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3749" documentId="8_{3BAA4E05-85DC-4689-9347-38426449B74E}" xr6:coauthVersionLast="47" xr6:coauthVersionMax="47" xr10:uidLastSave="{C85426AF-BDEF-4CB0-A266-A5B4E060D486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Criterios de calidad" sheetId="16" r:id="rId8"/>
    <sheet name="Borrador (2)" sheetId="6" state="hidden" r:id="rId9"/>
    <sheet name="Hoja1" sheetId="1" state="hidden" r:id="rId10"/>
    <sheet name="Estructura" sheetId="10" state="hidden" r:id="rId11"/>
    <sheet name="_Listas" sheetId="11" state="hidden" r:id="rId12"/>
  </sheets>
  <externalReferences>
    <externalReference r:id="rId13"/>
  </externalReferences>
  <definedNames>
    <definedName name="_xlnm._FilterDatabase" localSheetId="4" hidden="1">Borrador!$C$10:$BN$10</definedName>
    <definedName name="_xlnm._FilterDatabase" localSheetId="8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6" i="3" l="1"/>
  <c r="AU67" i="3"/>
  <c r="AU68" i="3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AW28" i="3"/>
  <c r="BG27" i="8" s="1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<sst xmlns="http://schemas.openxmlformats.org/spreadsheetml/2006/main" count="4483" uniqueCount="471">
  <si>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</si>
  <si>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</si>
  <si>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</si>
  <si>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</si>
  <si>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</si>
  <si>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</si>
  <si>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</si>
  <si>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</si>
  <si>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</si>
  <si>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</si>
  <si>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</si>
  <si>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</si>
  <si>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</si>
  <si>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</si>
  <si>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</si>
  <si>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</si>
  <si>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</si>
  <si>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</si>
  <si>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</si>
  <si>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</si>
  <si>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</si>
  <si>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</si>
  <si>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</si>
  <si>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</si>
  <si>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</si>
  <si>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</si>
  <si>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</si>
  <si>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</si>
  <si>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</si>
  <si>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</si>
  <si>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</si>
  <si>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</si>
  <si>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</si>
  <si>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</si>
  <si>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</si>
  <si>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</si>
  <si>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</si>
  <si>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</si>
  <si>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</si>
  <si>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</si>
  <si>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</si>
  <si>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</si>
  <si>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</si>
  <si>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</si>
  <si>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</si>
  <si>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</si>
  <si>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</si>
  <si>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</si>
  <si>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</si>
  <si>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</si>
  <si>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</si>
  <si>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</si>
  <si>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</si>
  <si>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</si>
  <si>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</si>
  <si>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</si>
  <si>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</si>
  <si>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</si>
  <si>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</si>
  <si>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</si>
  <si>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</si>
  <si>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</si>
  <si>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</si>
  <si>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</si>
  <si>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</si>
  <si>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</si>
  <si>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</si>
  <si>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</si>
  <si>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</si>
  <si>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</si>
  <si>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</si>
  <si>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</si>
  <si>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</si>
  <si>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</si>
  <si>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</si>
  <si>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</si>
  <si>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</si>
  <si>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</si>
  <si>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</si>
  <si>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</si>
  <si>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</si>
  <si>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</si>
  <si>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</si>
  <si>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</si>
  <si>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</si>
  <si>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</si>
  <si>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</si>
  <si>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</si>
  <si>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</si>
  <si>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</si>
  <si>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</si>
  <si>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</si>
  <si>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</si>
  <si>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</si>
  <si>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</si>
  <si>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</si>
  <si>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</si>
  <si>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</si>
  <si>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</si>
  <si>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</si>
  <si>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</si>
  <si>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</si>
  <si>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</si>
  <si>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</si>
  <si>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</si>
  <si>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</si>
  <si>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</si>
  <si>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</si>
  <si>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</si>
  <si>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</si>
  <si>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</si>
  <si>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</si>
  <si>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</si>
  <si>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</si>
  <si>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</si>
  <si>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</si>
  <si>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</si>
  <si>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</si>
  <si>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</si>
  <si>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</si>
  <si>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</si>
  <si>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</si>
  <si>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</si>
  <si>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</si>
  <si>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</si>
  <si>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</si>
  <si>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</si>
  <si>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</si>
  <si>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</si>
  <si>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</si>
  <si>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</si>
  <si>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</si>
  <si>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</si>
  <si>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</si>
  <si>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</si>
  <si>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</si>
  <si>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</si>
  <si>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</si>
  <si>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</si>
  <si>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</si>
  <si>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</si>
  <si>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</si>
  <si>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</si>
  <si>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</si>
  <si>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</si>
  <si>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</si>
  <si>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</si>
  <si>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</si>
  <si>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</si>
  <si>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</si>
  <si>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</si>
  <si>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</si>
  <si>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</si>
  <si>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</si>
  <si>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</si>
  <si>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</si>
  <si>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</si>
  <si>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</si>
  <si>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</si>
  <si>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</si>
  <si>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</si>
  <si>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</si>
  <si>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</si>
  <si>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</si>
  <si>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</si>
  <si>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</si>
  <si>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</si>
  <si>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</si>
  <si>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</si>
  <si>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</si>
  <si>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</si>
  <si>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</si>
  <si>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</si>
  <si>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</si>
  <si>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</si>
  <si>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</si>
  <si>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</si>
  <si>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</si>
  <si>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</si>
  <si>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</si>
  <si>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</si>
  <si>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</si>
  <si>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</si>
  <si>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</si>
  <si>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</si>
  <si>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</si>
  <si>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</si>
  <si>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</si>
  <si>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</si>
  <si>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</si>
  <si>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</si>
  <si>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</si>
  <si>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</si>
  <si>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</si>
  <si>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</si>
  <si>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</si>
  <si>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</si>
  <si>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</si>
  <si>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</si>
  <si>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</si>
  <si>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</si>
  <si>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</si>
  <si>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</si>
  <si>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</si>
  <si>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</si>
  <si>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</si>
  <si>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</si>
  <si>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</si>
  <si>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</si>
  <si>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</si>
  <si>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</si>
  <si>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</si>
  <si>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</si>
  <si>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</si>
  <si>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</si>
  <si>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</si>
  <si>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</si>
  <si>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</si>
  <si>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</si>
  <si>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</si>
  <si>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</si>
  <si>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</si>
  <si>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</si>
  <si>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</si>
  <si>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</si>
  <si>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</si>
  <si>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</si>
  <si>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</si>
  <si>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</si>
  <si>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</si>
  <si>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</si>
  <si>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</si>
  <si>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</si>
  <si>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</si>
  <si>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</si>
  <si>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</si>
  <si>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</si>
  <si>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</si>
  <si>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</si>
  <si>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</si>
  <si>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</si>
  <si>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</si>
  <si>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</si>
  <si>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</si>
  <si>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</si>
  <si>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</si>
  <si>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</si>
  <si>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</si>
  <si>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</si>
  <si>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</si>
  <si>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</si>
  <si>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</si>
  <si>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</si>
  <si>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</si>
  <si>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</si>
  <si>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</si>
  <si>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</si>
  <si>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</si>
  <si>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</si>
  <si>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</si>
  <si>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</si>
  <si>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</si>
  <si>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</si>
  <si>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</si>
  <si>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</si>
  <si>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</si>
  <si>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</si>
  <si>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</si>
  <si>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</si>
  <si>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</si>
  <si>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</si>
  <si>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</si>
  <si>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</si>
  <si>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</si>
  <si>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</si>
  <si>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</si>
  <si>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</si>
  <si>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</si>
  <si>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</si>
  <si>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</si>
  <si>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</si>
  <si>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</si>
  <si>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</si>
  <si>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</si>
  <si>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</si>
  <si>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</si>
  <si>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</si>
  <si>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</si>
  <si>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</si>
  <si>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</si>
  <si>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</si>
  <si>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</si>
  <si>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</si>
  <si>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</si>
  <si>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</si>
  <si>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</si>
  <si>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</si>
  <si>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</si>
  <si>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</si>
  <si>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</si>
  <si>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</si>
  <si>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</si>
  <si>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</si>
  <si>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</si>
  <si>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</si>
  <si>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</si>
  <si>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</si>
  <si>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</si>
  <si>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</si>
  <si>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</si>
  <si>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</si>
  <si>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</si>
  <si>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</si>
  <si>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</si>
  <si>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</si>
  <si>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</si>
  <si>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</si>
  <si>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</si>
  <si>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</si>
  <si>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</si>
  <si>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</si>
  <si>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</si>
  <si>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</si>
  <si>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</si>
  <si>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</si>
  <si>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</si>
  <si>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</si>
  <si>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</si>
  <si>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</si>
  <si>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</si>
  <si>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</si>
  <si>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</si>
  <si>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</si>
  <si>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</si>
  <si>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</si>
  <si>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</si>
  <si>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</si>
  <si>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</si>
  <si>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</si>
  <si>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</si>
  <si>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</si>
  <si>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</si>
  <si>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</si>
  <si>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</si>
  <si>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</si>
  <si>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</si>
  <si>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</si>
  <si>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</si>
  <si>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</si>
  <si>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</si>
  <si>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</si>
  <si>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</si>
  <si>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</si>
  <si>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</si>
  <si>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</si>
  <si>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</si>
  <si>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</si>
  <si>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</si>
  <si>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</si>
  <si>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</si>
  <si>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</si>
  <si>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</si>
  <si>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</si>
  <si>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</si>
  <si>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</si>
  <si>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</si>
  <si>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</si>
  <si>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</si>
  <si>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</si>
  <si>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</si>
  <si>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</si>
  <si>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</si>
  <si>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</si>
  <si>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</si>
  <si>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</si>
  <si>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</si>
  <si>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</si>
  <si>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</si>
  <si>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</si>
  <si>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</si>
  <si>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</si>
  <si>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</si>
  <si>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</si>
  <si>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</si>
  <si>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</si>
  <si>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</si>
  <si>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</si>
  <si>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</si>
  <si>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</si>
  <si>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</si>
  <si>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</si>
  <si>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</si>
  <si>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</si>
  <si>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</si>
  <si>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</si>
  <si>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</si>
  <si>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</si>
  <si>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</si>
  <si>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</si>
  <si>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</si>
  <si>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</si>
  <si>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</si>
  <si>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</si>
  <si>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</si>
  <si>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</si>
  <si>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</si>
  <si>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</si>
  <si>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</si>
  <si>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</si>
  <si>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</si>
  <si>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</si>
  <si>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</si>
  <si>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</si>
  <si>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</si>
  <si>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</si>
  <si>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</si>
  <si>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</si>
  <si>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</si>
  <si>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</si>
  <si>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</si>
  <si>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</si>
  <si>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¿Cuál es el Tipo de trámite de aseguramiento de la calidad?</t>
  </si>
  <si>
    <t>¿El estado del programa desde Aseguramiento está claramente definido?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</si>
  <si>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</si>
  <si>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</si>
  <si>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</si>
  <si>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</si>
  <si>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¿Syllabus completos, versionados y consistentes?</t>
  </si>
  <si>
    <t>¿Cuántos Syllabus son?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</si>
  <si>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</si>
  <si>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</si>
  <si>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</si>
  <si>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</si>
  <si>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</si>
  <si>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</si>
  <si>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</si>
  <si>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deben crearse?</t>
  </si>
  <si>
    <t>¿Cuántos módulos deben actualizarse?</t>
  </si>
  <si>
    <t>¿Cuál es el % de avance de contenidos virtuales?</t>
  </si>
  <si>
    <t>¿Cuántos módulos virtuales tiene el programa?</t>
  </si>
  <si>
    <t>¿Se tiene el plan de estudios?</t>
  </si>
  <si>
    <t>¿Se deben crear o actualizar Aulas Máster?</t>
  </si>
  <si>
    <t>¿Cuántas Aulas Máster se deben crear?</t>
  </si>
  <si>
    <t>¿Cuántas Aulas Máster se deben Actualizar?</t>
  </si>
  <si>
    <t>¿Se tiene Ruta sugerida programa homologación/articulación convenio</t>
  </si>
  <si>
    <t>¿Se tiene el Acta de homologación</t>
  </si>
  <si>
    <t>¿El programa aplica para convenios / Homologación?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</si>
  <si>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</si>
  <si>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</si>
  <si>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</si>
  <si>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</si>
  <si>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</si>
  <si>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</si>
  <si>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</si>
  <si>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</si>
  <si>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</si>
  <si>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</si>
  <si>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</si>
  <si>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</si>
  <si>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</si>
  <si>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</si>
  <si>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</si>
  <si>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</si>
  <si>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</si>
  <si>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</si>
  <si>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</si>
  <si>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Aprobado</t>
  </si>
  <si>
    <t>Pendiente Resolución para notificar que la reforma si opera</t>
  </si>
  <si>
    <t>ESTADO RADICACIÓN REFORMA</t>
  </si>
  <si>
    <t>PENDIENTE RADICACIÓN AL MEN</t>
  </si>
  <si>
    <t>APROBADO (EN VALUACIÓN DE REFORMA)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</si>
</sst>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5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68" t="s">
        <v>7</v>
      </c>
      <c r="F3" s="369"/>
      <c r="G3" s="37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33</v>
      </c>
      <c r="D9" s="140">
        <f t="shared" si="0"/>
        <v>0.55000000000000004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7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71" t="s">
        <v>100</v>
      </c>
      <c r="E20" s="371"/>
      <c r="F20" s="371"/>
      <c r="G20" s="372" t="s">
        <v>88</v>
      </c>
      <c r="H20" s="372"/>
      <c r="I20" s="372"/>
      <c r="J20" s="373" t="s">
        <v>6</v>
      </c>
      <c r="K20" s="373"/>
      <c r="L20" s="37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0,35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0,35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63" t="s">
        <v>191</v>
      </c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  <c r="AA3" s="363"/>
      <c r="AB3" s="363"/>
      <c r="AC3" s="363"/>
    </row>
    <row r="4" spans="3:78" x14ac:dyDescent="0.3">
      <c r="J4" s="3" t="s">
        <v>192</v>
      </c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Z4" s="363"/>
      <c r="AA4" s="363"/>
      <c r="AB4" s="363"/>
      <c r="AC4" s="36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35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55" t="s">
        <v>198</v>
      </c>
      <c r="AD8" s="356"/>
      <c r="AE8" s="356"/>
      <c r="AF8" s="356"/>
      <c r="AG8" s="356"/>
      <c r="AH8" s="357"/>
      <c r="AI8" s="364" t="s">
        <v>199</v>
      </c>
      <c r="AJ8" s="170"/>
      <c r="AK8" s="170"/>
      <c r="AL8" s="366" t="s">
        <v>200</v>
      </c>
      <c r="AM8" s="367"/>
      <c r="AN8" s="367"/>
      <c r="AO8" s="367"/>
      <c r="AP8" s="367"/>
      <c r="AQ8" s="367"/>
      <c r="AR8" s="358" t="s">
        <v>201</v>
      </c>
      <c r="AS8" s="358"/>
      <c r="AT8" s="358"/>
      <c r="AU8" s="358"/>
      <c r="AV8" s="358"/>
      <c r="AW8" s="358"/>
      <c r="AX8" s="358"/>
      <c r="AY8" s="358"/>
      <c r="AZ8" s="358"/>
      <c r="BA8" s="174"/>
      <c r="BB8" s="174"/>
      <c r="BC8" s="174"/>
      <c r="BD8" s="351" t="s">
        <v>202</v>
      </c>
      <c r="BE8" s="351"/>
      <c r="BF8" s="351"/>
      <c r="BG8" s="351"/>
      <c r="BH8" s="351"/>
      <c r="BI8" s="351"/>
      <c r="BJ8" s="351"/>
      <c r="BK8" s="351"/>
      <c r="BL8" s="351"/>
      <c r="BM8" s="351"/>
      <c r="BN8" s="351"/>
      <c r="BO8" s="351"/>
      <c r="BP8" s="351"/>
      <c r="BQ8" s="352" t="s">
        <v>203</v>
      </c>
      <c r="BR8" s="352"/>
      <c r="BS8" s="352"/>
      <c r="BT8" s="14"/>
      <c r="BU8" s="14"/>
      <c r="BV8" s="14"/>
      <c r="BW8" s="14"/>
    </row>
    <row r="9" spans="3:78" s="2" customFormat="1" ht="58.35" customHeight="1" x14ac:dyDescent="0.3">
      <c r="C9" s="353" t="s">
        <v>204</v>
      </c>
      <c r="D9" s="353"/>
      <c r="E9" s="353"/>
      <c r="F9" s="353"/>
      <c r="G9" s="353"/>
      <c r="H9" s="353"/>
      <c r="I9" s="353"/>
      <c r="J9" s="354" t="s">
        <v>18</v>
      </c>
      <c r="K9" s="354"/>
      <c r="L9" s="354"/>
      <c r="M9" s="354"/>
      <c r="N9" s="354"/>
      <c r="O9" s="354"/>
      <c r="P9" s="354"/>
      <c r="Q9" s="354"/>
      <c r="R9" s="354"/>
      <c r="S9" s="377" t="s">
        <v>205</v>
      </c>
      <c r="T9" s="374" t="s">
        <v>206</v>
      </c>
      <c r="U9" s="374" t="s">
        <v>158</v>
      </c>
      <c r="V9" s="374" t="s">
        <v>207</v>
      </c>
      <c r="W9" s="198"/>
      <c r="X9" s="198"/>
      <c r="Y9" s="198"/>
      <c r="Z9" s="198"/>
      <c r="AA9" s="355" t="s">
        <v>208</v>
      </c>
      <c r="AB9" s="356"/>
      <c r="AC9" s="356"/>
      <c r="AD9" s="356"/>
      <c r="AE9" s="356"/>
      <c r="AF9" s="356"/>
      <c r="AG9" s="356"/>
      <c r="AH9" s="357"/>
      <c r="AI9" s="365"/>
      <c r="AJ9" s="172"/>
      <c r="AK9" s="172"/>
      <c r="AL9" s="376" t="s">
        <v>209</v>
      </c>
      <c r="AM9" s="376"/>
      <c r="AN9" s="376"/>
      <c r="AO9" s="376"/>
      <c r="AP9" s="376"/>
      <c r="AQ9" s="376"/>
      <c r="AR9" s="359" t="s">
        <v>201</v>
      </c>
      <c r="AS9" s="359"/>
      <c r="AT9" s="359"/>
      <c r="AU9" s="359"/>
      <c r="AV9" s="359"/>
      <c r="AW9" s="359"/>
      <c r="AX9" s="359"/>
      <c r="AY9" s="359"/>
      <c r="AZ9" s="359"/>
      <c r="BA9" s="175"/>
      <c r="BB9" s="175"/>
      <c r="BC9" s="175"/>
      <c r="BD9" s="347" t="s">
        <v>210</v>
      </c>
      <c r="BE9" s="347"/>
      <c r="BF9" s="347"/>
      <c r="BG9" s="347"/>
      <c r="BH9" s="347"/>
      <c r="BI9" s="347"/>
      <c r="BJ9" s="347"/>
      <c r="BK9" s="347"/>
      <c r="BL9" s="347"/>
      <c r="BM9" s="347"/>
      <c r="BN9" s="347"/>
      <c r="BO9" s="347"/>
      <c r="BP9" s="347"/>
      <c r="BQ9" s="350" t="s">
        <v>211</v>
      </c>
      <c r="BR9" s="350"/>
      <c r="BS9" s="350"/>
      <c r="BT9" s="378" t="s">
        <v>212</v>
      </c>
      <c r="BU9" s="378" t="s">
        <v>213</v>
      </c>
      <c r="BV9" s="378" t="s">
        <v>214</v>
      </c>
      <c r="BW9" s="379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7"/>
      <c r="T10" s="375"/>
      <c r="U10" s="375"/>
      <c r="V10" s="375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8"/>
      <c r="BU10" s="378"/>
      <c r="BV10" s="378"/>
      <c r="BW10" s="379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sin iniciar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3</v>
      </c>
      <c r="BH12" s="12" cm="1">
        <f t="array" ref="BH12">IFERROR(_xlfn.XLOOKUP($I12,Borrador!$I$11:$I$70,_xlfn.XLOOKUP(BH$10,Borrador!$C$10:$BM$10,Borrador!$C$11:$BM$70,"",0,1),""),"")</f>
        <v>1</v>
      </c>
      <c r="BI12" s="12" cm="1">
        <f t="array" ref="BI12">IFERROR(_xlfn.XLOOKUP($I12,Borrador!$I$11:$I$70,_xlfn.XLOOKUP(BI$10,Borrador!$C$10:$BM$10,Borrador!$C$11:$BM$70,"",0,1),""),"")</f>
        <v>0.9</v>
      </c>
      <c r="BJ12" s="12" cm="1">
        <f t="array" ref="BJ12">IFERROR(_xlfn.XLOOKUP($I12,Borrador!$I$11:$I$70,_xlfn.XLOOKUP(BJ$10,Borrador!$C$10:$BM$10,Borrador!$C$11:$BM$70,"",0,1),""),"")</f>
        <v>0.33333333333333331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sin iniciar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Devuelto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Finalizado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Finalizado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Finalizado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Finalizado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sin iniciar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</v>
      </c>
      <c r="AR27" s="12" t="str" cm="1">
        <f t="array" ref="AR27">IFERROR(_xlfn.XLOOKUP($I27,Borrador!$I$11:$I$70,_xlfn.XLOOKUP(AR$10,Borrador!$C$10:$BM$10,Borrador!$C$11:$BM$70,"",0,1),""),"")</f>
        <v>sin iniciar</v>
      </c>
      <c r="AS27" s="12" t="str" cm="1">
        <f t="array" ref="AS27">IFERROR(_xlfn.XLOOKUP($I27,Borrador!$I$11:$I$70,_xlfn.XLOOKUP(AS$10,Borrador!$C$10:$BM$10,Borrador!$C$11:$BM$70,"",0,1),""),"")</f>
        <v>sin iniciar</v>
      </c>
      <c r="AT27" s="12" t="str" cm="1">
        <f t="array" ref="AT27">IFERROR(_xlfn.XLOOKUP($I27,Borrador!$I$11:$I$70,_xlfn.XLOOKUP(AT$10,Borrador!$C$10:$BM$10,Borrador!$C$11:$BM$70,"",0,1),""),"")</f>
        <v>sin iniciar</v>
      </c>
      <c r="AU27" s="12" t="str" cm="1">
        <f t="array" ref="AU27">IFERROR(_xlfn.XLOOKUP($I27,Borrador!$I$11:$I$70,_xlfn.XLOOKUP(AU$10,Borrador!$C$10:$BM$10,Borrador!$C$11:$BM$70,"",0,1),""),"")</f>
        <v>sin iniciar</v>
      </c>
      <c r="AV27" s="12" t="str" cm="1">
        <f t="array" ref="AV27">IFERROR(_xlfn.XLOOKUP($I27,Borrador!$I$11:$I$70,_xlfn.XLOOKUP(AV$10,Borrador!$C$10:$BM$10,Borrador!$C$11:$BM$70,"",0,1),""),"")</f>
        <v>sin iniciar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</v>
      </c>
      <c r="AZ27" s="11" cm="1">
        <f t="array" ref="AZ27">IFERROR(_xlfn.XLOOKUP($I27,Borrador!$I$11:$I$70,_xlfn.XLOOKUP(AZ$10,Borrador!$C$10:$BM$10,Borrador!$C$11:$BM$70,"",0,1),""),"")</f>
        <v>0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5</v>
      </c>
      <c r="BH27" s="12" cm="1">
        <f t="array" ref="BH27">IFERROR(_xlfn.XLOOKUP($I27,Borrador!$I$11:$I$70,_xlfn.XLOOKUP(BH$10,Borrador!$C$10:$BM$10,Borrador!$C$11:$BM$70,"",0,1),""),"")</f>
        <v>0</v>
      </c>
      <c r="BI27" s="12" t="str" cm="1">
        <f t="array" ref="BI27">IFERROR(_xlfn.XLOOKUP($I27,Borrador!$I$11:$I$70,_xlfn.XLOOKUP(BI$10,Borrador!$C$10:$BM$10,Borrador!$C$11:$BM$70,"",0,1),""),"")</f>
        <v>sin iniciar</v>
      </c>
      <c r="BJ27" s="12" cm="1">
        <f t="array" ref="BJ27">IFERROR(_xlfn.XLOOKUP($I27,Borrador!$I$11:$I$70,_xlfn.XLOOKUP(BJ$10,Borrador!$C$10:$BM$10,Borrador!$C$11:$BM$70,"",0,1),""),"")</f>
        <v>0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t="str" cm="1">
        <f t="array" ref="BP27">IFERROR(_xlfn.XLOOKUP($I27,Borrador!$I$11:$I$70,_xlfn.XLOOKUP(BP$10,Borrador!$C$10:$BM$10,Borrador!$C$11:$BM$70,"",0,1),""),"")</f>
        <v>sin iniciar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sin iniciar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t="str" cm="1">
        <f t="array" ref="AQ29">IFERROR(_xlfn.XLOOKUP($I29,Borrador!$I$11:$I$70,_xlfn.XLOOKUP(AQ$10,Borrador!$C$10:$BM$10,Borrador!$C$11:$BM$70,"",0,1),""),"")</f>
        <v>No aplica</v>
      </c>
      <c r="AR29" s="12" t="str" cm="1">
        <f t="array" ref="AR29">IFERROR(_xlfn.XLOOKUP($I29,Borrador!$I$11:$I$70,_xlfn.XLOOKUP(AR$10,Borrador!$C$10:$BM$10,Borrador!$C$11:$BM$70,"",0,1),""),"")</f>
        <v>No aplica</v>
      </c>
      <c r="AS29" s="12" t="str" cm="1">
        <f t="array" ref="AS29">IFERROR(_xlfn.XLOOKUP($I29,Borrador!$I$11:$I$70,_xlfn.XLOOKUP(AS$10,Borrador!$C$10:$BM$10,Borrador!$C$11:$BM$70,"",0,1),""),"")</f>
        <v>No aplica</v>
      </c>
      <c r="AT29" s="12" t="str" cm="1">
        <f t="array" ref="AT29">IFERROR(_xlfn.XLOOKUP($I29,Borrador!$I$11:$I$70,_xlfn.XLOOKUP(AT$10,Borrador!$C$10:$BM$10,Borrador!$C$11:$BM$70,"",0,1),""),"")</f>
        <v>No aplica</v>
      </c>
      <c r="AU29" s="12" t="str" cm="1">
        <f t="array" ref="AU29">IFERROR(_xlfn.XLOOKUP($I29,Borrador!$I$11:$I$70,_xlfn.XLOOKUP(AU$10,Borrador!$C$10:$BM$10,Borrador!$C$11:$BM$70,"",0,1),""),"")</f>
        <v>No aplica</v>
      </c>
      <c r="AV29" s="12" t="str" cm="1">
        <f t="array" ref="AV29">IFERROR(_xlfn.XLOOKUP($I29,Borrador!$I$11:$I$70,_xlfn.XLOOKUP(AV$10,Borrador!$C$10:$BM$10,Borrador!$C$11:$BM$70,"",0,1),""),"")</f>
        <v>No aplica</v>
      </c>
      <c r="AW29" s="12" t="str">
        <f>IFERROR(_xlfn.XLOOKUP($I29,Borrador!$I$11:$I$70,Borrador!$AR$11:$AR$70,""),"")</f>
        <v>No aplica</v>
      </c>
      <c r="AX29" s="12" t="str">
        <f>IFERROR(_xlfn.XLOOKUP($I29,Borrador!$I$11:$I$70,Borrador!$AS$11:$AS$70,""),"")</f>
        <v>No aplica</v>
      </c>
      <c r="AY29" s="12" t="str">
        <f>IFERROR(_xlfn.XLOOKUP($I29,Borrador!$I$11:$I$70,Borrador!$AT$11:$AT$70,""),"")</f>
        <v>No aplica</v>
      </c>
      <c r="AZ29" s="11" t="str" cm="1">
        <f t="array" ref="AZ29">IFERROR(_xlfn.XLOOKUP($I29,Borrador!$I$11:$I$70,_xlfn.XLOOKUP(AZ$10,Borrador!$C$10:$BM$10,Borrador!$C$11:$BM$70,"",0,1),""),"")</f>
        <v>No aplica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sin iniciar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</v>
      </c>
      <c r="AR30" s="12" t="str" cm="1">
        <f t="array" ref="AR30">IFERROR(_xlfn.XLOOKUP($I30,Borrador!$I$11:$I$70,_xlfn.XLOOKUP(AR$10,Borrador!$C$10:$BM$10,Borrador!$C$11:$BM$70,"",0,1),""),"")</f>
        <v>sin iniciar</v>
      </c>
      <c r="AS30" s="12" t="str" cm="1">
        <f t="array" ref="AS30">IFERROR(_xlfn.XLOOKUP($I30,Borrador!$I$11:$I$70,_xlfn.XLOOKUP(AS$10,Borrador!$C$10:$BM$10,Borrador!$C$11:$BM$70,"",0,1),""),"")</f>
        <v>sin iniciar</v>
      </c>
      <c r="AT30" s="12" t="str" cm="1">
        <f t="array" ref="AT30">IFERROR(_xlfn.XLOOKUP($I30,Borrador!$I$11:$I$70,_xlfn.XLOOKUP(AT$10,Borrador!$C$10:$BM$10,Borrador!$C$11:$BM$70,"",0,1),""),"")</f>
        <v>sin iniciar</v>
      </c>
      <c r="AU30" s="12" t="str" cm="1">
        <f t="array" ref="AU30">IFERROR(_xlfn.XLOOKUP($I30,Borrador!$I$11:$I$70,_xlfn.XLOOKUP(AU$10,Borrador!$C$10:$BM$10,Borrador!$C$11:$BM$70,"",0,1),""),"")</f>
        <v>sin iniciar</v>
      </c>
      <c r="AV30" s="12" t="str" cm="1">
        <f t="array" ref="AV30">IFERROR(_xlfn.XLOOKUP($I30,Borrador!$I$11:$I$70,_xlfn.XLOOKUP(AV$10,Borrador!$C$10:$BM$10,Borrador!$C$11:$BM$70,"",0,1),""),"")</f>
        <v>sin iniciar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</v>
      </c>
      <c r="AZ30" s="11" cm="1">
        <f t="array" ref="AZ30">IFERROR(_xlfn.XLOOKUP($I30,Borrador!$I$11:$I$70,_xlfn.XLOOKUP(AZ$10,Borrador!$C$10:$BM$10,Borrador!$C$11:$BM$70,"",0,1),""),"")</f>
        <v>0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21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0.35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0.35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sin iniciar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0.1</v>
      </c>
      <c r="AR31" s="12" t="str" cm="1">
        <f t="array" ref="AR31">IFERROR(_xlfn.XLOOKUP($I31,Borrador!$I$11:$I$70,_xlfn.XLOOKUP(AR$10,Borrador!$C$10:$BM$10,Borrador!$C$11:$BM$70,"",0,1),""),"")</f>
        <v>sin iniciar</v>
      </c>
      <c r="AS31" s="12" t="str" cm="1">
        <f t="array" ref="AS31">IFERROR(_xlfn.XLOOKUP($I31,Borrador!$I$11:$I$70,_xlfn.XLOOKUP(AS$10,Borrador!$C$10:$BM$10,Borrador!$C$11:$BM$70,"",0,1),""),"")</f>
        <v>sin iniciar</v>
      </c>
      <c r="AT31" s="12" t="str" cm="1">
        <f t="array" ref="AT31">IFERROR(_xlfn.XLOOKUP($I31,Borrador!$I$11:$I$70,_xlfn.XLOOKUP(AT$10,Borrador!$C$10:$BM$10,Borrador!$C$11:$BM$70,"",0,1),""),"")</f>
        <v>sin iniciar</v>
      </c>
      <c r="AU31" s="12" t="str" cm="1">
        <f t="array" ref="AU31">IFERROR(_xlfn.XLOOKUP($I31,Borrador!$I$11:$I$70,_xlfn.XLOOKUP(AU$10,Borrador!$C$10:$BM$10,Borrador!$C$11:$BM$70,"",0,1),""),"")</f>
        <v>sin iniciar</v>
      </c>
      <c r="AV31" s="12" t="str" cm="1">
        <f t="array" ref="AV31">IFERROR(_xlfn.XLOOKUP($I31,Borrador!$I$11:$I$70,_xlfn.XLOOKUP(AV$10,Borrador!$C$10:$BM$10,Borrador!$C$11:$BM$70,"",0,1),""),"")</f>
        <v>sin iniciar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0.1</v>
      </c>
      <c r="AZ31" s="11" cm="1">
        <f t="array" ref="AZ31">IFERROR(_xlfn.XLOOKUP($I31,Borrador!$I$11:$I$70,_xlfn.XLOOKUP(AZ$10,Borrador!$C$10:$BM$10,Borrador!$C$11:$BM$70,"",0,1),""),"")</f>
        <v>0.1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0.35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0.35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Finalizado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en proceso</v>
      </c>
      <c r="AS36" s="12" t="str" cm="1">
        <f t="array" ref="AS36">IFERROR(_xlfn.XLOOKUP($I36,Borrador!$I$11:$I$70,_xlfn.XLOOKUP(AS$10,Borrador!$C$10:$BM$10,Borrador!$C$11:$BM$70,"",0,1),""),"")</f>
        <v>en proceso</v>
      </c>
      <c r="AT36" s="12" t="str" cm="1">
        <f t="array" ref="AT36">IFERROR(_xlfn.XLOOKUP($I36,Borrador!$I$11:$I$70,_xlfn.XLOOKUP(AT$10,Borrador!$C$10:$BM$10,Borrador!$C$11:$BM$70,"",0,1),""),"")</f>
        <v>en proceso</v>
      </c>
      <c r="AU36" s="12" t="str" cm="1">
        <f t="array" ref="AU36">IFERROR(_xlfn.XLOOKUP($I36,Borrador!$I$11:$I$70,_xlfn.XLOOKUP(AU$10,Borrador!$C$10:$BM$10,Borrador!$C$11:$BM$70,"",0,1),""),"")</f>
        <v>en proceso</v>
      </c>
      <c r="AV36" s="12" t="str" cm="1">
        <f t="array" ref="AV36">IFERROR(_xlfn.XLOOKUP($I36,Borrador!$I$11:$I$70,_xlfn.XLOOKUP(AV$10,Borrador!$C$10:$BM$10,Borrador!$C$11:$BM$70,"",0,1),""),"")</f>
        <v>en proceso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0.25</v>
      </c>
      <c r="AR37" s="12" t="str" cm="1">
        <f t="array" ref="AR37">IFERROR(_xlfn.XLOOKUP($I37,Borrador!$I$11:$I$70,_xlfn.XLOOKUP(AR$10,Borrador!$C$10:$BM$10,Borrador!$C$11:$BM$70,"",0,1),""),"")</f>
        <v>en proceso</v>
      </c>
      <c r="AS37" s="12" t="str" cm="1">
        <f t="array" ref="AS37">IFERROR(_xlfn.XLOOKUP($I37,Borrador!$I$11:$I$70,_xlfn.XLOOKUP(AS$10,Borrador!$C$10:$BM$10,Borrador!$C$11:$BM$70,"",0,1),""),"")</f>
        <v>en proceso</v>
      </c>
      <c r="AT37" s="12" t="str" cm="1">
        <f t="array" ref="AT37">IFERROR(_xlfn.XLOOKUP($I37,Borrador!$I$11:$I$70,_xlfn.XLOOKUP(AT$10,Borrador!$C$10:$BM$10,Borrador!$C$11:$BM$70,"",0,1),""),"")</f>
        <v>en proceso</v>
      </c>
      <c r="AU37" s="12" t="str" cm="1">
        <f t="array" ref="AU37">IFERROR(_xlfn.XLOOKUP($I37,Borrador!$I$11:$I$70,_xlfn.XLOOKUP(AU$10,Borrador!$C$10:$BM$10,Borrador!$C$11:$BM$70,"",0,1),""),"")</f>
        <v>en proceso</v>
      </c>
      <c r="AV37" s="12" t="str" cm="1">
        <f t="array" ref="AV37">IFERROR(_xlfn.XLOOKUP($I37,Borrador!$I$11:$I$70,_xlfn.XLOOKUP(AV$10,Borrador!$C$10:$BM$10,Borrador!$C$11:$BM$70,"",0,1),""),"")</f>
        <v>en proceso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0.25</v>
      </c>
      <c r="AZ37" s="11" cm="1">
        <f t="array" ref="AZ37">IFERROR(_xlfn.XLOOKUP($I37,Borrador!$I$11:$I$70,_xlfn.XLOOKUP(AZ$10,Borrador!$C$10:$BM$10,Borrador!$C$11:$BM$70,"",0,1),""),"")</f>
        <v>0.25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sin iniciar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en proceso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0.22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0.22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>Finalizado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Finalizado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en proceso</v>
      </c>
      <c r="AS42" s="12" t="str" cm="1">
        <f t="array" ref="AS42">IFERROR(_xlfn.XLOOKUP($I42,Borrador!$I$11:$I$70,_xlfn.XLOOKUP(AS$10,Borrador!$C$10:$BM$10,Borrador!$C$11:$BM$70,"",0,1),""),"")</f>
        <v>en proceso</v>
      </c>
      <c r="AT42" s="12" t="str" cm="1">
        <f t="array" ref="AT42">IFERROR(_xlfn.XLOOKUP($I42,Borrador!$I$11:$I$70,_xlfn.XLOOKUP(AT$10,Borrador!$C$10:$BM$10,Borrador!$C$11:$BM$70,"",0,1),""),"")</f>
        <v>en proceso</v>
      </c>
      <c r="AU42" s="12" t="str" cm="1">
        <f t="array" ref="AU42">IFERROR(_xlfn.XLOOKUP($I42,Borrador!$I$11:$I$70,_xlfn.XLOOKUP(AU$10,Borrador!$C$10:$BM$10,Borrador!$C$11:$BM$70,"",0,1),""),"")</f>
        <v>en proceso</v>
      </c>
      <c r="AV42" s="12" t="str" cm="1">
        <f t="array" ref="AV42">IFERROR(_xlfn.XLOOKUP($I42,Borrador!$I$11:$I$70,_xlfn.XLOOKUP(AV$10,Borrador!$C$10:$BM$10,Borrador!$C$11:$BM$70,"",0,1),""),"")</f>
        <v>en proceso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sin iniciar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Finalizado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0.25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0.25</v>
      </c>
      <c r="AZ45" s="11" cm="1">
        <f t="array" ref="AZ45">IFERROR(_xlfn.XLOOKUP($I45,Borrador!$I$11:$I$70,_xlfn.XLOOKUP(AZ$10,Borrador!$C$10:$BM$10,Borrador!$C$11:$BM$70,"",0,1),""),"")</f>
        <v>0.25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Finalizado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0.25</v>
      </c>
      <c r="AR46" s="12" t="str" cm="1">
        <f t="array" ref="AR46">IFERROR(_xlfn.XLOOKUP($I46,Borrador!$I$11:$I$70,_xlfn.XLOOKUP(AR$10,Borrador!$C$10:$BM$10,Borrador!$C$11:$BM$70,"",0,1),""),"")</f>
        <v>en proceso</v>
      </c>
      <c r="AS46" s="12" t="str" cm="1">
        <f t="array" ref="AS46">IFERROR(_xlfn.XLOOKUP($I46,Borrador!$I$11:$I$70,_xlfn.XLOOKUP(AS$10,Borrador!$C$10:$BM$10,Borrador!$C$11:$BM$70,"",0,1),""),"")</f>
        <v>en proceso</v>
      </c>
      <c r="AT46" s="12" t="str" cm="1">
        <f t="array" ref="AT46">IFERROR(_xlfn.XLOOKUP($I46,Borrador!$I$11:$I$70,_xlfn.XLOOKUP(AT$10,Borrador!$C$10:$BM$10,Borrador!$C$11:$BM$70,"",0,1),""),"")</f>
        <v>en proceso</v>
      </c>
      <c r="AU46" s="12" t="str" cm="1">
        <f t="array" ref="AU46">IFERROR(_xlfn.XLOOKUP($I46,Borrador!$I$11:$I$70,_xlfn.XLOOKUP(AU$10,Borrador!$C$10:$BM$10,Borrador!$C$11:$BM$70,"",0,1),""),"")</f>
        <v>en proceso</v>
      </c>
      <c r="AV46" s="12" t="str" cm="1">
        <f t="array" ref="AV46">IFERROR(_xlfn.XLOOKUP($I46,Borrador!$I$11:$I$70,_xlfn.XLOOKUP(AV$10,Borrador!$C$10:$BM$10,Borrador!$C$11:$BM$70,"",0,1),""),"")</f>
        <v>en proceso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0.25</v>
      </c>
      <c r="AZ46" s="11" cm="1">
        <f t="array" ref="AZ46">IFERROR(_xlfn.XLOOKUP($I46,Borrador!$I$11:$I$70,_xlfn.XLOOKUP(AZ$10,Borrador!$C$10:$BM$10,Borrador!$C$11:$BM$70,"",0,1),""),"")</f>
        <v>0.25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0.5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0.5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Finalizado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sin iniciar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sin iniciar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sin iniciar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cm="1">
        <f t="array" ref="BL55">IFERROR(_xlfn.XLOOKUP($I55,Borrador!$I$11:$I$70,_xlfn.XLOOKUP(BL$10,Borrador!$C$10:$BM$10,Borrador!$C$11:$BM$70,"",0,1),""),"")</f>
        <v>0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0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>
        <f>IFERROR(_xlfn.XLOOKUP($I55,Borrador!$I$11:$I$70,Borrador!$BE$11:$BE$70,""),"")</f>
        <v>0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cm="1">
        <f t="array" ref="BL56">IFERROR(_xlfn.XLOOKUP($I56,Borrador!$I$11:$I$70,_xlfn.XLOOKUP(BL$10,Borrador!$C$10:$BM$10,Borrador!$C$11:$BM$70,"",0,1),""),"")</f>
        <v>0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0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>
        <f>IFERROR(_xlfn.XLOOKUP($I56,Borrador!$I$11:$I$70,Borrador!$BE$11:$BE$70,""),"")</f>
        <v>0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cm="1">
        <f t="array" ref="BL58">IFERROR(_xlfn.XLOOKUP($I58,Borrador!$I$11:$I$70,_xlfn.XLOOKUP(BL$10,Borrador!$C$10:$BM$10,Borrador!$C$11:$BM$70,"",0,1),""),"")</f>
        <v>0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0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>
        <f>IFERROR(_xlfn.XLOOKUP($I58,Borrador!$I$11:$I$70,Borrador!$BE$11:$BE$70,""),"")</f>
        <v>0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>sin iniciar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cm="1">
        <f t="array" ref="BL62">IFERROR(_xlfn.XLOOKUP($I62,Borrador!$I$11:$I$70,_xlfn.XLOOKUP(BL$10,Borrador!$C$10:$BM$10,Borrador!$C$11:$BM$70,"",0,1),""),"")</f>
        <v>0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0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>
        <f>IFERROR(_xlfn.XLOOKUP($I62,Borrador!$I$11:$I$70,Borrador!$BE$11:$BE$70,""),"")</f>
        <v>0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cm="1">
        <f t="array" ref="BL64">IFERROR(_xlfn.XLOOKUP($I64,Borrador!$I$11:$I$70,_xlfn.XLOOKUP(BL$10,Borrador!$C$10:$BM$10,Borrador!$C$11:$BM$70,"",0,1),""),"")</f>
        <v>0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0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>
        <f>IFERROR(_xlfn.XLOOKUP($I64,Borrador!$I$11:$I$70,Borrador!$BE$11:$BE$70,""),"")</f>
        <v>0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cm="1">
        <f t="array" ref="BL65">IFERROR(_xlfn.XLOOKUP($I65,Borrador!$I$11:$I$70,_xlfn.XLOOKUP(BL$10,Borrador!$C$10:$BM$10,Borrador!$C$11:$BM$70,"",0,1),""),"")</f>
        <v>0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0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>
        <f>IFERROR(_xlfn.XLOOKUP($I65,Borrador!$I$11:$I$70,Borrador!$BE$11:$BE$70,""),"")</f>
        <v>0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>Finalizado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sin iniciar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sin iniciar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Finalizado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abSelected="1" topLeftCell="A9" zoomScale="70" zoomScaleNormal="70" workbookViewId="0">
      <pane xSplit="9" ySplit="2" topLeftCell="U13" activePane="bottomRight" state="frozen"/>
      <selection pane="topRight" activeCell="J9" sqref="J9"/>
      <selection pane="bottomLeft" activeCell="A11" sqref="A11"/>
      <selection pane="bottomRight" activeCell="X10" sqref="X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bestFit="1" customWidth="1"/>
    <col min="37" max="37" width="14.44140625" style="316" bestFit="1" customWidth="1"/>
    <col min="38" max="38" width="17.44140625" style="316" customWidth="1"/>
    <col min="39" max="39" width="13.5546875" style="316" customWidth="1"/>
    <col min="40" max="40" width="19.5546875" style="316" customWidth="1"/>
    <col min="41" max="41" width="25.5546875" style="316" customWidth="1"/>
    <col min="42" max="42" width="17.44140625" style="316" customWidth="1"/>
    <col min="43" max="45" width="14.5546875" style="316" customWidth="1"/>
    <col min="46" max="46" width="21.5546875" style="334" customWidth="1"/>
    <col min="47" max="48" width="11.44140625" style="316"/>
    <col min="49" max="50" width="11.44140625" style="78"/>
    <col min="51" max="54" width="11.44140625" style="316"/>
    <col min="55" max="55" width="11.44140625" style="78"/>
    <col min="56" max="60" width="11.44140625" style="316"/>
    <col min="61" max="61" width="18.5546875" style="316" customWidth="1"/>
    <col min="62" max="62" width="19.5546875" style="316" bestFit="1" customWidth="1"/>
    <col min="63" max="63" width="17.5546875" style="316" bestFit="1" customWidth="1"/>
    <col min="64" max="64" width="18.44140625" style="316" bestFit="1" customWidth="1"/>
    <col min="65" max="16384" width="11.44140625" style="316"/>
  </cols>
  <sheetData>
    <row r="1" spans="3:66" ht="15" customHeight="1" x14ac:dyDescent="0.3">
      <c r="AT1" s="316"/>
    </row>
    <row r="2" spans="3:66" ht="15" customHeight="1" x14ac:dyDescent="0.3">
      <c r="AT2" s="316"/>
    </row>
    <row r="3" spans="3:66" ht="32.85" customHeight="1" x14ac:dyDescent="0.3">
      <c r="O3" s="363" t="s">
        <v>191</v>
      </c>
      <c r="P3" s="363"/>
      <c r="Q3" s="363"/>
      <c r="R3" s="363"/>
      <c r="S3" s="363"/>
      <c r="T3" s="363"/>
      <c r="U3" s="363"/>
      <c r="V3" s="363"/>
      <c r="W3" s="363"/>
      <c r="X3" s="363"/>
      <c r="Y3" s="363"/>
      <c r="AT3" s="316"/>
    </row>
    <row r="4" spans="3:66" ht="14.4" x14ac:dyDescent="0.3">
      <c r="J4" s="318" t="s">
        <v>192</v>
      </c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AT4" s="316"/>
    </row>
    <row r="5" spans="3:66" ht="14.4" x14ac:dyDescent="0.3">
      <c r="J5" s="318" t="s">
        <v>193</v>
      </c>
      <c r="AT5" s="316"/>
    </row>
    <row r="6" spans="3:66" ht="14.4" x14ac:dyDescent="0.3">
      <c r="J6" s="318" t="s">
        <v>194</v>
      </c>
      <c r="AT6" s="316"/>
    </row>
    <row r="7" spans="3:66" ht="14.85" customHeight="1" x14ac:dyDescent="0.3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3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5" t="s">
        <v>196</v>
      </c>
      <c r="S8" s="5"/>
      <c r="T8" s="5"/>
      <c r="U8" s="18" t="s">
        <v>197</v>
      </c>
      <c r="V8" s="75"/>
      <c r="W8" s="75"/>
      <c r="X8" s="75"/>
      <c r="Y8" s="355" t="s">
        <v>198</v>
      </c>
      <c r="Z8" s="356"/>
      <c r="AA8" s="356"/>
      <c r="AB8" s="356"/>
      <c r="AC8" s="357"/>
      <c r="AD8" s="364" t="s">
        <v>199</v>
      </c>
      <c r="AE8" s="170"/>
      <c r="AF8" s="170"/>
      <c r="AG8" s="366" t="s">
        <v>200</v>
      </c>
      <c r="AH8" s="367"/>
      <c r="AI8" s="367"/>
      <c r="AJ8" s="367"/>
      <c r="AK8" s="367"/>
      <c r="AL8" s="367"/>
      <c r="AM8" s="358" t="s">
        <v>201</v>
      </c>
      <c r="AN8" s="358"/>
      <c r="AO8" s="358"/>
      <c r="AP8" s="358"/>
      <c r="AQ8" s="358"/>
      <c r="AR8" s="358"/>
      <c r="AS8" s="358"/>
      <c r="AT8" s="358"/>
      <c r="AU8" s="351" t="s">
        <v>202</v>
      </c>
      <c r="AV8" s="351"/>
      <c r="AW8" s="351"/>
      <c r="AX8" s="351"/>
      <c r="AY8" s="351"/>
      <c r="AZ8" s="351"/>
      <c r="BA8" s="351"/>
      <c r="BB8" s="351"/>
      <c r="BC8" s="351"/>
      <c r="BD8" s="352" t="s">
        <v>203</v>
      </c>
      <c r="BE8" s="352"/>
      <c r="BF8" s="352"/>
      <c r="BG8" s="352"/>
      <c r="BH8" s="352"/>
      <c r="BI8" s="352"/>
      <c r="BJ8" s="14"/>
      <c r="BK8" s="14"/>
      <c r="BL8" s="14"/>
      <c r="BM8" s="14"/>
    </row>
    <row r="9" spans="3:66" s="319" customFormat="1" ht="58.35" customHeight="1" x14ac:dyDescent="0.3">
      <c r="C9" s="353" t="s">
        <v>204</v>
      </c>
      <c r="D9" s="353"/>
      <c r="E9" s="353"/>
      <c r="F9" s="353"/>
      <c r="G9" s="353"/>
      <c r="H9" s="353"/>
      <c r="I9" s="353"/>
      <c r="J9" s="354" t="s">
        <v>18</v>
      </c>
      <c r="K9" s="354"/>
      <c r="L9" s="354"/>
      <c r="M9" s="354"/>
      <c r="N9" s="354"/>
      <c r="O9" s="354"/>
      <c r="P9" s="354"/>
      <c r="Q9" s="354"/>
      <c r="R9" s="81"/>
      <c r="S9" s="82"/>
      <c r="T9" s="82"/>
      <c r="U9" s="82"/>
      <c r="V9" s="355" t="s">
        <v>208</v>
      </c>
      <c r="W9" s="356"/>
      <c r="X9" s="356"/>
      <c r="Y9" s="356"/>
      <c r="Z9" s="356"/>
      <c r="AA9" s="356"/>
      <c r="AB9" s="356"/>
      <c r="AC9" s="357"/>
      <c r="AD9" s="365"/>
      <c r="AE9" s="360" t="s">
        <v>209</v>
      </c>
      <c r="AF9" s="361"/>
      <c r="AG9" s="361"/>
      <c r="AH9" s="361"/>
      <c r="AI9" s="361"/>
      <c r="AJ9" s="361"/>
      <c r="AK9" s="361"/>
      <c r="AL9" s="362"/>
      <c r="AM9" s="359" t="s">
        <v>201</v>
      </c>
      <c r="AN9" s="359"/>
      <c r="AO9" s="359"/>
      <c r="AP9" s="359"/>
      <c r="AQ9" s="359"/>
      <c r="AR9" s="359"/>
      <c r="AS9" s="359"/>
      <c r="AT9" s="359"/>
      <c r="AU9" s="347" t="s">
        <v>210</v>
      </c>
      <c r="AV9" s="347"/>
      <c r="AW9" s="347"/>
      <c r="AX9" s="347"/>
      <c r="AY9" s="347"/>
      <c r="AZ9" s="348"/>
      <c r="BA9" s="348"/>
      <c r="BB9" s="348"/>
      <c r="BC9" s="348"/>
      <c r="BD9" s="349" t="s">
        <v>211</v>
      </c>
      <c r="BE9" s="350"/>
      <c r="BF9" s="350"/>
      <c r="BG9" s="350"/>
      <c r="BH9" s="350"/>
      <c r="BI9" s="350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6" t="s">
        <v>468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264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2.2" hidden="1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6"/>
      <c r="Y11" s="188" t="s">
        <v>271</v>
      </c>
      <c r="Z11" s="189" t="s">
        <v>272</v>
      </c>
      <c r="AA11" s="189" t="s">
        <v>273</v>
      </c>
      <c r="AB11" s="189" t="s">
        <v>273</v>
      </c>
      <c r="AC11" s="189" t="s">
        <v>274</v>
      </c>
      <c r="AD11" s="12" t="s">
        <v>275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 t="s">
        <v>268</v>
      </c>
      <c r="AJ11" s="11"/>
      <c r="AK11" s="11"/>
      <c r="AL11" s="11" t="s">
        <v>268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268</v>
      </c>
      <c r="AY11" s="76" t="s">
        <v>194</v>
      </c>
      <c r="AZ11" s="12" t="s">
        <v>194</v>
      </c>
      <c r="BA11" s="12"/>
      <c r="BB11" s="12"/>
      <c r="BC11" s="184" t="s">
        <v>268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52.2" hidden="1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6"/>
      <c r="Y12" s="188" t="s">
        <v>280</v>
      </c>
      <c r="Z12" s="189" t="s">
        <v>281</v>
      </c>
      <c r="AA12" s="189" t="s">
        <v>273</v>
      </c>
      <c r="AB12" s="189" t="s">
        <v>282</v>
      </c>
      <c r="AC12" s="189" t="s">
        <v>268</v>
      </c>
      <c r="AD12" s="12" t="s">
        <v>275</v>
      </c>
      <c r="AE12" s="176" t="s">
        <v>283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40">
        <v>46199</v>
      </c>
      <c r="BK12" s="11"/>
      <c r="BL12" s="34" t="s">
        <v>15</v>
      </c>
      <c r="BM12" s="12"/>
    </row>
    <row r="13" spans="3:66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420</v>
      </c>
      <c r="U13" s="12"/>
      <c r="V13" s="186" t="s">
        <v>278</v>
      </c>
      <c r="W13" s="187" t="s">
        <v>467</v>
      </c>
      <c r="X13" s="186" t="s">
        <v>469</v>
      </c>
      <c r="Y13" s="335" t="s">
        <v>284</v>
      </c>
      <c r="Z13" s="335" t="s">
        <v>284</v>
      </c>
      <c r="AA13" s="189" t="s">
        <v>273</v>
      </c>
      <c r="AB13" s="189" t="s">
        <v>282</v>
      </c>
      <c r="AC13" s="189" t="s">
        <v>268</v>
      </c>
      <c r="AD13" s="12" t="s">
        <v>275</v>
      </c>
      <c r="AE13" s="12" t="s">
        <v>277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12" t="s">
        <v>268</v>
      </c>
      <c r="AT13" s="333" t="s">
        <v>268</v>
      </c>
      <c r="AU13" s="12" t="s">
        <v>194</v>
      </c>
      <c r="AV13" s="12" t="s">
        <v>194</v>
      </c>
      <c r="AW13" s="79">
        <v>3</v>
      </c>
      <c r="AX13" s="183">
        <v>1</v>
      </c>
      <c r="AY13" s="76" t="s">
        <v>194</v>
      </c>
      <c r="AZ13" s="336">
        <v>0.9</v>
      </c>
      <c r="BA13" s="12"/>
      <c r="BB13" s="12"/>
      <c r="BC13" s="184">
        <f>IFERROR(AX13/AW13,"Validar datos de Aulas Master")</f>
        <v>0.33333333333333331</v>
      </c>
      <c r="BD13" s="12"/>
      <c r="BE13" s="177"/>
      <c r="BF13" s="177"/>
      <c r="BG13" s="177"/>
      <c r="BH13" s="177"/>
      <c r="BI13" s="12"/>
      <c r="BJ13" s="340">
        <v>46199</v>
      </c>
      <c r="BK13" s="11"/>
      <c r="BL13" s="34" t="s">
        <v>14</v>
      </c>
      <c r="BM13" s="12"/>
    </row>
    <row r="14" spans="3:66" customFormat="1" ht="52.2" hidden="1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418</v>
      </c>
      <c r="X14" s="186"/>
      <c r="Y14" s="188" t="s">
        <v>286</v>
      </c>
      <c r="Z14" s="189" t="s">
        <v>287</v>
      </c>
      <c r="AA14" s="189" t="s">
        <v>273</v>
      </c>
      <c r="AB14" s="189" t="s">
        <v>273</v>
      </c>
      <c r="AC14" s="189" t="s">
        <v>274</v>
      </c>
      <c r="AD14" s="12" t="s">
        <v>275</v>
      </c>
      <c r="AE14" s="12" t="s">
        <v>277</v>
      </c>
      <c r="AF14" s="12"/>
      <c r="AG14" s="79"/>
      <c r="AH14" s="79"/>
      <c r="AI14" s="79"/>
      <c r="AJ14" s="11"/>
      <c r="AK14" s="11"/>
      <c r="AL14" s="11" t="s">
        <v>268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268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86"/>
      <c r="Y15" s="191" t="s">
        <v>289</v>
      </c>
      <c r="Z15" s="189" t="s">
        <v>290</v>
      </c>
      <c r="AA15" s="189" t="s">
        <v>273</v>
      </c>
      <c r="AB15" s="189" t="s">
        <v>282</v>
      </c>
      <c r="AC15" s="189" t="s">
        <v>268</v>
      </c>
      <c r="AD15" s="12" t="s">
        <v>275</v>
      </c>
      <c r="AE15" s="12" t="s">
        <v>277</v>
      </c>
      <c r="AF15" s="12"/>
      <c r="AG15" s="79"/>
      <c r="AH15" s="79"/>
      <c r="AI15" s="79"/>
      <c r="AJ15" s="11"/>
      <c r="AK15" s="11"/>
      <c r="AL15" s="11" t="s">
        <v>268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268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291</v>
      </c>
    </row>
    <row r="16" spans="3:66" customFormat="1" ht="55.2" hidden="1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419</v>
      </c>
      <c r="U16" s="12"/>
      <c r="V16" s="186" t="s">
        <v>278</v>
      </c>
      <c r="W16" s="187" t="s">
        <v>294</v>
      </c>
      <c r="X16" s="186"/>
      <c r="Y16" s="192" t="s">
        <v>295</v>
      </c>
      <c r="Z16" s="189" t="s">
        <v>274</v>
      </c>
      <c r="AA16" s="189" t="s">
        <v>273</v>
      </c>
      <c r="AB16" s="189" t="s">
        <v>282</v>
      </c>
      <c r="AC16" s="189" t="s">
        <v>268</v>
      </c>
      <c r="AD16" s="12" t="s">
        <v>275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 t="s">
        <v>268</v>
      </c>
      <c r="AJ16" s="11"/>
      <c r="AK16" s="11"/>
      <c r="AL16" s="11" t="s">
        <v>268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1" t="s">
        <v>268</v>
      </c>
      <c r="AZ16" s="12" t="s">
        <v>194</v>
      </c>
      <c r="BA16" s="12"/>
      <c r="BB16" s="12"/>
      <c r="BC16" s="184" t="s">
        <v>268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5" customFormat="1" ht="52.2" hidden="1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420</v>
      </c>
      <c r="U17" s="12"/>
      <c r="V17" s="186" t="s">
        <v>278</v>
      </c>
      <c r="W17" s="187" t="s">
        <v>279</v>
      </c>
      <c r="X17" s="186"/>
      <c r="Y17" s="188" t="s">
        <v>280</v>
      </c>
      <c r="Z17" s="189" t="s">
        <v>281</v>
      </c>
      <c r="AA17" s="189" t="s">
        <v>273</v>
      </c>
      <c r="AB17" s="189" t="s">
        <v>282</v>
      </c>
      <c r="AC17" s="189" t="s">
        <v>268</v>
      </c>
      <c r="AD17" s="12" t="s">
        <v>275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 t="s">
        <v>268</v>
      </c>
      <c r="AJ17" s="11"/>
      <c r="AK17" s="11"/>
      <c r="AL17" s="11" t="s">
        <v>268</v>
      </c>
      <c r="AM17" s="11" t="s">
        <v>268</v>
      </c>
      <c r="AN17" s="11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12" t="s">
        <v>268</v>
      </c>
      <c r="AT17" s="333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1" t="s">
        <v>268</v>
      </c>
      <c r="AZ17" s="12" t="s">
        <v>194</v>
      </c>
      <c r="BA17" s="12"/>
      <c r="BB17" s="12"/>
      <c r="BC17" s="184" t="s">
        <v>268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5" customFormat="1" ht="55.2" hidden="1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420</v>
      </c>
      <c r="U18" s="12"/>
      <c r="V18" s="186" t="s">
        <v>269</v>
      </c>
      <c r="W18" s="187" t="s">
        <v>299</v>
      </c>
      <c r="X18" s="186"/>
      <c r="Y18" s="188" t="s">
        <v>300</v>
      </c>
      <c r="Z18" s="189" t="s">
        <v>301</v>
      </c>
      <c r="AA18" s="189" t="s">
        <v>273</v>
      </c>
      <c r="AB18" s="189" t="s">
        <v>273</v>
      </c>
      <c r="AC18" s="189" t="s">
        <v>274</v>
      </c>
      <c r="AD18" s="12" t="s">
        <v>275</v>
      </c>
      <c r="AE18" s="12" t="s">
        <v>277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5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419</v>
      </c>
      <c r="U19" s="12"/>
      <c r="V19" s="186" t="s">
        <v>278</v>
      </c>
      <c r="W19" s="187" t="s">
        <v>279</v>
      </c>
      <c r="X19" s="186"/>
      <c r="Y19" s="191" t="s">
        <v>280</v>
      </c>
      <c r="Z19" s="189" t="s">
        <v>281</v>
      </c>
      <c r="AA19" s="189" t="s">
        <v>273</v>
      </c>
      <c r="AB19" s="189" t="s">
        <v>273</v>
      </c>
      <c r="AC19" s="189" t="s">
        <v>274</v>
      </c>
      <c r="AD19" s="12" t="s">
        <v>275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 t="s">
        <v>268</v>
      </c>
      <c r="AJ19" s="11"/>
      <c r="AK19" s="11"/>
      <c r="AL19" s="11" t="s">
        <v>268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268</v>
      </c>
      <c r="AW19" s="11" t="s">
        <v>268</v>
      </c>
      <c r="AX19" s="11" t="s">
        <v>268</v>
      </c>
      <c r="AY19" s="11" t="s">
        <v>268</v>
      </c>
      <c r="AZ19" s="12" t="s">
        <v>194</v>
      </c>
      <c r="BA19" s="12"/>
      <c r="BB19" s="12"/>
      <c r="BC19" s="184" t="s">
        <v>268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5" customFormat="1" ht="69.599999999999994" hidden="1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420</v>
      </c>
      <c r="U20" s="12"/>
      <c r="V20" s="186" t="s">
        <v>278</v>
      </c>
      <c r="W20" s="187" t="s">
        <v>279</v>
      </c>
      <c r="X20" s="186"/>
      <c r="Y20" s="191" t="s">
        <v>280</v>
      </c>
      <c r="Z20" s="189" t="s">
        <v>281</v>
      </c>
      <c r="AA20" s="189" t="s">
        <v>273</v>
      </c>
      <c r="AB20" s="189" t="s">
        <v>282</v>
      </c>
      <c r="AC20" s="189" t="s">
        <v>268</v>
      </c>
      <c r="AD20" s="12" t="s">
        <v>275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 t="s">
        <v>268</v>
      </c>
      <c r="AJ20" s="11"/>
      <c r="AK20" s="11"/>
      <c r="AL20" s="11" t="s">
        <v>268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268</v>
      </c>
      <c r="AW20" s="11" t="s">
        <v>268</v>
      </c>
      <c r="AX20" s="11" t="s">
        <v>268</v>
      </c>
      <c r="AY20" s="11" t="s">
        <v>268</v>
      </c>
      <c r="AZ20" s="12" t="s">
        <v>194</v>
      </c>
      <c r="BA20" s="12"/>
      <c r="BB20" s="12"/>
      <c r="BC20" s="184" t="s">
        <v>268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5" customFormat="1" ht="52.2" hidden="1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420</v>
      </c>
      <c r="U21" s="12"/>
      <c r="V21" s="186" t="s">
        <v>278</v>
      </c>
      <c r="W21" s="187" t="s">
        <v>279</v>
      </c>
      <c r="X21" s="186"/>
      <c r="Y21" s="191" t="s">
        <v>280</v>
      </c>
      <c r="Z21" s="189" t="s">
        <v>281</v>
      </c>
      <c r="AA21" s="189" t="s">
        <v>273</v>
      </c>
      <c r="AB21" s="189" t="s">
        <v>282</v>
      </c>
      <c r="AC21" s="189" t="s">
        <v>268</v>
      </c>
      <c r="AD21" s="12" t="s">
        <v>275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 t="s">
        <v>268</v>
      </c>
      <c r="AJ21" s="11"/>
      <c r="AK21" s="11"/>
      <c r="AL21" s="11" t="s">
        <v>268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268</v>
      </c>
      <c r="AW21" s="11" t="s">
        <v>268</v>
      </c>
      <c r="AX21" s="11" t="s">
        <v>268</v>
      </c>
      <c r="AY21" s="11" t="s">
        <v>268</v>
      </c>
      <c r="AZ21" s="12" t="s">
        <v>194</v>
      </c>
      <c r="BA21" s="12"/>
      <c r="BB21" s="12"/>
      <c r="BC21" s="184" t="s">
        <v>268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5" customFormat="1" ht="52.2" hidden="1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420</v>
      </c>
      <c r="U22" s="12"/>
      <c r="V22" s="186" t="s">
        <v>269</v>
      </c>
      <c r="W22" s="186" t="s">
        <v>306</v>
      </c>
      <c r="X22" s="186"/>
      <c r="Y22" s="191" t="s">
        <v>286</v>
      </c>
      <c r="Z22" s="189" t="s">
        <v>307</v>
      </c>
      <c r="AA22" s="189" t="s">
        <v>273</v>
      </c>
      <c r="AB22" s="189" t="s">
        <v>282</v>
      </c>
      <c r="AC22" s="189" t="s">
        <v>274</v>
      </c>
      <c r="AD22" s="12" t="s">
        <v>275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 t="s">
        <v>268</v>
      </c>
      <c r="AJ22" s="11"/>
      <c r="AK22" s="11"/>
      <c r="AL22" s="11" t="s">
        <v>268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268</v>
      </c>
      <c r="AW22" s="11" t="s">
        <v>268</v>
      </c>
      <c r="AX22" s="11" t="s">
        <v>268</v>
      </c>
      <c r="AY22" s="11" t="s">
        <v>268</v>
      </c>
      <c r="AZ22" s="12" t="s">
        <v>194</v>
      </c>
      <c r="BA22" s="12"/>
      <c r="BB22" s="12"/>
      <c r="BC22" s="184" t="s">
        <v>268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5" customFormat="1" ht="55.2" hidden="1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420</v>
      </c>
      <c r="U23" s="12"/>
      <c r="V23" s="186" t="s">
        <v>269</v>
      </c>
      <c r="W23" s="187" t="s">
        <v>418</v>
      </c>
      <c r="X23" s="186"/>
      <c r="Y23" s="192" t="s">
        <v>295</v>
      </c>
      <c r="Z23" s="189" t="s">
        <v>274</v>
      </c>
      <c r="AA23" s="189" t="s">
        <v>273</v>
      </c>
      <c r="AB23" s="189" t="s">
        <v>282</v>
      </c>
      <c r="AC23" s="189" t="s">
        <v>274</v>
      </c>
      <c r="AD23" s="12" t="s">
        <v>275</v>
      </c>
      <c r="AE23" s="12" t="s">
        <v>283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9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5" customFormat="1" ht="52.2" hidden="1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419</v>
      </c>
      <c r="U24" s="12"/>
      <c r="V24" s="186" t="s">
        <v>278</v>
      </c>
      <c r="W24" s="187" t="s">
        <v>279</v>
      </c>
      <c r="X24" s="186"/>
      <c r="Y24" s="191" t="s">
        <v>280</v>
      </c>
      <c r="Z24" s="189" t="s">
        <v>281</v>
      </c>
      <c r="AA24" s="189" t="s">
        <v>273</v>
      </c>
      <c r="AB24" s="189" t="s">
        <v>282</v>
      </c>
      <c r="AC24" s="189" t="s">
        <v>268</v>
      </c>
      <c r="AD24" s="12" t="s">
        <v>275</v>
      </c>
      <c r="AE24" s="12" t="s">
        <v>277</v>
      </c>
      <c r="AF24" s="12"/>
      <c r="AG24" s="79"/>
      <c r="AH24" s="79"/>
      <c r="AI24" s="79"/>
      <c r="AJ24" s="11"/>
      <c r="AK24" s="11"/>
      <c r="AL24" s="11" t="s">
        <v>268</v>
      </c>
      <c r="AM24" s="11" t="s">
        <v>268</v>
      </c>
      <c r="AN24" s="11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12" t="s">
        <v>268</v>
      </c>
      <c r="AT24" s="333" t="s">
        <v>268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268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5" customFormat="1" ht="69.599999999999994" hidden="1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419</v>
      </c>
      <c r="U25" s="12"/>
      <c r="V25" s="186" t="s">
        <v>278</v>
      </c>
      <c r="W25" s="187" t="s">
        <v>279</v>
      </c>
      <c r="X25" s="186"/>
      <c r="Y25" s="191" t="s">
        <v>280</v>
      </c>
      <c r="Z25" s="189" t="s">
        <v>281</v>
      </c>
      <c r="AA25" s="189" t="s">
        <v>273</v>
      </c>
      <c r="AB25" s="189" t="s">
        <v>282</v>
      </c>
      <c r="AC25" s="189" t="s">
        <v>268</v>
      </c>
      <c r="AD25" s="12" t="s">
        <v>275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 t="s">
        <v>268</v>
      </c>
      <c r="AJ25" s="11"/>
      <c r="AK25" s="11"/>
      <c r="AL25" s="11" t="s">
        <v>268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268</v>
      </c>
      <c r="AW25" s="11" t="s">
        <v>268</v>
      </c>
      <c r="AX25" s="11" t="s">
        <v>268</v>
      </c>
      <c r="AY25" s="11" t="s">
        <v>268</v>
      </c>
      <c r="AZ25" s="12" t="s">
        <v>194</v>
      </c>
      <c r="BA25" s="12"/>
      <c r="BB25" s="12"/>
      <c r="BC25" s="184" t="s">
        <v>268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5" customFormat="1" ht="52.2" hidden="1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420</v>
      </c>
      <c r="U26" s="12"/>
      <c r="V26" s="186" t="s">
        <v>278</v>
      </c>
      <c r="W26" s="187" t="s">
        <v>279</v>
      </c>
      <c r="X26" s="186"/>
      <c r="Y26" s="191" t="s">
        <v>280</v>
      </c>
      <c r="Z26" s="189" t="s">
        <v>281</v>
      </c>
      <c r="AA26" s="189" t="s">
        <v>273</v>
      </c>
      <c r="AB26" s="189" t="s">
        <v>282</v>
      </c>
      <c r="AC26" s="189" t="s">
        <v>268</v>
      </c>
      <c r="AD26" s="12" t="s">
        <v>275</v>
      </c>
      <c r="AE26" s="12" t="s">
        <v>277</v>
      </c>
      <c r="AF26" s="12"/>
      <c r="AG26" s="79"/>
      <c r="AH26" s="79"/>
      <c r="AI26" s="79"/>
      <c r="AJ26" s="11"/>
      <c r="AK26" s="11"/>
      <c r="AL26" s="11" t="s">
        <v>268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268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5" customFormat="1" ht="52.2" hidden="1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86"/>
      <c r="Y27" s="191" t="s">
        <v>280</v>
      </c>
      <c r="Z27" s="189" t="s">
        <v>281</v>
      </c>
      <c r="AA27" s="189" t="s">
        <v>273</v>
      </c>
      <c r="AB27" s="189" t="s">
        <v>282</v>
      </c>
      <c r="AC27" s="189" t="s">
        <v>268</v>
      </c>
      <c r="AD27" s="12" t="s">
        <v>275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 t="s">
        <v>268</v>
      </c>
      <c r="AJ27" s="11"/>
      <c r="AK27" s="11"/>
      <c r="AL27" s="11" t="s">
        <v>268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268</v>
      </c>
      <c r="AW27" s="11" t="s">
        <v>268</v>
      </c>
      <c r="AX27" s="11" t="s">
        <v>268</v>
      </c>
      <c r="AY27" s="11" t="s">
        <v>268</v>
      </c>
      <c r="AZ27" s="12" t="s">
        <v>194</v>
      </c>
      <c r="BA27" s="12"/>
      <c r="BB27" s="12"/>
      <c r="BC27" s="184" t="s">
        <v>268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5" customFormat="1" ht="52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359</v>
      </c>
      <c r="X28" s="187" t="s">
        <v>470</v>
      </c>
      <c r="Y28" s="189" t="s">
        <v>300</v>
      </c>
      <c r="Z28" s="189" t="s">
        <v>301</v>
      </c>
      <c r="AA28" s="189" t="s">
        <v>273</v>
      </c>
      <c r="AB28" s="189" t="s">
        <v>273</v>
      </c>
      <c r="AC28" s="189" t="s">
        <v>466</v>
      </c>
      <c r="AD28" s="12" t="s">
        <v>275</v>
      </c>
      <c r="AE28" s="12" t="s">
        <v>277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 t="s">
        <v>194</v>
      </c>
      <c r="AR28" s="12"/>
      <c r="AS28" s="12"/>
      <c r="AT28" s="331">
        <v>0</v>
      </c>
      <c r="AU28" s="12" t="s">
        <v>194</v>
      </c>
      <c r="AV28" s="12" t="s">
        <v>194</v>
      </c>
      <c r="AW28" s="79">
        <f t="shared" si="0"/>
        <v>5</v>
      </c>
      <c r="AX28" s="183">
        <v>0</v>
      </c>
      <c r="AY28" s="76" t="s">
        <v>194</v>
      </c>
      <c r="AZ28" s="12" t="s">
        <v>194</v>
      </c>
      <c r="BA28" s="12"/>
      <c r="BB28" s="12"/>
      <c r="BC28" s="184">
        <f>IFERROR(AX28/AW28,"Validar datos de Aulas Master")</f>
        <v>0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5" customFormat="1" ht="69.599999999999994" hidden="1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420</v>
      </c>
      <c r="U29" s="12"/>
      <c r="V29" s="186" t="s">
        <v>278</v>
      </c>
      <c r="W29" s="187" t="s">
        <v>279</v>
      </c>
      <c r="X29" s="186"/>
      <c r="Y29" s="191" t="s">
        <v>280</v>
      </c>
      <c r="Z29" s="189" t="s">
        <v>281</v>
      </c>
      <c r="AA29" s="189" t="s">
        <v>273</v>
      </c>
      <c r="AB29" s="189" t="s">
        <v>282</v>
      </c>
      <c r="AC29" s="189" t="s">
        <v>268</v>
      </c>
      <c r="AD29" s="12" t="s">
        <v>275</v>
      </c>
      <c r="AE29" s="12" t="s">
        <v>316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40">
        <v>46199</v>
      </c>
      <c r="BK29" s="11"/>
      <c r="BL29" s="34" t="s">
        <v>15</v>
      </c>
      <c r="BM29" s="12"/>
    </row>
    <row r="30" spans="3:65" customFormat="1" ht="52.2" hidden="1" x14ac:dyDescent="0.3">
      <c r="C30" s="22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86"/>
      <c r="Y30" s="191" t="s">
        <v>280</v>
      </c>
      <c r="Z30" s="189" t="s">
        <v>281</v>
      </c>
      <c r="AA30" s="189" t="s">
        <v>273</v>
      </c>
      <c r="AB30" s="189" t="s">
        <v>282</v>
      </c>
      <c r="AC30" s="189" t="s">
        <v>268</v>
      </c>
      <c r="AD30" s="12" t="s">
        <v>275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 t="s">
        <v>268</v>
      </c>
      <c r="AJ30" s="11"/>
      <c r="AK30" s="11"/>
      <c r="AL30" s="11" t="s">
        <v>268</v>
      </c>
      <c r="AM30" s="11" t="s">
        <v>268</v>
      </c>
      <c r="AN30" s="11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12" t="s">
        <v>268</v>
      </c>
      <c r="AT30" s="333" t="s">
        <v>268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268</v>
      </c>
      <c r="AY30" s="76"/>
      <c r="AZ30" s="12" t="s">
        <v>194</v>
      </c>
      <c r="BA30" s="12"/>
      <c r="BB30" s="12"/>
      <c r="BC30" s="184" t="s">
        <v>268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5" customFormat="1" ht="52.2" x14ac:dyDescent="0.3">
      <c r="C31" s="22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86" t="s">
        <v>469</v>
      </c>
      <c r="Y31" s="191" t="s">
        <v>280</v>
      </c>
      <c r="Z31" s="189" t="s">
        <v>281</v>
      </c>
      <c r="AA31" s="189" t="s">
        <v>273</v>
      </c>
      <c r="AB31" s="189" t="s">
        <v>282</v>
      </c>
      <c r="AC31" s="189" t="s">
        <v>268</v>
      </c>
      <c r="AD31" s="12" t="s">
        <v>275</v>
      </c>
      <c r="AE31" s="12" t="s">
        <v>277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 t="s">
        <v>194</v>
      </c>
      <c r="AR31" s="12"/>
      <c r="AS31" s="12"/>
      <c r="AT31" s="331">
        <v>0</v>
      </c>
      <c r="AU31" s="12" t="s">
        <v>194</v>
      </c>
      <c r="AV31" s="12" t="s">
        <v>194</v>
      </c>
      <c r="AW31" s="79">
        <v>21</v>
      </c>
      <c r="AX31" s="183">
        <v>0</v>
      </c>
      <c r="AY31" s="76" t="s">
        <v>194</v>
      </c>
      <c r="AZ31" s="336">
        <v>0.35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40">
        <v>46199</v>
      </c>
      <c r="BK31" s="11"/>
      <c r="BL31" s="34" t="s">
        <v>14</v>
      </c>
      <c r="BM31" s="12"/>
    </row>
    <row r="32" spans="3:65" customFormat="1" ht="52.2" x14ac:dyDescent="0.3">
      <c r="C32" s="22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86" t="s">
        <v>469</v>
      </c>
      <c r="Y32" s="191" t="s">
        <v>280</v>
      </c>
      <c r="Z32" s="189" t="s">
        <v>281</v>
      </c>
      <c r="AA32" s="189" t="s">
        <v>273</v>
      </c>
      <c r="AB32" s="189" t="s">
        <v>282</v>
      </c>
      <c r="AC32" s="189" t="s">
        <v>268</v>
      </c>
      <c r="AD32" s="12" t="s">
        <v>275</v>
      </c>
      <c r="AE32" s="12" t="s">
        <v>277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 t="s">
        <v>194</v>
      </c>
      <c r="AR32" s="12"/>
      <c r="AS32" s="12"/>
      <c r="AT32" s="331">
        <v>0.1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0.35</v>
      </c>
      <c r="BA32" s="12"/>
      <c r="BB32" s="12"/>
      <c r="BC32" s="184">
        <f>IFERROR(AX32/AW32,"Validar datos de Aulas Master")</f>
        <v>0</v>
      </c>
      <c r="BD32" s="12"/>
      <c r="BE32" s="177"/>
      <c r="BF32" s="177"/>
      <c r="BG32" s="177"/>
      <c r="BH32" s="177"/>
      <c r="BI32" s="12"/>
      <c r="BJ32" s="340">
        <v>46199</v>
      </c>
      <c r="BK32" s="11"/>
      <c r="BL32" s="34" t="s">
        <v>14</v>
      </c>
      <c r="BM32" s="12"/>
    </row>
    <row r="33" spans="3:65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 t="s">
        <v>268</v>
      </c>
      <c r="R33" s="12" t="s">
        <v>193</v>
      </c>
      <c r="S33" s="12"/>
      <c r="T33" s="337" t="s">
        <v>420</v>
      </c>
      <c r="U33" s="12"/>
      <c r="V33" s="186" t="s">
        <v>278</v>
      </c>
      <c r="W33" s="187" t="s">
        <v>279</v>
      </c>
      <c r="X33" s="186"/>
      <c r="Y33" s="191" t="s">
        <v>280</v>
      </c>
      <c r="Z33" s="189" t="s">
        <v>281</v>
      </c>
      <c r="AA33" s="189" t="s">
        <v>273</v>
      </c>
      <c r="AB33" s="189" t="s">
        <v>282</v>
      </c>
      <c r="AC33" s="189" t="s">
        <v>268</v>
      </c>
      <c r="AD33" s="12" t="s">
        <v>275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 t="s">
        <v>268</v>
      </c>
      <c r="AJ33" s="11"/>
      <c r="AK33" s="11"/>
      <c r="AL33" s="11" t="s">
        <v>268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268</v>
      </c>
      <c r="AW33" s="11" t="s">
        <v>268</v>
      </c>
      <c r="AX33" s="11" t="s">
        <v>268</v>
      </c>
      <c r="AY33" s="11" t="s">
        <v>268</v>
      </c>
      <c r="AZ33" s="12" t="s">
        <v>194</v>
      </c>
      <c r="BA33" s="12"/>
      <c r="BB33" s="12"/>
      <c r="BC33" s="184" t="s">
        <v>268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5" customFormat="1" ht="69.599999999999994" hidden="1" x14ac:dyDescent="0.3">
      <c r="C34" s="23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 t="s">
        <v>268</v>
      </c>
      <c r="R34" s="12" t="s">
        <v>193</v>
      </c>
      <c r="S34" s="12"/>
      <c r="T34" s="337" t="s">
        <v>420</v>
      </c>
      <c r="U34" s="12"/>
      <c r="V34" s="186" t="s">
        <v>278</v>
      </c>
      <c r="W34" s="187" t="s">
        <v>279</v>
      </c>
      <c r="X34" s="186"/>
      <c r="Y34" s="192" t="s">
        <v>289</v>
      </c>
      <c r="Z34" s="189" t="s">
        <v>290</v>
      </c>
      <c r="AA34" s="189" t="s">
        <v>273</v>
      </c>
      <c r="AB34" s="189" t="s">
        <v>282</v>
      </c>
      <c r="AC34" s="189" t="s">
        <v>268</v>
      </c>
      <c r="AD34" s="12" t="s">
        <v>275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 t="s">
        <v>268</v>
      </c>
      <c r="AJ34" s="11"/>
      <c r="AK34" s="11"/>
      <c r="AL34" s="11" t="s">
        <v>268</v>
      </c>
      <c r="AM34" s="11" t="s">
        <v>268</v>
      </c>
      <c r="AN34" s="11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12" t="s">
        <v>268</v>
      </c>
      <c r="AT34" s="333" t="s">
        <v>268</v>
      </c>
      <c r="AU34" s="11" t="str">
        <f>AG34</f>
        <v>No aplica</v>
      </c>
      <c r="AV34" s="11" t="s">
        <v>268</v>
      </c>
      <c r="AW34" s="11" t="s">
        <v>268</v>
      </c>
      <c r="AX34" s="11" t="s">
        <v>268</v>
      </c>
      <c r="AY34" s="11" t="s">
        <v>268</v>
      </c>
      <c r="AZ34" s="12" t="s">
        <v>194</v>
      </c>
      <c r="BA34" s="12"/>
      <c r="BB34" s="12"/>
      <c r="BC34" s="184" t="s">
        <v>268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5" customFormat="1" ht="69.599999999999994" hidden="1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 t="s">
        <v>268</v>
      </c>
      <c r="R35" s="12" t="s">
        <v>193</v>
      </c>
      <c r="S35" s="12"/>
      <c r="T35" s="337" t="s">
        <v>420</v>
      </c>
      <c r="U35" s="12"/>
      <c r="V35" s="186" t="s">
        <v>278</v>
      </c>
      <c r="W35" s="187" t="s">
        <v>279</v>
      </c>
      <c r="X35" s="186"/>
      <c r="Y35" s="192" t="s">
        <v>289</v>
      </c>
      <c r="Z35" s="189" t="s">
        <v>290</v>
      </c>
      <c r="AA35" s="189" t="s">
        <v>273</v>
      </c>
      <c r="AB35" s="189" t="s">
        <v>282</v>
      </c>
      <c r="AC35" s="189" t="s">
        <v>268</v>
      </c>
      <c r="AD35" s="12" t="s">
        <v>275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 t="s">
        <v>268</v>
      </c>
      <c r="AJ35" s="11"/>
      <c r="AK35" s="11"/>
      <c r="AL35" s="11" t="s">
        <v>268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268</v>
      </c>
      <c r="AW35" s="11" t="s">
        <v>268</v>
      </c>
      <c r="AX35" s="11" t="s">
        <v>268</v>
      </c>
      <c r="AY35" s="11" t="s">
        <v>268</v>
      </c>
      <c r="AZ35" s="12" t="s">
        <v>194</v>
      </c>
      <c r="BA35" s="12"/>
      <c r="BB35" s="12"/>
      <c r="BC35" s="184" t="s">
        <v>268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5" customFormat="1" ht="52.2" hidden="1" x14ac:dyDescent="0.3">
      <c r="C36" s="24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420</v>
      </c>
      <c r="U36" s="12"/>
      <c r="V36" s="186" t="s">
        <v>278</v>
      </c>
      <c r="W36" s="187" t="s">
        <v>279</v>
      </c>
      <c r="X36" s="186"/>
      <c r="Y36" s="192" t="s">
        <v>326</v>
      </c>
      <c r="Z36" s="189" t="s">
        <v>327</v>
      </c>
      <c r="AA36" s="189" t="s">
        <v>273</v>
      </c>
      <c r="AB36" s="189" t="s">
        <v>282</v>
      </c>
      <c r="AC36" s="189" t="s">
        <v>268</v>
      </c>
      <c r="AD36" s="12" t="s">
        <v>275</v>
      </c>
      <c r="AE36" s="12" t="s">
        <v>316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12" t="s">
        <v>268</v>
      </c>
      <c r="AT36" s="333" t="s">
        <v>268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12"/>
    </row>
    <row r="37" spans="3:65" customFormat="1" ht="52.2" hidden="1" x14ac:dyDescent="0.3">
      <c r="C37" s="24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337" t="s">
        <v>419</v>
      </c>
      <c r="U37" s="12"/>
      <c r="V37" s="186" t="s">
        <v>278</v>
      </c>
      <c r="W37" s="187" t="s">
        <v>279</v>
      </c>
      <c r="X37" s="186"/>
      <c r="Y37" s="191" t="s">
        <v>280</v>
      </c>
      <c r="Z37" s="193" t="s">
        <v>281</v>
      </c>
      <c r="AA37" s="189" t="s">
        <v>273</v>
      </c>
      <c r="AB37" s="189" t="s">
        <v>282</v>
      </c>
      <c r="AC37" s="189" t="s">
        <v>268</v>
      </c>
      <c r="AD37" s="12" t="s">
        <v>275</v>
      </c>
      <c r="AE37" s="12" t="s">
        <v>316</v>
      </c>
      <c r="AF37" s="12"/>
      <c r="AG37" s="79"/>
      <c r="AH37" s="79"/>
      <c r="AI37" s="79"/>
      <c r="AJ37" s="11"/>
      <c r="AK37" s="11"/>
      <c r="AL37" s="11" t="s">
        <v>268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 t="s">
        <v>192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268</v>
      </c>
      <c r="BD37" s="12"/>
      <c r="BE37" s="177"/>
      <c r="BF37" s="177"/>
      <c r="BG37" s="177"/>
      <c r="BH37" s="177"/>
      <c r="BI37" s="12"/>
      <c r="BJ37" s="11"/>
      <c r="BK37" s="11"/>
      <c r="BL37" s="34" t="s">
        <v>15</v>
      </c>
    </row>
    <row r="38" spans="3:65" customFormat="1" ht="52.2" x14ac:dyDescent="0.3">
      <c r="C38" s="24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 t="s">
        <v>268</v>
      </c>
      <c r="R38" s="12" t="s">
        <v>193</v>
      </c>
      <c r="S38" s="12"/>
      <c r="T38" s="337" t="s">
        <v>419</v>
      </c>
      <c r="U38" s="12"/>
      <c r="V38" s="186" t="s">
        <v>278</v>
      </c>
      <c r="W38" s="187" t="s">
        <v>279</v>
      </c>
      <c r="X38" s="186" t="s">
        <v>469</v>
      </c>
      <c r="Y38" s="191" t="s">
        <v>280</v>
      </c>
      <c r="Z38" s="189" t="s">
        <v>281</v>
      </c>
      <c r="AA38" s="189" t="s">
        <v>273</v>
      </c>
      <c r="AB38" s="189" t="s">
        <v>282</v>
      </c>
      <c r="AC38" s="189" t="s">
        <v>268</v>
      </c>
      <c r="AD38" s="12" t="s">
        <v>275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 t="s">
        <v>268</v>
      </c>
      <c r="AJ38" s="11"/>
      <c r="AK38" s="11"/>
      <c r="AL38" s="11" t="s">
        <v>268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 t="s">
        <v>192</v>
      </c>
      <c r="AR38" s="12"/>
      <c r="AS38" s="12"/>
      <c r="AT38" s="331">
        <v>0.25</v>
      </c>
      <c r="AU38" s="12"/>
      <c r="AV38" s="11" t="s">
        <v>268</v>
      </c>
      <c r="AW38" s="11" t="s">
        <v>268</v>
      </c>
      <c r="AX38" s="11" t="s">
        <v>268</v>
      </c>
      <c r="AY38" s="11" t="s">
        <v>268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40">
        <v>46199</v>
      </c>
      <c r="BK38" s="11"/>
      <c r="BL38" s="34" t="s">
        <v>14</v>
      </c>
    </row>
    <row r="39" spans="3:65" customFormat="1" ht="52.2" hidden="1" x14ac:dyDescent="0.3">
      <c r="C39" s="24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420</v>
      </c>
      <c r="U39" s="12"/>
      <c r="V39" s="186" t="s">
        <v>278</v>
      </c>
      <c r="W39" s="187" t="s">
        <v>279</v>
      </c>
      <c r="X39" s="186"/>
      <c r="Y39" s="192" t="s">
        <v>326</v>
      </c>
      <c r="Z39" s="189" t="s">
        <v>327</v>
      </c>
      <c r="AA39" s="189" t="s">
        <v>273</v>
      </c>
      <c r="AB39" s="189" t="s">
        <v>282</v>
      </c>
      <c r="AC39" s="189" t="s">
        <v>268</v>
      </c>
      <c r="AD39" s="12" t="s">
        <v>275</v>
      </c>
      <c r="AE39" s="12" t="s">
        <v>283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" t="s">
        <v>15</v>
      </c>
    </row>
    <row r="40" spans="3:65" customFormat="1" ht="69.599999999999994" x14ac:dyDescent="0.3">
      <c r="C40" s="22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86" t="s">
        <v>469</v>
      </c>
      <c r="Y40" s="191" t="s">
        <v>280</v>
      </c>
      <c r="Z40" s="189" t="s">
        <v>281</v>
      </c>
      <c r="AA40" s="189" t="s">
        <v>273</v>
      </c>
      <c r="AB40" s="189" t="s">
        <v>282</v>
      </c>
      <c r="AC40" s="189" t="s">
        <v>466</v>
      </c>
      <c r="AD40" s="12" t="s">
        <v>275</v>
      </c>
      <c r="AE40" s="12" t="s">
        <v>277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192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0.22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40">
        <v>46199</v>
      </c>
      <c r="BK40" s="11"/>
      <c r="BL40" s="34" t="s">
        <v>14</v>
      </c>
    </row>
    <row r="41" spans="3:65" customFormat="1" ht="52.2" hidden="1" x14ac:dyDescent="0.3">
      <c r="C41" s="22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420</v>
      </c>
      <c r="U41" s="12"/>
      <c r="V41" s="186" t="s">
        <v>278</v>
      </c>
      <c r="W41" s="187" t="s">
        <v>279</v>
      </c>
      <c r="X41" s="186"/>
      <c r="Y41" s="191" t="s">
        <v>280</v>
      </c>
      <c r="Z41" s="189" t="s">
        <v>281</v>
      </c>
      <c r="AA41" s="189" t="s">
        <v>273</v>
      </c>
      <c r="AB41" s="189" t="s">
        <v>282</v>
      </c>
      <c r="AC41" s="189" t="s">
        <v>268</v>
      </c>
      <c r="AD41" s="12" t="s">
        <v>275</v>
      </c>
      <c r="AE41" s="12" t="s">
        <v>283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12" t="s">
        <v>268</v>
      </c>
      <c r="AT41" s="333" t="s">
        <v>268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" t="s">
        <v>15</v>
      </c>
    </row>
    <row r="42" spans="3:65" customFormat="1" ht="52.2" hidden="1" x14ac:dyDescent="0.3">
      <c r="C42" s="23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 t="s">
        <v>268</v>
      </c>
      <c r="R42" s="12" t="s">
        <v>193</v>
      </c>
      <c r="S42" s="12"/>
      <c r="T42" s="337" t="s">
        <v>420</v>
      </c>
      <c r="U42" s="12"/>
      <c r="V42" s="186" t="s">
        <v>278</v>
      </c>
      <c r="W42" s="187" t="s">
        <v>279</v>
      </c>
      <c r="X42" s="186"/>
      <c r="Y42" s="191" t="s">
        <v>280</v>
      </c>
      <c r="Z42" s="189" t="s">
        <v>281</v>
      </c>
      <c r="AA42" s="189" t="s">
        <v>273</v>
      </c>
      <c r="AB42" s="189" t="s">
        <v>282</v>
      </c>
      <c r="AC42" s="189" t="s">
        <v>268</v>
      </c>
      <c r="AD42" s="12" t="s">
        <v>275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 t="s">
        <v>268</v>
      </c>
      <c r="AJ42" s="11"/>
      <c r="AK42" s="11"/>
      <c r="AL42" s="11" t="s">
        <v>268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268</v>
      </c>
      <c r="AW42" s="11" t="s">
        <v>268</v>
      </c>
      <c r="AX42" s="11" t="s">
        <v>268</v>
      </c>
      <c r="AY42" s="11" t="s">
        <v>268</v>
      </c>
      <c r="AZ42" s="12" t="s">
        <v>194</v>
      </c>
      <c r="BA42" s="12"/>
      <c r="BB42" s="12"/>
      <c r="BC42" s="184" t="s">
        <v>268</v>
      </c>
      <c r="BD42" s="12"/>
      <c r="BE42" s="177"/>
      <c r="BF42" s="177"/>
      <c r="BG42" s="177"/>
      <c r="BH42" s="177"/>
      <c r="BI42" s="12"/>
      <c r="BJ42" s="11"/>
      <c r="BK42" s="11"/>
      <c r="BL42" s="34" t="s">
        <v>15</v>
      </c>
    </row>
    <row r="43" spans="3:65" customFormat="1" ht="52.2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337" t="s">
        <v>420</v>
      </c>
      <c r="U43" s="12"/>
      <c r="V43" s="186" t="s">
        <v>278</v>
      </c>
      <c r="W43" s="187" t="s">
        <v>279</v>
      </c>
      <c r="X43" s="186"/>
      <c r="Y43" s="191" t="s">
        <v>280</v>
      </c>
      <c r="Z43" s="189" t="s">
        <v>281</v>
      </c>
      <c r="AA43" s="189" t="s">
        <v>273</v>
      </c>
      <c r="AB43" s="189" t="s">
        <v>282</v>
      </c>
      <c r="AC43" s="189" t="s">
        <v>268</v>
      </c>
      <c r="AD43" s="12" t="s">
        <v>275</v>
      </c>
      <c r="AE43" s="12" t="s">
        <v>316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 t="s">
        <v>192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40">
        <v>46199</v>
      </c>
      <c r="BK43" s="11"/>
      <c r="BL43" s="34" t="s">
        <v>15</v>
      </c>
    </row>
    <row r="44" spans="3:65" customFormat="1" ht="52.2" hidden="1" x14ac:dyDescent="0.3">
      <c r="C44" s="22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86"/>
      <c r="Y44" s="192" t="s">
        <v>335</v>
      </c>
      <c r="Z44" s="192" t="s">
        <v>274</v>
      </c>
      <c r="AA44" s="189" t="s">
        <v>273</v>
      </c>
      <c r="AB44" s="189" t="s">
        <v>273</v>
      </c>
      <c r="AC44" s="189" t="s">
        <v>274</v>
      </c>
      <c r="AD44" s="12" t="s">
        <v>275</v>
      </c>
      <c r="AE44" s="12" t="s">
        <v>283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12" t="s">
        <v>268</v>
      </c>
      <c r="AT44" s="333" t="s">
        <v>268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6" t="s">
        <v>16</v>
      </c>
    </row>
    <row r="45" spans="3:65" customFormat="1" ht="52.2" hidden="1" x14ac:dyDescent="0.3">
      <c r="C45" s="24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419</v>
      </c>
      <c r="U45" s="12"/>
      <c r="V45" s="186" t="s">
        <v>278</v>
      </c>
      <c r="W45" s="187" t="s">
        <v>279</v>
      </c>
      <c r="X45" s="186"/>
      <c r="Y45" s="192" t="s">
        <v>326</v>
      </c>
      <c r="Z45" s="189" t="s">
        <v>327</v>
      </c>
      <c r="AA45" s="189" t="s">
        <v>273</v>
      </c>
      <c r="AB45" s="189" t="s">
        <v>282</v>
      </c>
      <c r="AC45" s="189" t="s">
        <v>268</v>
      </c>
      <c r="AD45" s="12" t="s">
        <v>275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 t="s">
        <v>268</v>
      </c>
      <c r="AJ45" s="11"/>
      <c r="AK45" s="11"/>
      <c r="AL45" s="11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12" t="s">
        <v>268</v>
      </c>
      <c r="AT45" s="333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1" t="s">
        <v>268</v>
      </c>
      <c r="AZ45" s="12" t="s">
        <v>194</v>
      </c>
      <c r="BA45" s="12"/>
      <c r="BB45" s="12"/>
      <c r="BC45" s="184" t="s">
        <v>268</v>
      </c>
      <c r="BD45" s="12"/>
      <c r="BE45" s="177"/>
      <c r="BF45" s="177"/>
      <c r="BG45" s="177"/>
      <c r="BH45" s="177"/>
      <c r="BI45" s="12"/>
      <c r="BJ45" s="11"/>
      <c r="BK45" s="11"/>
      <c r="BL45" s="34" t="s">
        <v>15</v>
      </c>
    </row>
    <row r="46" spans="3:65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420</v>
      </c>
      <c r="U46" s="12"/>
      <c r="V46" s="186" t="s">
        <v>278</v>
      </c>
      <c r="W46" s="187" t="s">
        <v>279</v>
      </c>
      <c r="X46" s="186" t="s">
        <v>469</v>
      </c>
      <c r="Y46" s="191" t="s">
        <v>280</v>
      </c>
      <c r="Z46" s="189" t="s">
        <v>281</v>
      </c>
      <c r="AA46" s="189" t="s">
        <v>273</v>
      </c>
      <c r="AB46" s="189" t="s">
        <v>282</v>
      </c>
      <c r="AC46" s="189" t="s">
        <v>268</v>
      </c>
      <c r="AD46" s="12" t="s">
        <v>275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 t="s">
        <v>268</v>
      </c>
      <c r="AJ46" s="11"/>
      <c r="AK46" s="11"/>
      <c r="AL46" s="11" t="s">
        <v>268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0.25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1" t="s">
        <v>268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40">
        <v>46199</v>
      </c>
      <c r="BK46" s="11"/>
      <c r="BL46" s="34" t="s">
        <v>14</v>
      </c>
    </row>
    <row r="47" spans="3:65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420</v>
      </c>
      <c r="U47" s="12"/>
      <c r="V47" s="186" t="s">
        <v>278</v>
      </c>
      <c r="W47" s="187" t="s">
        <v>279</v>
      </c>
      <c r="X47" s="186" t="s">
        <v>469</v>
      </c>
      <c r="Y47" s="191" t="s">
        <v>280</v>
      </c>
      <c r="Z47" s="189" t="s">
        <v>281</v>
      </c>
      <c r="AA47" s="189" t="s">
        <v>273</v>
      </c>
      <c r="AB47" s="189" t="s">
        <v>282</v>
      </c>
      <c r="AC47" s="189" t="s">
        <v>268</v>
      </c>
      <c r="AD47" s="12" t="s">
        <v>275</v>
      </c>
      <c r="AE47" s="12" t="s">
        <v>283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 t="s">
        <v>192</v>
      </c>
      <c r="AR47" s="12"/>
      <c r="AS47" s="12"/>
      <c r="AT47" s="331">
        <v>0.25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0.5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40">
        <v>46199</v>
      </c>
      <c r="BK47" s="11"/>
      <c r="BL47" s="34" t="s">
        <v>14</v>
      </c>
    </row>
    <row r="48" spans="3:65" customFormat="1" ht="52.2" hidden="1" x14ac:dyDescent="0.3">
      <c r="C48" s="24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420</v>
      </c>
      <c r="U48" s="12"/>
      <c r="V48" s="186" t="s">
        <v>269</v>
      </c>
      <c r="W48" s="187" t="s">
        <v>279</v>
      </c>
      <c r="X48" s="186"/>
      <c r="Y48" s="192" t="s">
        <v>339</v>
      </c>
      <c r="Z48" s="189" t="s">
        <v>340</v>
      </c>
      <c r="AA48" s="189" t="s">
        <v>273</v>
      </c>
      <c r="AB48" s="189" t="s">
        <v>273</v>
      </c>
      <c r="AC48" s="189" t="s">
        <v>274</v>
      </c>
      <c r="AD48" s="12" t="s">
        <v>275</v>
      </c>
      <c r="AE48" s="12" t="s">
        <v>283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12" t="s">
        <v>268</v>
      </c>
      <c r="AT48" s="333" t="s">
        <v>268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6" t="s">
        <v>16</v>
      </c>
    </row>
    <row r="49" spans="3:64" customFormat="1" ht="52.2" hidden="1" x14ac:dyDescent="0.3">
      <c r="C49" s="22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420</v>
      </c>
      <c r="U49" s="12"/>
      <c r="V49" s="186" t="s">
        <v>269</v>
      </c>
      <c r="W49" s="187" t="s">
        <v>279</v>
      </c>
      <c r="X49" s="186"/>
      <c r="Y49" s="192" t="s">
        <v>339</v>
      </c>
      <c r="Z49" s="189" t="s">
        <v>340</v>
      </c>
      <c r="AA49" s="189" t="s">
        <v>273</v>
      </c>
      <c r="AB49" s="189" t="s">
        <v>273</v>
      </c>
      <c r="AC49" s="189" t="s">
        <v>274</v>
      </c>
      <c r="AD49" s="12" t="s">
        <v>275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 t="s">
        <v>268</v>
      </c>
      <c r="AJ49" s="11"/>
      <c r="AK49" s="11"/>
      <c r="AL49" s="11" t="s">
        <v>268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 t="s">
        <v>275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268</v>
      </c>
      <c r="AY49" s="76"/>
      <c r="AZ49" s="12" t="s">
        <v>194</v>
      </c>
      <c r="BA49" s="12"/>
      <c r="BB49" s="12"/>
      <c r="BC49" s="184" t="s">
        <v>268</v>
      </c>
      <c r="BD49" s="12"/>
      <c r="BE49" s="177"/>
      <c r="BF49" s="177"/>
      <c r="BG49" s="177"/>
      <c r="BH49" s="177"/>
      <c r="BI49" s="12"/>
      <c r="BJ49" s="11"/>
      <c r="BK49" s="11"/>
      <c r="BL49" s="36" t="s">
        <v>16</v>
      </c>
    </row>
    <row r="50" spans="3:64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420</v>
      </c>
      <c r="U50" s="12"/>
      <c r="V50" s="186" t="s">
        <v>269</v>
      </c>
      <c r="W50" s="187" t="s">
        <v>279</v>
      </c>
      <c r="X50" s="186"/>
      <c r="Y50" s="192" t="s">
        <v>339</v>
      </c>
      <c r="Z50" s="189" t="s">
        <v>340</v>
      </c>
      <c r="AA50" s="189" t="s">
        <v>273</v>
      </c>
      <c r="AB50" s="189" t="s">
        <v>273</v>
      </c>
      <c r="AC50" s="189" t="s">
        <v>274</v>
      </c>
      <c r="AD50" s="12" t="s">
        <v>275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 t="s">
        <v>268</v>
      </c>
      <c r="AJ50" s="11"/>
      <c r="AK50" s="11"/>
      <c r="AL50" s="11" t="s">
        <v>268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1" t="s">
        <v>268</v>
      </c>
      <c r="AZ50" s="12" t="s">
        <v>194</v>
      </c>
      <c r="BA50" s="12"/>
      <c r="BB50" s="12"/>
      <c r="BC50" s="184" t="s">
        <v>268</v>
      </c>
      <c r="BD50" s="12"/>
      <c r="BE50" s="177"/>
      <c r="BF50" s="177"/>
      <c r="BG50" s="177"/>
      <c r="BH50" s="177"/>
      <c r="BI50" s="12"/>
      <c r="BJ50" s="11"/>
      <c r="BK50" s="11"/>
      <c r="BL50" s="36" t="s">
        <v>16</v>
      </c>
    </row>
    <row r="51" spans="3:64" customFormat="1" ht="52.2" hidden="1" x14ac:dyDescent="0.3">
      <c r="C51" s="24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420</v>
      </c>
      <c r="U51" s="12"/>
      <c r="V51" s="186" t="s">
        <v>269</v>
      </c>
      <c r="W51" s="187" t="s">
        <v>279</v>
      </c>
      <c r="X51" s="186"/>
      <c r="Y51" s="192" t="s">
        <v>339</v>
      </c>
      <c r="Z51" s="189" t="s">
        <v>340</v>
      </c>
      <c r="AA51" s="189" t="s">
        <v>273</v>
      </c>
      <c r="AB51" s="189" t="s">
        <v>273</v>
      </c>
      <c r="AC51" s="189" t="s">
        <v>274</v>
      </c>
      <c r="AD51" s="12" t="s">
        <v>275</v>
      </c>
      <c r="AE51" s="12" t="s">
        <v>316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6" t="s">
        <v>16</v>
      </c>
    </row>
    <row r="52" spans="3:64" customFormat="1" ht="69.599999999999994" hidden="1" x14ac:dyDescent="0.3">
      <c r="C52" s="22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6"/>
      <c r="Y52" s="188" t="s">
        <v>343</v>
      </c>
      <c r="Z52" s="189" t="s">
        <v>344</v>
      </c>
      <c r="AA52" s="189" t="s">
        <v>273</v>
      </c>
      <c r="AB52" s="189" t="s">
        <v>273</v>
      </c>
      <c r="AC52" s="189" t="s">
        <v>274</v>
      </c>
      <c r="AD52" s="12" t="s">
        <v>275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 t="s">
        <v>268</v>
      </c>
      <c r="AJ52" s="11"/>
      <c r="AK52" s="11"/>
      <c r="AL52" s="11" t="s">
        <v>268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1" t="s">
        <v>268</v>
      </c>
      <c r="AZ52" s="12" t="s">
        <v>194</v>
      </c>
      <c r="BA52" s="12"/>
      <c r="BB52" s="12"/>
      <c r="BC52" s="184" t="s">
        <v>268</v>
      </c>
      <c r="BD52" s="12"/>
      <c r="BE52" s="177"/>
      <c r="BF52" s="177"/>
      <c r="BG52" s="177"/>
      <c r="BH52" s="177"/>
      <c r="BI52" s="12"/>
      <c r="BJ52" s="11"/>
      <c r="BK52" s="11"/>
      <c r="BL52" s="36" t="s">
        <v>16</v>
      </c>
    </row>
    <row r="53" spans="3:64" customFormat="1" ht="69.599999999999994" hidden="1" x14ac:dyDescent="0.3">
      <c r="C53" s="22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345</v>
      </c>
      <c r="X53" s="187"/>
      <c r="Y53" s="189" t="s">
        <v>339</v>
      </c>
      <c r="Z53" s="194" t="s">
        <v>346</v>
      </c>
      <c r="AA53" s="189" t="s">
        <v>273</v>
      </c>
      <c r="AB53" s="189" t="s">
        <v>282</v>
      </c>
      <c r="AC53" s="189" t="s">
        <v>268</v>
      </c>
      <c r="AD53" s="12" t="s">
        <v>275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 t="s">
        <v>268</v>
      </c>
      <c r="AJ53" s="11"/>
      <c r="AK53" s="11"/>
      <c r="AL53" s="11" t="s">
        <v>268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1" t="s">
        <v>268</v>
      </c>
      <c r="AZ53" s="12" t="s">
        <v>194</v>
      </c>
      <c r="BA53" s="12"/>
      <c r="BB53" s="12"/>
      <c r="BC53" s="184" t="s">
        <v>268</v>
      </c>
      <c r="BD53" s="12"/>
      <c r="BE53" s="177"/>
      <c r="BF53" s="177"/>
      <c r="BG53" s="177"/>
      <c r="BH53" s="177"/>
      <c r="BI53" s="12"/>
      <c r="BJ53" s="11"/>
      <c r="BK53" s="11"/>
      <c r="BL53" s="36" t="s">
        <v>16</v>
      </c>
    </row>
    <row r="54" spans="3:64" customFormat="1" ht="69.599999999999994" hidden="1" x14ac:dyDescent="0.3">
      <c r="C54" s="22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86"/>
      <c r="Y54" s="192" t="s">
        <v>335</v>
      </c>
      <c r="Z54" s="189" t="s">
        <v>347</v>
      </c>
      <c r="AA54" s="189" t="s">
        <v>273</v>
      </c>
      <c r="AB54" s="189" t="s">
        <v>273</v>
      </c>
      <c r="AC54" s="189" t="s">
        <v>274</v>
      </c>
      <c r="AD54" s="12" t="s">
        <v>275</v>
      </c>
      <c r="AE54" s="12" t="s">
        <v>283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268</v>
      </c>
      <c r="BD54" s="12"/>
      <c r="BE54" s="177"/>
      <c r="BF54" s="177"/>
      <c r="BG54" s="177"/>
      <c r="BH54" s="177"/>
      <c r="BI54" s="12"/>
      <c r="BJ54" s="11"/>
      <c r="BK54" s="11"/>
      <c r="BL54" s="36" t="s">
        <v>16</v>
      </c>
    </row>
    <row r="55" spans="3:64" customFormat="1" ht="52.2" hidden="1" x14ac:dyDescent="0.3">
      <c r="C55" s="24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420</v>
      </c>
      <c r="U55" s="12"/>
      <c r="V55" s="186" t="s">
        <v>278</v>
      </c>
      <c r="W55" s="187" t="s">
        <v>345</v>
      </c>
      <c r="X55" s="187"/>
      <c r="Y55" s="189" t="s">
        <v>339</v>
      </c>
      <c r="Z55" s="194" t="s">
        <v>346</v>
      </c>
      <c r="AA55" s="189" t="s">
        <v>273</v>
      </c>
      <c r="AB55" s="189" t="s">
        <v>282</v>
      </c>
      <c r="AC55" s="189" t="s">
        <v>268</v>
      </c>
      <c r="AD55" s="12" t="s">
        <v>275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 t="s">
        <v>268</v>
      </c>
      <c r="AJ55" s="11"/>
      <c r="AK55" s="11"/>
      <c r="AL55" s="11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12" t="s">
        <v>268</v>
      </c>
      <c r="AT55" s="333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1" t="s">
        <v>268</v>
      </c>
      <c r="AZ55" s="12" t="s">
        <v>194</v>
      </c>
      <c r="BA55" s="12"/>
      <c r="BB55" s="12"/>
      <c r="BC55" s="184" t="s">
        <v>268</v>
      </c>
      <c r="BD55" s="12"/>
      <c r="BE55" s="177"/>
      <c r="BF55" s="177"/>
      <c r="BG55" s="177"/>
      <c r="BH55" s="177"/>
      <c r="BI55" s="12"/>
      <c r="BJ55" s="11"/>
      <c r="BK55" s="11"/>
      <c r="BL55" s="36" t="s">
        <v>16</v>
      </c>
    </row>
    <row r="56" spans="3:64" customFormat="1" ht="52.2" hidden="1" x14ac:dyDescent="0.3">
      <c r="C56" s="23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420</v>
      </c>
      <c r="U56" s="12"/>
      <c r="V56" s="186" t="s">
        <v>268</v>
      </c>
      <c r="W56" s="187" t="s">
        <v>268</v>
      </c>
      <c r="X56" s="186"/>
      <c r="Y56" s="190" t="s">
        <v>268</v>
      </c>
      <c r="Z56" s="189" t="s">
        <v>268</v>
      </c>
      <c r="AA56" s="189" t="s">
        <v>268</v>
      </c>
      <c r="AB56" s="189" t="s">
        <v>282</v>
      </c>
      <c r="AC56" s="189" t="s">
        <v>268</v>
      </c>
      <c r="AD56" s="12" t="s">
        <v>275</v>
      </c>
      <c r="AE56" s="12" t="s">
        <v>283</v>
      </c>
      <c r="AF56" s="12"/>
      <c r="AG56" s="79"/>
      <c r="AH56" s="79"/>
      <c r="AI56" s="79"/>
      <c r="AJ56" s="11"/>
      <c r="AK56" s="11"/>
      <c r="AL56" s="70">
        <v>1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12" t="s">
        <v>268</v>
      </c>
      <c r="AT56" s="333" t="s">
        <v>268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/>
      <c r="BF56" s="177"/>
      <c r="BG56" s="177"/>
      <c r="BH56" s="177"/>
      <c r="BI56" s="12"/>
      <c r="BJ56" s="11"/>
      <c r="BK56" s="11"/>
      <c r="BL56" s="36" t="s">
        <v>13</v>
      </c>
    </row>
    <row r="57" spans="3:64" customFormat="1" ht="52.2" hidden="1" x14ac:dyDescent="0.3">
      <c r="C57" s="23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420</v>
      </c>
      <c r="U57" s="12"/>
      <c r="V57" s="186" t="s">
        <v>269</v>
      </c>
      <c r="W57" s="187" t="s">
        <v>352</v>
      </c>
      <c r="X57" s="186"/>
      <c r="Y57" s="190" t="s">
        <v>353</v>
      </c>
      <c r="Z57" s="189" t="s">
        <v>354</v>
      </c>
      <c r="AA57" s="189" t="s">
        <v>273</v>
      </c>
      <c r="AB57" s="189" t="s">
        <v>273</v>
      </c>
      <c r="AC57" s="189" t="s">
        <v>273</v>
      </c>
      <c r="AD57" s="12" t="s">
        <v>275</v>
      </c>
      <c r="AE57" s="12" t="s">
        <v>283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12" t="s">
        <v>268</v>
      </c>
      <c r="AT57" s="333" t="s">
        <v>268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/>
      <c r="BF57" s="177"/>
      <c r="BG57" s="177"/>
      <c r="BH57" s="177"/>
      <c r="BI57" s="12"/>
      <c r="BJ57" s="11"/>
      <c r="BK57" s="11"/>
      <c r="BL57" s="36" t="s">
        <v>13</v>
      </c>
    </row>
    <row r="58" spans="3:64" customFormat="1" ht="69.599999999999994" hidden="1" x14ac:dyDescent="0.3">
      <c r="C58" s="23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 t="s">
        <v>268</v>
      </c>
      <c r="R58" s="12" t="s">
        <v>193</v>
      </c>
      <c r="S58" s="12"/>
      <c r="T58" s="337" t="s">
        <v>420</v>
      </c>
      <c r="U58" s="12"/>
      <c r="V58" s="186" t="s">
        <v>269</v>
      </c>
      <c r="W58" s="187" t="s">
        <v>270</v>
      </c>
      <c r="X58" s="186"/>
      <c r="Y58" s="190" t="s">
        <v>356</v>
      </c>
      <c r="Z58" s="189" t="s">
        <v>357</v>
      </c>
      <c r="AA58" s="189" t="s">
        <v>273</v>
      </c>
      <c r="AB58" s="189" t="s">
        <v>273</v>
      </c>
      <c r="AC58" s="189" t="s">
        <v>273</v>
      </c>
      <c r="AD58" s="12" t="s">
        <v>275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 t="s">
        <v>268</v>
      </c>
      <c r="AJ58" s="11"/>
      <c r="AK58" s="11"/>
      <c r="AL58" s="11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12" t="s">
        <v>268</v>
      </c>
      <c r="AT58" s="333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1" t="s">
        <v>268</v>
      </c>
      <c r="AZ58" s="12" t="s">
        <v>194</v>
      </c>
      <c r="BA58" s="12"/>
      <c r="BB58" s="12"/>
      <c r="BC58" s="184" t="s">
        <v>268</v>
      </c>
      <c r="BD58" s="12"/>
      <c r="BE58" s="177"/>
      <c r="BF58" s="177"/>
      <c r="BG58" s="177"/>
      <c r="BH58" s="177"/>
      <c r="BI58" s="12"/>
      <c r="BJ58" s="11"/>
      <c r="BK58" s="11"/>
      <c r="BL58" s="36" t="s">
        <v>16</v>
      </c>
    </row>
    <row r="59" spans="3:64" customFormat="1" ht="52.2" hidden="1" x14ac:dyDescent="0.3">
      <c r="C59" s="24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359</v>
      </c>
      <c r="X59" s="187"/>
      <c r="Y59" s="189" t="s">
        <v>300</v>
      </c>
      <c r="Z59" s="189" t="s">
        <v>301</v>
      </c>
      <c r="AA59" s="189" t="s">
        <v>273</v>
      </c>
      <c r="AB59" s="189" t="s">
        <v>273</v>
      </c>
      <c r="AC59" s="189" t="s">
        <v>273</v>
      </c>
      <c r="AD59" s="12" t="s">
        <v>275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 t="s">
        <v>268</v>
      </c>
      <c r="AJ59" s="11"/>
      <c r="AK59" s="11"/>
      <c r="AL59" s="11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12" t="s">
        <v>268</v>
      </c>
      <c r="AT59" s="333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1" t="s">
        <v>268</v>
      </c>
      <c r="AZ59" s="12" t="s">
        <v>194</v>
      </c>
      <c r="BA59" s="12"/>
      <c r="BB59" s="12"/>
      <c r="BC59" s="184" t="s">
        <v>268</v>
      </c>
      <c r="BD59" s="12"/>
      <c r="BE59" s="177"/>
      <c r="BF59" s="177"/>
      <c r="BG59" s="177"/>
      <c r="BH59" s="177"/>
      <c r="BI59" s="12"/>
      <c r="BJ59" s="11"/>
      <c r="BK59" s="11"/>
      <c r="BL59" s="37" t="s">
        <v>13</v>
      </c>
    </row>
    <row r="60" spans="3:64" customFormat="1" ht="52.2" hidden="1" x14ac:dyDescent="0.3">
      <c r="C60" s="24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7"/>
      <c r="Y60" s="189" t="s">
        <v>300</v>
      </c>
      <c r="Z60" s="189" t="s">
        <v>301</v>
      </c>
      <c r="AA60" s="189" t="s">
        <v>273</v>
      </c>
      <c r="AB60" s="189" t="s">
        <v>273</v>
      </c>
      <c r="AC60" s="189" t="s">
        <v>274</v>
      </c>
      <c r="AD60" s="12" t="s">
        <v>275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 t="s">
        <v>268</v>
      </c>
      <c r="AJ60" s="11"/>
      <c r="AK60" s="11"/>
      <c r="AL60" s="11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12" t="s">
        <v>268</v>
      </c>
      <c r="AT60" s="333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1" t="s">
        <v>268</v>
      </c>
      <c r="AZ60" s="12" t="s">
        <v>194</v>
      </c>
      <c r="BA60" s="12"/>
      <c r="BB60" s="12"/>
      <c r="BC60" s="184" t="s">
        <v>268</v>
      </c>
      <c r="BD60" s="12"/>
      <c r="BE60" s="177"/>
      <c r="BF60" s="177"/>
      <c r="BG60" s="177"/>
      <c r="BH60" s="177"/>
      <c r="BI60" s="12"/>
      <c r="BJ60" s="11"/>
      <c r="BK60" s="11"/>
      <c r="BL60" s="36" t="s">
        <v>16</v>
      </c>
    </row>
    <row r="61" spans="3:64" customFormat="1" ht="52.2" hidden="1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7"/>
      <c r="Y61" s="189" t="s">
        <v>361</v>
      </c>
      <c r="Z61" s="189" t="s">
        <v>362</v>
      </c>
      <c r="AA61" s="189" t="s">
        <v>273</v>
      </c>
      <c r="AB61" s="189" t="s">
        <v>273</v>
      </c>
      <c r="AC61" s="189" t="s">
        <v>274</v>
      </c>
      <c r="AD61" s="12" t="s">
        <v>275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 t="s">
        <v>268</v>
      </c>
      <c r="AJ61" s="11"/>
      <c r="AK61" s="11"/>
      <c r="AL61" s="11" t="s">
        <v>268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1" t="s">
        <v>268</v>
      </c>
      <c r="AZ61" s="12" t="s">
        <v>194</v>
      </c>
      <c r="BA61" s="12"/>
      <c r="BB61" s="12"/>
      <c r="BC61" s="184" t="s">
        <v>268</v>
      </c>
      <c r="BD61" s="12"/>
      <c r="BE61" s="177"/>
      <c r="BF61" s="177"/>
      <c r="BG61" s="177"/>
      <c r="BH61" s="177"/>
      <c r="BI61" s="12"/>
      <c r="BJ61" s="11"/>
      <c r="BK61" s="11"/>
      <c r="BL61" s="34" t="s">
        <v>15</v>
      </c>
    </row>
    <row r="62" spans="3:64" customFormat="1" ht="52.2" hidden="1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420</v>
      </c>
      <c r="U62" s="12"/>
      <c r="V62" s="186" t="s">
        <v>269</v>
      </c>
      <c r="W62" s="187" t="s">
        <v>363</v>
      </c>
      <c r="X62" s="186"/>
      <c r="Y62" s="188" t="s">
        <v>286</v>
      </c>
      <c r="Z62" s="189" t="s">
        <v>307</v>
      </c>
      <c r="AA62" s="189" t="s">
        <v>273</v>
      </c>
      <c r="AB62" s="189" t="s">
        <v>273</v>
      </c>
      <c r="AC62" s="189" t="s">
        <v>274</v>
      </c>
      <c r="AD62" s="12" t="s">
        <v>275</v>
      </c>
      <c r="AE62" s="12" t="s">
        <v>283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12" t="s">
        <v>268</v>
      </c>
      <c r="AT62" s="333" t="s">
        <v>268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6" t="s">
        <v>16</v>
      </c>
    </row>
    <row r="63" spans="3:64" customFormat="1" ht="52.2" hidden="1" x14ac:dyDescent="0.3">
      <c r="C63" s="22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371</v>
      </c>
      <c r="X63" s="186"/>
      <c r="Y63" s="190" t="s">
        <v>365</v>
      </c>
      <c r="Z63" s="190" t="s">
        <v>365</v>
      </c>
      <c r="AA63" s="189" t="s">
        <v>273</v>
      </c>
      <c r="AB63" s="189" t="s">
        <v>273</v>
      </c>
      <c r="AC63" s="189" t="s">
        <v>268</v>
      </c>
      <c r="AD63" s="12" t="s">
        <v>275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 t="s">
        <v>268</v>
      </c>
      <c r="AJ63" s="11"/>
      <c r="AK63" s="11"/>
      <c r="AL63" s="11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12" t="s">
        <v>268</v>
      </c>
      <c r="AT63" s="333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1" t="s">
        <v>268</v>
      </c>
      <c r="AZ63" s="12" t="s">
        <v>194</v>
      </c>
      <c r="BA63" s="12"/>
      <c r="BB63" s="12"/>
      <c r="BC63" s="184" t="s">
        <v>268</v>
      </c>
      <c r="BD63" s="12"/>
      <c r="BE63" s="177"/>
      <c r="BF63" s="177"/>
      <c r="BG63" s="177"/>
      <c r="BH63" s="177"/>
      <c r="BI63" s="12"/>
      <c r="BJ63" s="11"/>
      <c r="BK63" s="11"/>
      <c r="BL63" s="34" t="s">
        <v>13</v>
      </c>
    </row>
    <row r="64" spans="3:64" ht="52.2" hidden="1" x14ac:dyDescent="0.3">
      <c r="C64" s="22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350</v>
      </c>
      <c r="N64" s="39" t="s">
        <v>350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420</v>
      </c>
      <c r="U64" s="322"/>
      <c r="V64" s="186" t="s">
        <v>269</v>
      </c>
      <c r="W64" s="187" t="s">
        <v>270</v>
      </c>
      <c r="X64" s="186"/>
      <c r="Y64" s="188" t="s">
        <v>367</v>
      </c>
      <c r="Z64" s="189" t="s">
        <v>356</v>
      </c>
      <c r="AA64" s="189" t="s">
        <v>273</v>
      </c>
      <c r="AB64" s="189" t="s">
        <v>273</v>
      </c>
      <c r="AC64" s="189" t="s">
        <v>274</v>
      </c>
      <c r="AD64" s="322" t="s">
        <v>275</v>
      </c>
      <c r="AE64" s="322" t="s">
        <v>283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" t="s">
        <v>15</v>
      </c>
    </row>
    <row r="65" spans="3:64" customFormat="1" ht="69.599999999999994" hidden="1" x14ac:dyDescent="0.3">
      <c r="C65" s="22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420</v>
      </c>
      <c r="U65" s="12"/>
      <c r="V65" s="186" t="s">
        <v>268</v>
      </c>
      <c r="W65" s="187" t="s">
        <v>268</v>
      </c>
      <c r="X65" s="186"/>
      <c r="Y65" s="190" t="s">
        <v>268</v>
      </c>
      <c r="Z65" s="189" t="s">
        <v>268</v>
      </c>
      <c r="AA65" s="189" t="s">
        <v>268</v>
      </c>
      <c r="AB65" s="189" t="s">
        <v>282</v>
      </c>
      <c r="AC65" s="189" t="s">
        <v>268</v>
      </c>
      <c r="AD65" s="12" t="s">
        <v>275</v>
      </c>
      <c r="AE65" s="12" t="s">
        <v>283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12" t="s">
        <v>268</v>
      </c>
      <c r="AT65" s="333" t="s">
        <v>268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/>
      <c r="BF65" s="177"/>
      <c r="BG65" s="177"/>
      <c r="BH65" s="177"/>
      <c r="BI65" s="12"/>
      <c r="BJ65" s="11"/>
      <c r="BK65" s="11"/>
      <c r="BL65" s="34" t="s">
        <v>13</v>
      </c>
    </row>
    <row r="66" spans="3:64" customFormat="1" ht="52.2" hidden="1" x14ac:dyDescent="0.3">
      <c r="C66" s="24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86"/>
      <c r="Y66" s="191" t="s">
        <v>280</v>
      </c>
      <c r="Z66" s="189" t="s">
        <v>281</v>
      </c>
      <c r="AA66" s="189" t="s">
        <v>273</v>
      </c>
      <c r="AB66" s="189" t="s">
        <v>282</v>
      </c>
      <c r="AC66" s="189" t="s">
        <v>268</v>
      </c>
      <c r="AD66" s="12" t="s">
        <v>275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 t="s">
        <v>268</v>
      </c>
      <c r="AJ66" s="11"/>
      <c r="AK66" s="11"/>
      <c r="AL66" s="11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12" t="s">
        <v>268</v>
      </c>
      <c r="AT66" s="333" t="s">
        <v>268</v>
      </c>
      <c r="AU66" s="11" t="str">
        <f>AG66</f>
        <v>No aplica</v>
      </c>
      <c r="AV66" s="11" t="s">
        <v>268</v>
      </c>
      <c r="AW66" s="11" t="s">
        <v>268</v>
      </c>
      <c r="AX66" s="11" t="s">
        <v>268</v>
      </c>
      <c r="AY66" s="11" t="s">
        <v>268</v>
      </c>
      <c r="AZ66" s="12" t="s">
        <v>194</v>
      </c>
      <c r="BA66" s="12"/>
      <c r="BB66" s="12"/>
      <c r="BC66" s="184" t="s">
        <v>268</v>
      </c>
      <c r="BD66" s="12"/>
      <c r="BE66" s="177"/>
      <c r="BF66" s="177"/>
      <c r="BG66" s="177"/>
      <c r="BH66" s="177"/>
      <c r="BI66" s="12"/>
      <c r="BJ66" s="11"/>
      <c r="BK66" s="11"/>
      <c r="BL66" s="21" t="s">
        <v>13</v>
      </c>
    </row>
    <row r="67" spans="3:64" customFormat="1" ht="69.599999999999994" hidden="1" x14ac:dyDescent="0.3">
      <c r="C67" s="22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420</v>
      </c>
      <c r="U67" s="12"/>
      <c r="V67" s="186" t="s">
        <v>278</v>
      </c>
      <c r="W67" s="187" t="s">
        <v>371</v>
      </c>
      <c r="X67" s="186"/>
      <c r="Y67" s="190" t="s">
        <v>372</v>
      </c>
      <c r="Z67" s="189" t="s">
        <v>354</v>
      </c>
      <c r="AA67" s="189" t="s">
        <v>273</v>
      </c>
      <c r="AB67" s="189" t="s">
        <v>282</v>
      </c>
      <c r="AC67" s="189" t="s">
        <v>268</v>
      </c>
      <c r="AD67" s="12" t="s">
        <v>275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 t="s">
        <v>268</v>
      </c>
      <c r="AJ67" s="11"/>
      <c r="AK67" s="11"/>
      <c r="AL67" s="11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12" t="s">
        <v>268</v>
      </c>
      <c r="AT67" s="333" t="s">
        <v>268</v>
      </c>
      <c r="AU67" s="11" t="str">
        <f>AG67</f>
        <v>No aplica</v>
      </c>
      <c r="AV67" s="11" t="s">
        <v>268</v>
      </c>
      <c r="AW67" s="11" t="str">
        <f t="shared" si="1"/>
        <v>No aplica</v>
      </c>
      <c r="AX67" s="11" t="s">
        <v>268</v>
      </c>
      <c r="AY67" s="11" t="s">
        <v>268</v>
      </c>
      <c r="AZ67" s="12" t="s">
        <v>194</v>
      </c>
      <c r="BA67" s="12"/>
      <c r="BB67" s="12"/>
      <c r="BC67" s="184" t="s">
        <v>268</v>
      </c>
      <c r="BD67" s="12"/>
      <c r="BE67" s="177"/>
      <c r="BF67" s="177"/>
      <c r="BG67" s="177"/>
      <c r="BH67" s="177"/>
      <c r="BI67" s="12"/>
      <c r="BJ67" s="11"/>
      <c r="BK67" s="11"/>
      <c r="BL67" s="36" t="s">
        <v>16</v>
      </c>
    </row>
    <row r="68" spans="3:64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420</v>
      </c>
      <c r="U68" s="12"/>
      <c r="V68" s="186" t="s">
        <v>278</v>
      </c>
      <c r="W68" s="187" t="s">
        <v>279</v>
      </c>
      <c r="X68" s="186"/>
      <c r="Y68" s="192" t="s">
        <v>326</v>
      </c>
      <c r="Z68" s="189" t="s">
        <v>327</v>
      </c>
      <c r="AA68" s="189" t="s">
        <v>273</v>
      </c>
      <c r="AB68" s="189" t="s">
        <v>282</v>
      </c>
      <c r="AC68" s="189" t="s">
        <v>268</v>
      </c>
      <c r="AD68" s="12" t="s">
        <v>275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 t="s">
        <v>268</v>
      </c>
      <c r="AJ68" s="11"/>
      <c r="AK68" s="11"/>
      <c r="AL68" s="11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12" t="s">
        <v>268</v>
      </c>
      <c r="AT68" s="333" t="s">
        <v>268</v>
      </c>
      <c r="AU68" s="11" t="str">
        <f>AG68</f>
        <v>No aplica</v>
      </c>
      <c r="AV68" s="11" t="s">
        <v>268</v>
      </c>
      <c r="AW68" s="11" t="str">
        <f t="shared" si="1"/>
        <v>No aplica</v>
      </c>
      <c r="AX68" s="11" t="s">
        <v>268</v>
      </c>
      <c r="AY68" s="11" t="s">
        <v>268</v>
      </c>
      <c r="AZ68" s="12" t="s">
        <v>194</v>
      </c>
      <c r="BA68" s="12"/>
      <c r="BB68" s="12"/>
      <c r="BC68" s="184" t="s">
        <v>268</v>
      </c>
      <c r="BD68" s="12"/>
      <c r="BE68" s="177"/>
      <c r="BF68" s="177"/>
      <c r="BG68" s="177"/>
      <c r="BH68" s="177"/>
      <c r="BI68" s="12"/>
      <c r="BJ68" s="11"/>
      <c r="BK68" s="11"/>
      <c r="BL68" s="34" t="s">
        <v>15</v>
      </c>
    </row>
    <row r="69" spans="3:64" customFormat="1" ht="52.2" hidden="1" x14ac:dyDescent="0.3">
      <c r="C69" s="22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7"/>
      <c r="Y69" s="189" t="s">
        <v>374</v>
      </c>
      <c r="Z69" s="189" t="s">
        <v>347</v>
      </c>
      <c r="AA69" s="189" t="s">
        <v>273</v>
      </c>
      <c r="AB69" s="189" t="s">
        <v>273</v>
      </c>
      <c r="AC69" s="189" t="s">
        <v>274</v>
      </c>
      <c r="AD69" s="12" t="s">
        <v>275</v>
      </c>
      <c r="AE69" s="12" t="s">
        <v>283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12" t="s">
        <v>268</v>
      </c>
      <c r="AT69" s="333" t="s">
        <v>268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6" t="s">
        <v>16</v>
      </c>
    </row>
    <row r="70" spans="3:64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420</v>
      </c>
      <c r="U70" s="12"/>
      <c r="V70" s="186" t="s">
        <v>269</v>
      </c>
      <c r="W70" s="187" t="s">
        <v>279</v>
      </c>
      <c r="X70" s="187"/>
      <c r="Y70" s="189" t="s">
        <v>335</v>
      </c>
      <c r="Z70" s="189" t="s">
        <v>347</v>
      </c>
      <c r="AA70" s="189" t="s">
        <v>273</v>
      </c>
      <c r="AB70" s="189" t="s">
        <v>273</v>
      </c>
      <c r="AC70" s="189" t="s">
        <v>274</v>
      </c>
      <c r="AD70" s="12" t="s">
        <v>275</v>
      </c>
      <c r="AE70" s="12" t="s">
        <v>316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12" t="s">
        <v>268</v>
      </c>
      <c r="AT70" s="333" t="s">
        <v>268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6" t="s">
        <v>16</v>
      </c>
    </row>
    <row r="71" spans="3:64" ht="14.4" x14ac:dyDescent="0.3">
      <c r="BC71" s="315"/>
    </row>
    <row r="72" spans="3:64" ht="14.4" x14ac:dyDescent="0.3"/>
    <row r="73" spans="3:64" ht="14.4" x14ac:dyDescent="0.3"/>
    <row r="74" spans="3:64" ht="14.4" x14ac:dyDescent="0.3"/>
    <row r="75" spans="3:64" ht="14.4" x14ac:dyDescent="0.3"/>
    <row r="76" spans="3:64" ht="14.4" x14ac:dyDescent="0.3"/>
    <row r="77" spans="3:64" ht="14.4" x14ac:dyDescent="0.3"/>
    <row r="78" spans="3:64" ht="14.4" x14ac:dyDescent="0.3"/>
    <row r="79" spans="3:64" ht="14.4" x14ac:dyDescent="0.3"/>
    <row r="80" spans="3:64" ht="14.4" x14ac:dyDescent="0.3"/>
    <row r="81" ht="14.4" x14ac:dyDescent="0.3"/>
    <row r="82" ht="14.4" x14ac:dyDescent="0.3"/>
    <row r="83" ht="14.4" x14ac:dyDescent="0.3"/>
  </sheetData>
  <autoFilter ref="C10:BN10" xr:uid="{FBC881F8-DB0A-4697-B988-05828068AF4E}"/>
  <mergeCells count="15">
    <mergeCell ref="O3:Y4"/>
    <mergeCell ref="J8:Q8"/>
    <mergeCell ref="Y8:AC8"/>
    <mergeCell ref="AD8:AD9"/>
    <mergeCell ref="AG8:AL8"/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21875" bestFit="1" customWidth="1"/>
  </cols>
  <sheetData>
    <row r="10" spans="4:5" x14ac:dyDescent="0.3">
      <c r="D10" s="380" t="s">
        <v>14</v>
      </c>
      <c r="E10" s="380"/>
    </row>
    <row r="11" spans="4:5" x14ac:dyDescent="0.3">
      <c r="D11" s="328" t="s">
        <v>182</v>
      </c>
      <c r="E11" s="328" t="s">
        <v>375</v>
      </c>
    </row>
    <row r="12" spans="4:5" x14ac:dyDescent="0.3">
      <c r="D12" s="11" t="s">
        <v>376</v>
      </c>
      <c r="E12" s="11" t="s">
        <v>88</v>
      </c>
    </row>
    <row r="13" spans="4:5" x14ac:dyDescent="0.3">
      <c r="D13" s="11" t="s">
        <v>377</v>
      </c>
      <c r="E13" s="11" t="s">
        <v>88</v>
      </c>
    </row>
    <row r="14" spans="4:5" x14ac:dyDescent="0.3">
      <c r="D14" s="11" t="s">
        <v>378</v>
      </c>
      <c r="E14" s="11" t="s">
        <v>88</v>
      </c>
    </row>
    <row r="15" spans="4:5" x14ac:dyDescent="0.3">
      <c r="D15" s="11" t="s">
        <v>379</v>
      </c>
      <c r="E15" s="11" t="s">
        <v>100</v>
      </c>
    </row>
    <row r="16" spans="4:5" x14ac:dyDescent="0.3">
      <c r="D16" s="11" t="s">
        <v>380</v>
      </c>
      <c r="E16" s="11" t="s">
        <v>100</v>
      </c>
    </row>
    <row r="17" spans="4:5" x14ac:dyDescent="0.3">
      <c r="D17" s="329" t="s">
        <v>380</v>
      </c>
      <c r="E17" s="329" t="s">
        <v>88</v>
      </c>
    </row>
    <row r="18" spans="4:5" x14ac:dyDescent="0.3">
      <c r="D18" s="330" t="s">
        <v>381</v>
      </c>
      <c r="E18" s="11" t="s">
        <v>88</v>
      </c>
    </row>
    <row r="19" spans="4:5" x14ac:dyDescent="0.3">
      <c r="D19" s="330" t="s">
        <v>382</v>
      </c>
      <c r="E19" s="11" t="s">
        <v>88</v>
      </c>
    </row>
    <row r="20" spans="4:5" x14ac:dyDescent="0.3">
      <c r="D20" s="330" t="s">
        <v>382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316</v>
      </c>
      <c r="C2" s="70">
        <v>0.11</v>
      </c>
      <c r="D2" s="34" t="s">
        <v>14</v>
      </c>
    </row>
    <row r="3" spans="1:4" ht="52.2" x14ac:dyDescent="0.3">
      <c r="A3" s="21" t="s">
        <v>324</v>
      </c>
      <c r="B3" s="12" t="s">
        <v>316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E1" workbookViewId="0">
      <selection activeCell="L5" sqref="L5"/>
    </sheetView>
  </sheetViews>
  <sheetFormatPr baseColWidth="10" defaultColWidth="12.33203125" defaultRowHeight="14.4" x14ac:dyDescent="0.3"/>
  <cols>
    <col min="3" max="3" width="13.886718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109375" customWidth="1"/>
    <col min="15" max="15" width="16.77734375" customWidth="1"/>
    <col min="22" max="22" width="22.88671875" customWidth="1"/>
    <col min="23" max="23" width="12.77734375" customWidth="1"/>
    <col min="25" max="25" width="18.88671875" customWidth="1"/>
    <col min="32" max="32" width="21.33203125" customWidth="1"/>
    <col min="33" max="37" width="21.21875" customWidth="1"/>
    <col min="43" max="43" width="18" customWidth="1"/>
  </cols>
  <sheetData>
    <row r="4" spans="2:86" ht="14.55" customHeight="1" x14ac:dyDescent="0.3">
      <c r="B4" s="353" t="s">
        <v>204</v>
      </c>
      <c r="C4" s="353"/>
      <c r="D4" s="353"/>
      <c r="E4" s="353"/>
      <c r="F4" s="353"/>
      <c r="G4" s="353"/>
      <c r="H4" s="353"/>
      <c r="I4" s="384" t="s">
        <v>458</v>
      </c>
      <c r="J4" s="385"/>
      <c r="K4" s="385"/>
      <c r="L4" s="385"/>
      <c r="M4" s="386" t="s">
        <v>459</v>
      </c>
      <c r="N4" s="386"/>
      <c r="O4" s="386"/>
      <c r="P4" s="386"/>
      <c r="Q4" s="386"/>
      <c r="R4" s="386"/>
      <c r="T4" s="383" t="s">
        <v>458</v>
      </c>
      <c r="U4" s="383"/>
      <c r="V4" s="344" t="s">
        <v>459</v>
      </c>
      <c r="W4" s="345" t="s">
        <v>460</v>
      </c>
      <c r="X4" s="343" t="s">
        <v>461</v>
      </c>
      <c r="Y4" s="387" t="s">
        <v>462</v>
      </c>
      <c r="Z4" s="387"/>
      <c r="AA4" s="387"/>
      <c r="AB4" s="387"/>
      <c r="AC4" s="387"/>
      <c r="AD4" s="381" t="s">
        <v>463</v>
      </c>
      <c r="AE4" s="381"/>
      <c r="AF4" s="381"/>
      <c r="AG4" s="381"/>
      <c r="AH4" s="381"/>
      <c r="AI4" s="381"/>
      <c r="AJ4" s="381"/>
      <c r="AK4" s="381"/>
      <c r="AL4" s="382" t="s">
        <v>464</v>
      </c>
      <c r="AM4" s="382"/>
      <c r="AN4" s="382"/>
      <c r="AO4" s="382"/>
      <c r="AP4" s="382"/>
      <c r="AQ4" s="382"/>
      <c r="AR4" s="383" t="s">
        <v>465</v>
      </c>
      <c r="AS4" s="383"/>
      <c r="AT4" s="383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422</v>
      </c>
      <c r="J5" s="341" t="s">
        <v>421</v>
      </c>
      <c r="K5" s="341" t="s">
        <v>423</v>
      </c>
      <c r="L5" s="341" t="s">
        <v>424</v>
      </c>
      <c r="M5" s="341" t="s">
        <v>425</v>
      </c>
      <c r="N5" s="341" t="s">
        <v>426</v>
      </c>
      <c r="O5" s="341" t="s">
        <v>428</v>
      </c>
      <c r="P5" s="341" t="s">
        <v>427</v>
      </c>
      <c r="Q5" s="341" t="s">
        <v>440</v>
      </c>
      <c r="R5" s="341" t="s">
        <v>429</v>
      </c>
      <c r="S5" s="341" t="s">
        <v>430</v>
      </c>
      <c r="T5" s="341" t="s">
        <v>431</v>
      </c>
      <c r="U5" s="341" t="s">
        <v>239</v>
      </c>
      <c r="V5" s="341" t="s">
        <v>432</v>
      </c>
      <c r="W5" s="341" t="s">
        <v>433</v>
      </c>
      <c r="X5" s="341" t="s">
        <v>434</v>
      </c>
      <c r="Y5" s="341" t="s">
        <v>435</v>
      </c>
      <c r="Z5" s="341" t="s">
        <v>439</v>
      </c>
      <c r="AA5" s="341" t="s">
        <v>436</v>
      </c>
      <c r="AB5" s="341" t="s">
        <v>437</v>
      </c>
      <c r="AC5" s="341" t="s">
        <v>438</v>
      </c>
      <c r="AD5" s="341" t="s">
        <v>446</v>
      </c>
      <c r="AE5" s="341" t="s">
        <v>445</v>
      </c>
      <c r="AF5" s="341" t="s">
        <v>444</v>
      </c>
      <c r="AG5" s="341" t="s">
        <v>447</v>
      </c>
      <c r="AH5" s="341" t="s">
        <v>448</v>
      </c>
      <c r="AI5" s="341" t="s">
        <v>449</v>
      </c>
      <c r="AJ5" s="341" t="s">
        <v>450</v>
      </c>
      <c r="AK5" s="341" t="s">
        <v>451</v>
      </c>
      <c r="AL5" s="341" t="s">
        <v>452</v>
      </c>
      <c r="AM5" s="341" t="s">
        <v>453</v>
      </c>
      <c r="AN5" s="341" t="s">
        <v>441</v>
      </c>
      <c r="AO5" s="341" t="s">
        <v>442</v>
      </c>
      <c r="AP5" s="341" t="s">
        <v>443</v>
      </c>
      <c r="AQ5" s="341" t="s">
        <v>454</v>
      </c>
      <c r="AR5" s="341" t="s">
        <v>455</v>
      </c>
      <c r="AS5" s="341" t="s">
        <v>456</v>
      </c>
      <c r="AT5" s="341" t="s">
        <v>457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69.599999999999994" x14ac:dyDescent="0.3">
      <c r="B6" s="22" t="s">
        <v>4</v>
      </c>
      <c r="C6" s="19" t="s">
        <v>265</v>
      </c>
      <c r="D6" s="25" t="s">
        <v>266</v>
      </c>
      <c r="E6" s="19" t="s">
        <v>100</v>
      </c>
      <c r="F6" s="19" t="s">
        <v>89</v>
      </c>
      <c r="G6" s="19" t="s">
        <v>267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63" t="s">
        <v>191</v>
      </c>
      <c r="P3" s="363"/>
      <c r="Q3" s="363"/>
      <c r="R3" s="363"/>
      <c r="S3" s="363"/>
      <c r="T3" s="363"/>
      <c r="U3" s="363"/>
      <c r="V3" s="363"/>
      <c r="W3" s="363"/>
      <c r="X3" s="363"/>
    </row>
    <row r="4" spans="3:54" x14ac:dyDescent="0.3">
      <c r="J4" s="3" t="s">
        <v>192</v>
      </c>
      <c r="O4" s="363"/>
      <c r="P4" s="363"/>
      <c r="Q4" s="363"/>
      <c r="R4" s="363"/>
      <c r="S4" s="363"/>
      <c r="T4" s="363"/>
      <c r="U4" s="363"/>
      <c r="V4" s="363"/>
      <c r="W4" s="363"/>
      <c r="X4" s="36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5" t="s">
        <v>196</v>
      </c>
      <c r="S8" s="5"/>
      <c r="T8" s="5"/>
      <c r="U8" s="18" t="s">
        <v>197</v>
      </c>
      <c r="V8" s="75"/>
      <c r="W8" s="75"/>
      <c r="X8" s="355" t="s">
        <v>198</v>
      </c>
      <c r="Y8" s="356"/>
      <c r="Z8" s="356"/>
      <c r="AA8" s="357"/>
      <c r="AB8" s="364" t="s">
        <v>199</v>
      </c>
      <c r="AC8" s="366" t="s">
        <v>200</v>
      </c>
      <c r="AD8" s="367"/>
      <c r="AE8" s="367"/>
      <c r="AF8" s="367"/>
      <c r="AG8" s="367"/>
      <c r="AH8" s="367"/>
      <c r="AI8" s="358" t="s">
        <v>201</v>
      </c>
      <c r="AJ8" s="358"/>
      <c r="AK8" s="358"/>
      <c r="AL8" s="358"/>
      <c r="AM8" s="358"/>
      <c r="AN8" s="358"/>
      <c r="AO8" s="351" t="s">
        <v>202</v>
      </c>
      <c r="AP8" s="351"/>
      <c r="AQ8" s="351"/>
      <c r="AR8" s="351"/>
      <c r="AS8" s="352" t="s">
        <v>203</v>
      </c>
      <c r="AT8" s="352"/>
      <c r="AU8" s="352"/>
      <c r="AV8" s="14"/>
      <c r="AW8" s="14"/>
      <c r="AX8" s="14"/>
      <c r="AY8" s="14"/>
    </row>
    <row r="9" spans="3:54" s="2" customFormat="1" ht="58.35" customHeight="1" x14ac:dyDescent="0.3">
      <c r="C9" s="353" t="s">
        <v>204</v>
      </c>
      <c r="D9" s="353"/>
      <c r="E9" s="353"/>
      <c r="F9" s="353"/>
      <c r="G9" s="353"/>
      <c r="H9" s="353"/>
      <c r="I9" s="353"/>
      <c r="J9" s="354" t="s">
        <v>18</v>
      </c>
      <c r="K9" s="354"/>
      <c r="L9" s="354"/>
      <c r="M9" s="354"/>
      <c r="N9" s="354"/>
      <c r="O9" s="354"/>
      <c r="P9" s="354"/>
      <c r="Q9" s="354"/>
      <c r="R9" s="81"/>
      <c r="S9" s="82"/>
      <c r="T9" s="82"/>
      <c r="U9" s="82"/>
      <c r="V9" s="355" t="s">
        <v>208</v>
      </c>
      <c r="W9" s="356"/>
      <c r="X9" s="356"/>
      <c r="Y9" s="356"/>
      <c r="Z9" s="356"/>
      <c r="AA9" s="357"/>
      <c r="AB9" s="365"/>
      <c r="AC9" s="376" t="s">
        <v>209</v>
      </c>
      <c r="AD9" s="376"/>
      <c r="AE9" s="376"/>
      <c r="AF9" s="376"/>
      <c r="AG9" s="376"/>
      <c r="AH9" s="376"/>
      <c r="AI9" s="359" t="s">
        <v>201</v>
      </c>
      <c r="AJ9" s="359"/>
      <c r="AK9" s="359"/>
      <c r="AL9" s="359"/>
      <c r="AM9" s="359"/>
      <c r="AN9" s="359"/>
      <c r="AO9" s="347" t="s">
        <v>210</v>
      </c>
      <c r="AP9" s="347"/>
      <c r="AQ9" s="347"/>
      <c r="AR9" s="347"/>
      <c r="AS9" s="350" t="s">
        <v>211</v>
      </c>
      <c r="AT9" s="350"/>
      <c r="AU9" s="350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385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385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385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385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385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385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385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385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384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384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 t="s">
        <v>387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385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386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385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350</v>
      </c>
      <c r="N64" s="39" t="s">
        <v>350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89" t="s">
        <v>389</v>
      </c>
      <c r="B2" s="389"/>
      <c r="C2" s="389"/>
      <c r="D2" t="s">
        <v>390</v>
      </c>
      <c r="E2" s="389" t="s">
        <v>391</v>
      </c>
      <c r="F2" s="389"/>
      <c r="G2" s="181" t="s">
        <v>199</v>
      </c>
      <c r="H2" s="388" t="s">
        <v>392</v>
      </c>
      <c r="I2" s="388"/>
      <c r="J2" s="388"/>
      <c r="K2" s="388" t="s">
        <v>23</v>
      </c>
      <c r="L2" s="389"/>
      <c r="M2" s="389"/>
      <c r="N2" s="388" t="s">
        <v>393</v>
      </c>
      <c r="O2" s="389"/>
      <c r="P2" s="389"/>
      <c r="Q2" s="390"/>
      <c r="R2" s="388" t="s">
        <v>211</v>
      </c>
      <c r="S2" s="389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394</v>
      </c>
    </row>
    <row r="8" spans="1:20" x14ac:dyDescent="0.3">
      <c r="A8" t="s">
        <v>395</v>
      </c>
    </row>
    <row r="9" spans="1:20" x14ac:dyDescent="0.3">
      <c r="A9" t="s">
        <v>396</v>
      </c>
    </row>
    <row r="12" spans="1:20" x14ac:dyDescent="0.3">
      <c r="A12" s="195" t="s">
        <v>389</v>
      </c>
      <c r="B12" s="85" t="s">
        <v>224</v>
      </c>
    </row>
    <row r="13" spans="1:20" ht="28.8" x14ac:dyDescent="0.3">
      <c r="A13" s="195" t="s">
        <v>389</v>
      </c>
      <c r="B13" s="85" t="s">
        <v>226</v>
      </c>
    </row>
    <row r="14" spans="1:20" ht="28.8" x14ac:dyDescent="0.3">
      <c r="A14" s="195" t="s">
        <v>389</v>
      </c>
      <c r="B14" s="85" t="s">
        <v>205</v>
      </c>
    </row>
    <row r="15" spans="1:20" x14ac:dyDescent="0.3">
      <c r="A15" s="78" t="s">
        <v>390</v>
      </c>
      <c r="B15" s="85" t="s">
        <v>158</v>
      </c>
    </row>
    <row r="16" spans="1:20" x14ac:dyDescent="0.3">
      <c r="A16" s="195" t="s">
        <v>391</v>
      </c>
      <c r="B16" s="179" t="s">
        <v>234</v>
      </c>
    </row>
    <row r="17" spans="1:2" x14ac:dyDescent="0.3">
      <c r="A17" s="195" t="s">
        <v>391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392</v>
      </c>
      <c r="B19" s="87" t="s">
        <v>231</v>
      </c>
    </row>
    <row r="20" spans="1:2" x14ac:dyDescent="0.3">
      <c r="A20" s="195" t="s">
        <v>392</v>
      </c>
      <c r="B20" s="87" t="s">
        <v>244</v>
      </c>
    </row>
    <row r="21" spans="1:2" x14ac:dyDescent="0.3">
      <c r="A21" s="195" t="s">
        <v>392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393</v>
      </c>
      <c r="B25" s="89" t="s">
        <v>253</v>
      </c>
    </row>
    <row r="26" spans="1:2" x14ac:dyDescent="0.3">
      <c r="A26" s="78" t="s">
        <v>393</v>
      </c>
      <c r="B26" s="89" t="s">
        <v>254</v>
      </c>
    </row>
    <row r="27" spans="1:2" x14ac:dyDescent="0.3">
      <c r="A27" s="78" t="s">
        <v>393</v>
      </c>
      <c r="B27" s="178" t="s">
        <v>256</v>
      </c>
    </row>
    <row r="28" spans="1:2" x14ac:dyDescent="0.3">
      <c r="A28" s="78" t="s">
        <v>393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397</v>
      </c>
      <c r="B1" s="196" t="s">
        <v>147</v>
      </c>
    </row>
    <row r="2" spans="1:4" x14ac:dyDescent="0.3">
      <c r="A2" s="195" t="s">
        <v>389</v>
      </c>
      <c r="B2" s="197" t="s">
        <v>398</v>
      </c>
    </row>
    <row r="3" spans="1:4" x14ac:dyDescent="0.3">
      <c r="A3" s="195" t="s">
        <v>389</v>
      </c>
      <c r="B3" s="197" t="s">
        <v>399</v>
      </c>
    </row>
    <row r="4" spans="1:4" x14ac:dyDescent="0.3">
      <c r="A4" s="195" t="s">
        <v>389</v>
      </c>
      <c r="B4" s="197" t="s">
        <v>205</v>
      </c>
      <c r="D4" t="s">
        <v>394</v>
      </c>
    </row>
    <row r="5" spans="1:4" x14ac:dyDescent="0.3">
      <c r="A5" s="195" t="s">
        <v>400</v>
      </c>
      <c r="B5" s="197" t="s">
        <v>401</v>
      </c>
      <c r="D5" t="s">
        <v>395</v>
      </c>
    </row>
    <row r="6" spans="1:4" x14ac:dyDescent="0.3">
      <c r="A6" s="195" t="s">
        <v>402</v>
      </c>
      <c r="B6" s="197" t="s">
        <v>234</v>
      </c>
      <c r="D6" t="s">
        <v>396</v>
      </c>
    </row>
    <row r="7" spans="1:4" x14ac:dyDescent="0.3">
      <c r="A7" s="195" t="s">
        <v>402</v>
      </c>
      <c r="B7" s="197" t="s">
        <v>235</v>
      </c>
    </row>
    <row r="8" spans="1:4" ht="28.8" x14ac:dyDescent="0.3">
      <c r="A8" s="195" t="s">
        <v>403</v>
      </c>
      <c r="B8" s="197" t="s">
        <v>404</v>
      </c>
    </row>
    <row r="9" spans="1:4" x14ac:dyDescent="0.3">
      <c r="A9" s="195" t="s">
        <v>405</v>
      </c>
      <c r="B9" s="197" t="s">
        <v>231</v>
      </c>
    </row>
    <row r="10" spans="1:4" x14ac:dyDescent="0.3">
      <c r="A10" s="195" t="s">
        <v>405</v>
      </c>
      <c r="B10" s="197" t="s">
        <v>406</v>
      </c>
    </row>
    <row r="11" spans="1:4" x14ac:dyDescent="0.3">
      <c r="A11" s="195" t="s">
        <v>405</v>
      </c>
      <c r="B11" s="197" t="s">
        <v>160</v>
      </c>
    </row>
    <row r="12" spans="1:4" x14ac:dyDescent="0.3">
      <c r="A12" s="195" t="s">
        <v>407</v>
      </c>
      <c r="B12" s="197" t="s">
        <v>159</v>
      </c>
    </row>
    <row r="13" spans="1:4" ht="28.8" x14ac:dyDescent="0.3">
      <c r="A13" s="195" t="s">
        <v>407</v>
      </c>
      <c r="B13" s="197" t="s">
        <v>248</v>
      </c>
    </row>
    <row r="14" spans="1:4" x14ac:dyDescent="0.3">
      <c r="A14" s="195" t="s">
        <v>407</v>
      </c>
      <c r="B14" s="197" t="s">
        <v>247</v>
      </c>
    </row>
    <row r="15" spans="1:4" x14ac:dyDescent="0.3">
      <c r="A15" s="195" t="s">
        <v>408</v>
      </c>
      <c r="B15" s="197" t="s">
        <v>409</v>
      </c>
    </row>
    <row r="16" spans="1:4" x14ac:dyDescent="0.3">
      <c r="A16" s="195" t="s">
        <v>408</v>
      </c>
      <c r="B16" s="197" t="s">
        <v>410</v>
      </c>
    </row>
    <row r="17" spans="1:2" x14ac:dyDescent="0.3">
      <c r="A17" s="195" t="s">
        <v>408</v>
      </c>
      <c r="B17" s="197" t="s">
        <v>411</v>
      </c>
    </row>
    <row r="18" spans="1:2" x14ac:dyDescent="0.3">
      <c r="A18" s="195" t="s">
        <v>408</v>
      </c>
      <c r="B18" s="197" t="s">
        <v>412</v>
      </c>
    </row>
    <row r="19" spans="1:2" x14ac:dyDescent="0.3">
      <c r="A19" s="195" t="s">
        <v>413</v>
      </c>
      <c r="B19" s="197" t="s">
        <v>414</v>
      </c>
    </row>
    <row r="20" spans="1:2" x14ac:dyDescent="0.3">
      <c r="A20" s="195" t="s">
        <v>413</v>
      </c>
      <c r="B20" s="197" t="s">
        <v>415</v>
      </c>
    </row>
    <row r="21" spans="1:2" x14ac:dyDescent="0.3">
      <c r="A21" s="195" t="s">
        <v>413</v>
      </c>
      <c r="B21" s="197" t="s">
        <v>416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fc092c77-77a9-40ad-ae14-39067143678a"/>
    <ds:schemaRef ds:uri="http://purl.org/dc/terms/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Criterios de calidad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2026-04-14T20:29:58Z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