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726" documentId="8_{3BAA4E05-85DC-4689-9347-38426449B74E}" xr6:coauthVersionLast="47" xr6:coauthVersionMax="47" xr10:uidLastSave="{EB3A83D9-0ED8-4965-B608-CFDF66E9DCC0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Borrador (2)" sheetId="6" state="hidden" r:id="rId9"/>
    <sheet name="Hoja1" sheetId="1" state="hidden" r:id="rId10"/>
    <sheet name="Estructura" sheetId="10" state="hidden" r:id="rId11"/>
    <sheet name="_Listas" sheetId="11" state="hidden" r:id="rId12"/>
  </sheets>
  <externalReferences>
    <externalReference r:id="rId13"/>
  </externalReferences>
  <definedNames>
    <definedName name="_xlnm._FilterDatabase" localSheetId="4" hidden="1">Borrador!$C$10:$BM$10</definedName>
    <definedName name="_xlnm._FilterDatabase" localSheetId="8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BD33" i="8" s="1" a="1"/>
  <c r="BD33" i="8" s="1"/>
  <c r="AT30" i="3"/>
  <c r="BD29" i="8" s="1" a="1"/>
  <c r="BD29" i="8" s="1"/>
  <c r="AU30" i="3"/>
  <c r="BE29" i="8" s="1" a="1"/>
  <c r="BE29" i="8" s="1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BG11" i="8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Y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K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<sst xmlns="http://schemas.openxmlformats.org/spreadsheetml/2006/main" count="4474" uniqueCount="467">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</sst>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0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Y13" dT="2026-04-06T17:22:49.46" personId="{107E5F63-F4F9-4333-B827-F2411F5B2461}" id="{FB111D15-BC54-46A2-9B42-764A52E23BFF}">
    <text>Pendiente acto administrativo, para confirmar periodo de inicio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67" t="s">
        <v>7</v>
      </c>
      <c r="F3" s="368"/>
      <c r="G3" s="369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70" t="s">
        <v>100</v>
      </c>
      <c r="E20" s="370"/>
      <c r="F20" s="370"/>
      <c r="G20" s="371" t="s">
        <v>88</v>
      </c>
      <c r="H20" s="371"/>
      <c r="I20" s="371"/>
      <c r="J20" s="372" t="s">
        <v>6</v>
      </c>
      <c r="K20" s="372"/>
      <c r="L20" s="372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0,35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0,35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3:78" x14ac:dyDescent="0.3">
      <c r="J4" s="3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  <c r="Y4" s="362"/>
      <c r="Z4" s="362"/>
      <c r="AA4" s="362"/>
      <c r="AB4" s="362"/>
      <c r="AC4" s="36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35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54" t="s">
        <v>198</v>
      </c>
      <c r="AD8" s="355"/>
      <c r="AE8" s="355"/>
      <c r="AF8" s="355"/>
      <c r="AG8" s="355"/>
      <c r="AH8" s="356"/>
      <c r="AI8" s="363" t="s">
        <v>199</v>
      </c>
      <c r="AJ8" s="170"/>
      <c r="AK8" s="170"/>
      <c r="AL8" s="365" t="s">
        <v>200</v>
      </c>
      <c r="AM8" s="366"/>
      <c r="AN8" s="366"/>
      <c r="AO8" s="366"/>
      <c r="AP8" s="366"/>
      <c r="AQ8" s="366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0" t="s">
        <v>202</v>
      </c>
      <c r="BE8" s="350"/>
      <c r="BF8" s="350"/>
      <c r="BG8" s="350"/>
      <c r="BH8" s="350"/>
      <c r="BI8" s="350"/>
      <c r="BJ8" s="350"/>
      <c r="BK8" s="350"/>
      <c r="BL8" s="350"/>
      <c r="BM8" s="350"/>
      <c r="BN8" s="350"/>
      <c r="BO8" s="350"/>
      <c r="BP8" s="350"/>
      <c r="BQ8" s="351" t="s">
        <v>203</v>
      </c>
      <c r="BR8" s="351"/>
      <c r="BS8" s="351"/>
      <c r="BT8" s="14"/>
      <c r="BU8" s="14"/>
      <c r="BV8" s="14"/>
      <c r="BW8" s="14"/>
    </row>
    <row r="9" spans="3:78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353"/>
      <c r="S9" s="376" t="s">
        <v>205</v>
      </c>
      <c r="T9" s="373" t="s">
        <v>206</v>
      </c>
      <c r="U9" s="373" t="s">
        <v>158</v>
      </c>
      <c r="V9" s="373" t="s">
        <v>207</v>
      </c>
      <c r="W9" s="198"/>
      <c r="X9" s="198"/>
      <c r="Y9" s="198"/>
      <c r="Z9" s="198"/>
      <c r="AA9" s="354" t="s">
        <v>208</v>
      </c>
      <c r="AB9" s="355"/>
      <c r="AC9" s="355"/>
      <c r="AD9" s="355"/>
      <c r="AE9" s="355"/>
      <c r="AF9" s="355"/>
      <c r="AG9" s="355"/>
      <c r="AH9" s="356"/>
      <c r="AI9" s="364"/>
      <c r="AJ9" s="172"/>
      <c r="AK9" s="172"/>
      <c r="AL9" s="375" t="s">
        <v>209</v>
      </c>
      <c r="AM9" s="375"/>
      <c r="AN9" s="375"/>
      <c r="AO9" s="375"/>
      <c r="AP9" s="375"/>
      <c r="AQ9" s="375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46" t="s">
        <v>210</v>
      </c>
      <c r="BE9" s="346"/>
      <c r="BF9" s="346"/>
      <c r="BG9" s="346"/>
      <c r="BH9" s="346"/>
      <c r="BI9" s="346"/>
      <c r="BJ9" s="346"/>
      <c r="BK9" s="346"/>
      <c r="BL9" s="346"/>
      <c r="BM9" s="346"/>
      <c r="BN9" s="346"/>
      <c r="BO9" s="346"/>
      <c r="BP9" s="346"/>
      <c r="BQ9" s="349" t="s">
        <v>211</v>
      </c>
      <c r="BR9" s="349"/>
      <c r="BS9" s="349"/>
      <c r="BT9" s="377" t="s">
        <v>212</v>
      </c>
      <c r="BU9" s="377" t="s">
        <v>213</v>
      </c>
      <c r="BV9" s="377" t="s">
        <v>214</v>
      </c>
      <c r="BW9" s="378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6"/>
      <c r="T10" s="374"/>
      <c r="U10" s="374"/>
      <c r="V10" s="37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7"/>
      <c r="BU10" s="377"/>
      <c r="BV10" s="377"/>
      <c r="BW10" s="378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0.06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13</v>
      </c>
      <c r="BH11" s="12" cm="1">
        <f t="array" ref="BH11">IFERROR(_xlfn.XLOOKUP($I11,Borrador!$I$11:$I$70,_xlfn.XLOOKUP(BH$10,Borrador!$C$10:$BL$10,Borrador!$C$11:$BL$70,"",0,1),""),"")</f>
        <v>0</v>
      </c>
      <c r="BI11" s="12" cm="1">
        <f t="array" ref="BI11">IFERROR(_xlfn.XLOOKUP($I11,Borrador!$I$11:$I$70,_xlfn.XLOOKUP(BI$10,Borrador!$C$10:$BL$10,Borrador!$C$11:$BL$70,"",0,1),""),"")</f>
        <v>0.22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cm="1">
        <f t="array" ref="BP11">IFERROR(_xlfn.XLOOKUP($I11,Borrador!$I$11:$I$70,_xlfn.XLOOKUP(BP$10,Borrador!$C$10:$BL$10,Borrador!$C$11:$BL$70,"",0,1),""),"")</f>
        <v>0.22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46199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2027-1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cm="1">
        <f t="array" ref="BI12">IFERROR(_xlfn.XLOOKUP($I12,Borrador!$I$11:$I$70,_xlfn.XLOOKUP(BI$10,Borrador!$C$10:$BL$10,Borrador!$C$11:$BL$70,"",0,1),""),"")</f>
        <v>0.9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cm="1">
        <f t="array" ref="BP12">IFERROR(_xlfn.XLOOKUP($I12,Borrador!$I$11:$I$70,_xlfn.XLOOKUP(BP$10,Borrador!$C$10:$BL$10,Borrador!$C$11:$BL$70,"",0,1),""),"")</f>
        <v>0.9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46199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espera del informe de pares de la visita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Devuelto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Finalizado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Finalizado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46063</v>
      </c>
      <c r="AP17" s="11" cm="1">
        <f t="array" ref="AP17">IFERROR(_xlfn.XLOOKUP($I17,Borrador!$I$11:$I$70,_xlfn.XLOOKUP(AP$10,Borrador!$C$10:$BL$10,Borrador!$C$11:$BL$70,"",0,1),""),"")</f>
        <v>46129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0.56999999999999995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Devuelto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Finalizado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espera del informe de pares de la visita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0.1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Devuelto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Devuelto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Finalizado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sin iniciar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Aprobado por el MEN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Aprobado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0.22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2026-2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Finalizado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0.23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cm="1">
        <f t="array" ref="BI28">IFERROR(_xlfn.XLOOKUP($I28,Borrador!$I$11:$I$70,_xlfn.XLOOKUP(BI$10,Borrador!$C$10:$BL$10,Borrador!$C$11:$BL$70,"",0,1),""),"")</f>
        <v>0.35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cm="1">
        <f t="array" ref="BP28">IFERROR(_xlfn.XLOOKUP($I28,Borrador!$I$11:$I$70,_xlfn.XLOOKUP(BP$10,Borrador!$C$10:$BL$10,Borrador!$C$11:$BL$70,"",0,1),""),"")</f>
        <v>0.35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46199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2027-1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0.34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cm="1">
        <f t="array" ref="BI30">IFERROR(_xlfn.XLOOKUP($I30,Borrador!$I$11:$I$70,_xlfn.XLOOKUP(BI$10,Borrador!$C$10:$BL$10,Borrador!$C$11:$BL$70,"",0,1),""),"")</f>
        <v>0.35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cm="1">
        <f t="array" ref="BP30">IFERROR(_xlfn.XLOOKUP($I30,Borrador!$I$11:$I$70,_xlfn.XLOOKUP(BP$10,Borrador!$C$10:$BL$10,Borrador!$C$11:$BL$70,"",0,1),""),"")</f>
        <v>0.35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46199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0.54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cm="1">
        <f t="array" ref="BI31">IFERROR(_xlfn.XLOOKUP($I31,Borrador!$I$11:$I$70,_xlfn.XLOOKUP(BI$10,Borrador!$C$10:$BL$10,Borrador!$C$11:$BL$70,"",0,1),""),"")</f>
        <v>0.35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cm="1">
        <f t="array" ref="BP31">IFERROR(_xlfn.XLOOKUP($I31,Borrador!$I$11:$I$70,_xlfn.XLOOKUP(BP$10,Borrador!$C$10:$BL$10,Borrador!$C$11:$BL$70,"",0,1),""),"")</f>
        <v>0.35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46199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Finalizado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Finalizado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Finalizado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Devuelto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Devuelto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0.25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0.25</v>
      </c>
      <c r="AZ37" s="11" cm="1">
        <f t="array" ref="AZ37">IFERROR(_xlfn.XLOOKUP($I37,Borrador!$I$11:$I$70,_xlfn.XLOOKUP(AZ$10,Borrador!$C$10:$BL$10,Borrador!$C$11:$BL$70,"",0,1),""),"")</f>
        <v>0.25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46199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Finalizado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Aprobado por el MEN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Aprobado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cm="1">
        <f t="array" ref="BI39">IFERROR(_xlfn.XLOOKUP($I39,Borrador!$I$11:$I$70,_xlfn.XLOOKUP(BI$10,Borrador!$C$10:$BL$10,Borrador!$C$11:$BL$70,"",0,1),""),"")</f>
        <v>0.22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cm="1">
        <f t="array" ref="BP39">IFERROR(_xlfn.XLOOKUP($I39,Borrador!$I$11:$I$70,_xlfn.XLOOKUP(BP$10,Borrador!$C$10:$BL$10,Borrador!$C$11:$BL$70,"",0,1),""),"")</f>
        <v>0.22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46199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Finalizado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Finalizado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0.25</v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0.25</v>
      </c>
      <c r="AZ42" s="11" cm="1">
        <f t="array" ref="AZ42">IFERROR(_xlfn.XLOOKUP($I42,Borrador!$I$11:$I$70,_xlfn.XLOOKUP(AZ$10,Borrador!$C$10:$BL$10,Borrador!$C$11:$BL$70,"",0,1),""),"")</f>
        <v>0.25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18</v>
      </c>
      <c r="BH42" s="12" cm="1">
        <f t="array" ref="BH42">IFERROR(_xlfn.XLOOKUP($I42,Borrador!$I$11:$I$70,_xlfn.XLOOKUP(BH$10,Borrador!$C$10:$BL$10,Borrador!$C$11:$BL$70,"",0,1),""),"")</f>
        <v>0</v>
      </c>
      <c r="BI42" s="12" cm="1">
        <f t="array" ref="BI42">IFERROR(_xlfn.XLOOKUP($I42,Borrador!$I$11:$I$70,_xlfn.XLOOKUP(BI$10,Borrador!$C$10:$BL$10,Borrador!$C$11:$BL$70,"",0,1),""),"")</f>
        <v>0.3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cm="1">
        <f t="array" ref="BP42">IFERROR(_xlfn.XLOOKUP($I42,Borrador!$I$11:$I$70,_xlfn.XLOOKUP(BP$10,Borrador!$C$10:$BL$10,Borrador!$C$11:$BL$70,"",0,1),""),"")</f>
        <v>0.3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46199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2027-1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Devuelto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Finalizado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0.25</v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0.25</v>
      </c>
      <c r="AZ45" s="11" cm="1">
        <f t="array" ref="AZ45">IFERROR(_xlfn.XLOOKUP($I45,Borrador!$I$11:$I$70,_xlfn.XLOOKUP(AZ$10,Borrador!$C$10:$BL$10,Borrador!$C$11:$BL$70,"",0,1),""),"")</f>
        <v>0.25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46199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0.25</v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0.25</v>
      </c>
      <c r="AZ46" s="11" cm="1">
        <f t="array" ref="AZ46">IFERROR(_xlfn.XLOOKUP($I46,Borrador!$I$11:$I$70,_xlfn.XLOOKUP(AZ$10,Borrador!$C$10:$BL$10,Borrador!$C$11:$BL$70,"",0,1),""),"")</f>
        <v>0.25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cm="1">
        <f t="array" ref="BI46">IFERROR(_xlfn.XLOOKUP($I46,Borrador!$I$11:$I$70,_xlfn.XLOOKUP(BI$10,Borrador!$C$10:$BL$10,Borrador!$C$11:$BL$70,"",0,1),""),"")</f>
        <v>0.5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cm="1">
        <f t="array" ref="BP46">IFERROR(_xlfn.XLOOKUP($I46,Borrador!$I$11:$I$70,_xlfn.XLOOKUP(BP$10,Borrador!$C$10:$BL$10,Borrador!$C$11:$BL$70,"",0,1),""),"")</f>
        <v>0.5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46199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Finalizado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Finalizado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Finalizado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Notificado al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O11" activePane="bottomRight" state="frozen"/>
      <selection pane="topRight" activeCell="J9" sqref="J9"/>
      <selection pane="bottomLeft" activeCell="A11" sqref="A11"/>
      <selection pane="bottomRight" activeCell="T10" sqref="T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16" style="316" bestFit="1" customWidth="1"/>
    <col min="36" max="36" width="14.44140625" style="316" bestFit="1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4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  <c r="AS3" s="316"/>
    </row>
    <row r="4" spans="3:65" ht="14.4" x14ac:dyDescent="0.3">
      <c r="J4" s="318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5" t="s">
        <v>196</v>
      </c>
      <c r="S8" s="5"/>
      <c r="T8" s="5"/>
      <c r="U8" s="18" t="s">
        <v>197</v>
      </c>
      <c r="V8" s="75"/>
      <c r="W8" s="75"/>
      <c r="X8" s="354" t="s">
        <v>198</v>
      </c>
      <c r="Y8" s="355"/>
      <c r="Z8" s="355"/>
      <c r="AA8" s="355"/>
      <c r="AB8" s="356"/>
      <c r="AC8" s="363" t="s">
        <v>199</v>
      </c>
      <c r="AD8" s="170"/>
      <c r="AE8" s="170"/>
      <c r="AF8" s="365" t="s">
        <v>200</v>
      </c>
      <c r="AG8" s="366"/>
      <c r="AH8" s="366"/>
      <c r="AI8" s="366"/>
      <c r="AJ8" s="366"/>
      <c r="AK8" s="366"/>
      <c r="AL8" s="357" t="s">
        <v>201</v>
      </c>
      <c r="AM8" s="357"/>
      <c r="AN8" s="357"/>
      <c r="AO8" s="357"/>
      <c r="AP8" s="357"/>
      <c r="AQ8" s="357"/>
      <c r="AR8" s="357"/>
      <c r="AS8" s="357"/>
      <c r="AT8" s="350" t="s">
        <v>202</v>
      </c>
      <c r="AU8" s="350"/>
      <c r="AV8" s="350"/>
      <c r="AW8" s="350"/>
      <c r="AX8" s="350"/>
      <c r="AY8" s="350"/>
      <c r="AZ8" s="350"/>
      <c r="BA8" s="350"/>
      <c r="BB8" s="350"/>
      <c r="BC8" s="351" t="s">
        <v>203</v>
      </c>
      <c r="BD8" s="351"/>
      <c r="BE8" s="351"/>
      <c r="BF8" s="351"/>
      <c r="BG8" s="351"/>
      <c r="BH8" s="351"/>
      <c r="BI8" s="14"/>
      <c r="BJ8" s="14"/>
      <c r="BK8" s="14"/>
      <c r="BL8" s="14"/>
    </row>
    <row r="9" spans="3:65" s="319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81"/>
      <c r="S9" s="82"/>
      <c r="T9" s="82"/>
      <c r="U9" s="82"/>
      <c r="V9" s="354" t="s">
        <v>208</v>
      </c>
      <c r="W9" s="355"/>
      <c r="X9" s="355"/>
      <c r="Y9" s="355"/>
      <c r="Z9" s="355"/>
      <c r="AA9" s="355"/>
      <c r="AB9" s="356"/>
      <c r="AC9" s="364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46" t="s">
        <v>210</v>
      </c>
      <c r="AU9" s="346"/>
      <c r="AV9" s="346"/>
      <c r="AW9" s="346"/>
      <c r="AX9" s="346"/>
      <c r="AY9" s="347"/>
      <c r="AZ9" s="347"/>
      <c r="BA9" s="347"/>
      <c r="BB9" s="347"/>
      <c r="BC9" s="348" t="s">
        <v>211</v>
      </c>
      <c r="BD9" s="349"/>
      <c r="BE9" s="349"/>
      <c r="BF9" s="349"/>
      <c r="BG9" s="349"/>
      <c r="BH9" s="349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1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0">
        <v>0.06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1">
        <v>0</v>
      </c>
      <c r="AT12" s="12" t="s">
        <v>194</v>
      </c>
      <c r="AU12" s="12" t="s">
        <v>194</v>
      </c>
      <c r="AV12" s="79">
        <v>13</v>
      </c>
      <c r="AW12" s="183">
        <v>0</v>
      </c>
      <c r="AX12" s="76" t="s">
        <v>194</v>
      </c>
      <c r="AY12" s="336">
        <v>0.22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340">
        <v>46199</v>
      </c>
      <c r="BJ12" s="11"/>
      <c r="BK12" s="34" t="s">
        <v>15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279</v>
      </c>
      <c r="X13" s="335" t="s">
        <v>284</v>
      </c>
      <c r="Y13" s="335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3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336">
        <v>0.9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340">
        <v>46199</v>
      </c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1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1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1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3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85">
        <v>46063</v>
      </c>
      <c r="AJ18" s="185">
        <v>46129</v>
      </c>
      <c r="AK18" s="70">
        <v>0.56999999999999995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1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1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1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1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1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339">
        <v>0.1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1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3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1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1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1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2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466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0.22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1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14</v>
      </c>
      <c r="BL28" s="12"/>
    </row>
    <row r="29" spans="3:64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316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0.23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1">
        <v>0</v>
      </c>
      <c r="AT29" s="12" t="s">
        <v>194</v>
      </c>
      <c r="AU29" s="12" t="s">
        <v>194</v>
      </c>
      <c r="AV29" s="79">
        <v>9</v>
      </c>
      <c r="AW29" s="183">
        <v>0</v>
      </c>
      <c r="AX29" s="76" t="s">
        <v>194</v>
      </c>
      <c r="AY29" s="336">
        <v>0.35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340">
        <v>46199</v>
      </c>
      <c r="BJ29" s="11"/>
      <c r="BK29" s="34" t="s">
        <v>15</v>
      </c>
      <c r="BL29" s="12"/>
    </row>
    <row r="30" spans="3:64" customFormat="1" ht="52.2" x14ac:dyDescent="0.3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3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0.34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1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336">
        <v>0.35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340">
        <v>46199</v>
      </c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0.54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1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336">
        <v>0.35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340">
        <v>46199</v>
      </c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1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3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1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92" t="s">
        <v>326</v>
      </c>
      <c r="Y36" s="189" t="s">
        <v>327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316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3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316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1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1">
        <v>0.25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340">
        <v>46199</v>
      </c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92" t="s">
        <v>326</v>
      </c>
      <c r="Y39" s="189" t="s">
        <v>327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1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359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466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1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336">
        <v>0.22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340">
        <v>46199</v>
      </c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3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1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316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1">
        <v>0.25</v>
      </c>
      <c r="AT43" s="12" t="s">
        <v>194</v>
      </c>
      <c r="AU43" s="12" t="s">
        <v>194</v>
      </c>
      <c r="AV43" s="79">
        <v>18</v>
      </c>
      <c r="AW43" s="79">
        <v>0</v>
      </c>
      <c r="AX43" s="76" t="s">
        <v>194</v>
      </c>
      <c r="AY43" s="336">
        <v>0.3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340">
        <v>46199</v>
      </c>
      <c r="BJ43" s="11"/>
      <c r="BK43" s="34" t="s">
        <v>15</v>
      </c>
    </row>
    <row r="44" spans="3:64" customFormat="1" ht="52.2" x14ac:dyDescent="0.3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92" t="s">
        <v>335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3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92" t="s">
        <v>326</v>
      </c>
      <c r="Y45" s="189" t="s">
        <v>327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3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1">
        <v>0.25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340">
        <v>46199</v>
      </c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1">
        <v>0.25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336">
        <v>0.5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340">
        <v>46199</v>
      </c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92" t="s">
        <v>339</v>
      </c>
      <c r="Y48" s="189" t="s">
        <v>340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3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92" t="s">
        <v>339</v>
      </c>
      <c r="Y49" s="189" t="s">
        <v>340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1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92" t="s">
        <v>339</v>
      </c>
      <c r="Y50" s="189" t="s">
        <v>340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1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92" t="s">
        <v>339</v>
      </c>
      <c r="Y51" s="189" t="s">
        <v>340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316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1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8" t="s">
        <v>343</v>
      </c>
      <c r="Y52" s="189" t="s">
        <v>344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1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9" t="s">
        <v>339</v>
      </c>
      <c r="Y53" s="194" t="s">
        <v>346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1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92" t="s">
        <v>335</v>
      </c>
      <c r="Y54" s="189" t="s">
        <v>347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1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9" t="s">
        <v>339</v>
      </c>
      <c r="Y55" s="194" t="s">
        <v>346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3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3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90" t="s">
        <v>353</v>
      </c>
      <c r="Y57" s="189" t="s">
        <v>354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3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90" t="s">
        <v>356</v>
      </c>
      <c r="Y58" s="189" t="s">
        <v>357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3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3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3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9" t="s">
        <v>361</v>
      </c>
      <c r="Y61" s="189" t="s">
        <v>362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1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3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90" t="s">
        <v>365</v>
      </c>
      <c r="Y63" s="190" t="s">
        <v>365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3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8" t="s">
        <v>367</v>
      </c>
      <c r="Y64" s="189" t="s">
        <v>356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4">
        <v>46063</v>
      </c>
      <c r="AJ64" s="324">
        <v>46122</v>
      </c>
      <c r="AK64" s="325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2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6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7"/>
      <c r="BE64" s="327"/>
      <c r="BF64" s="327"/>
      <c r="BG64" s="327"/>
      <c r="BH64" s="322"/>
      <c r="BI64" s="323"/>
      <c r="BJ64" s="323"/>
      <c r="BK64" s="34" t="s">
        <v>15</v>
      </c>
    </row>
    <row r="65" spans="3:63" customFormat="1" ht="69.599999999999994" x14ac:dyDescent="0.3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3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3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90" t="s">
        <v>372</v>
      </c>
      <c r="Y67" s="189" t="s">
        <v>354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3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92" t="s">
        <v>326</v>
      </c>
      <c r="Y68" s="189" t="s">
        <v>327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3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9" t="s">
        <v>374</v>
      </c>
      <c r="Y69" s="189" t="s">
        <v>347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3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9" t="s">
        <v>335</v>
      </c>
      <c r="Y70" s="189" t="s">
        <v>347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316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3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10" xr:uid="{FBC881F8-DB0A-4697-B988-05828068AF4E}"/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379" t="s">
        <v>14</v>
      </c>
      <c r="E10" s="379"/>
    </row>
    <row r="11" spans="4:5" x14ac:dyDescent="0.3">
      <c r="D11" s="328" t="s">
        <v>182</v>
      </c>
      <c r="E11" s="328" t="s">
        <v>375</v>
      </c>
    </row>
    <row r="12" spans="4:5" x14ac:dyDescent="0.3">
      <c r="D12" s="11" t="s">
        <v>376</v>
      </c>
      <c r="E12" s="11" t="s">
        <v>88</v>
      </c>
    </row>
    <row r="13" spans="4:5" x14ac:dyDescent="0.3">
      <c r="D13" s="11" t="s">
        <v>377</v>
      </c>
      <c r="E13" s="11" t="s">
        <v>88</v>
      </c>
    </row>
    <row r="14" spans="4:5" x14ac:dyDescent="0.3">
      <c r="D14" s="11" t="s">
        <v>378</v>
      </c>
      <c r="E14" s="11" t="s">
        <v>88</v>
      </c>
    </row>
    <row r="15" spans="4:5" x14ac:dyDescent="0.3">
      <c r="D15" s="11" t="s">
        <v>379</v>
      </c>
      <c r="E15" s="11" t="s">
        <v>100</v>
      </c>
    </row>
    <row r="16" spans="4:5" x14ac:dyDescent="0.3">
      <c r="D16" s="11" t="s">
        <v>380</v>
      </c>
      <c r="E16" s="11" t="s">
        <v>100</v>
      </c>
    </row>
    <row r="17" spans="4:5" x14ac:dyDescent="0.3">
      <c r="D17" s="329" t="s">
        <v>380</v>
      </c>
      <c r="E17" s="329" t="s">
        <v>88</v>
      </c>
    </row>
    <row r="18" spans="4:5" x14ac:dyDescent="0.3">
      <c r="D18" s="330" t="s">
        <v>381</v>
      </c>
      <c r="E18" s="11" t="s">
        <v>88</v>
      </c>
    </row>
    <row r="19" spans="4:5" x14ac:dyDescent="0.3">
      <c r="D19" s="330" t="s">
        <v>382</v>
      </c>
      <c r="E19" s="11" t="s">
        <v>88</v>
      </c>
    </row>
    <row r="20" spans="4:5" x14ac:dyDescent="0.3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316</v>
      </c>
      <c r="C2" s="70">
        <v>0.11</v>
      </c>
      <c r="D2" s="34" t="s">
        <v>14</v>
      </c>
    </row>
    <row r="3" spans="1:4" ht="52.2" x14ac:dyDescent="0.3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O1" workbookViewId="0">
      <selection activeCell="O5" sqref="O5"/>
    </sheetView>
  </sheetViews>
  <sheetFormatPr baseColWidth="10" defaultColWidth="12.33203125" defaultRowHeight="14.4" x14ac:dyDescent="0.3"/>
  <cols>
    <col min="3" max="3" width="13.886718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109375" customWidth="1"/>
    <col min="15" max="15" width="16.77734375" customWidth="1"/>
    <col min="22" max="22" width="22.88671875" customWidth="1"/>
    <col min="23" max="23" width="12.77734375" customWidth="1"/>
    <col min="25" max="25" width="18.88671875" customWidth="1"/>
    <col min="32" max="32" width="21.33203125" customWidth="1"/>
    <col min="33" max="37" width="21.21875" customWidth="1"/>
    <col min="43" max="43" width="18" customWidth="1"/>
  </cols>
  <sheetData>
    <row r="4" spans="2:86" ht="14.55" customHeight="1" x14ac:dyDescent="0.3">
      <c r="B4" s="352" t="s">
        <v>204</v>
      </c>
      <c r="C4" s="352"/>
      <c r="D4" s="352"/>
      <c r="E4" s="352"/>
      <c r="F4" s="352"/>
      <c r="G4" s="352"/>
      <c r="H4" s="352"/>
      <c r="I4" s="383" t="s">
        <v>458</v>
      </c>
      <c r="J4" s="384"/>
      <c r="K4" s="384"/>
      <c r="L4" s="384"/>
      <c r="M4" s="385" t="s">
        <v>459</v>
      </c>
      <c r="N4" s="385"/>
      <c r="O4" s="385"/>
      <c r="P4" s="385"/>
      <c r="Q4" s="385"/>
      <c r="R4" s="385"/>
      <c r="T4" s="382" t="s">
        <v>458</v>
      </c>
      <c r="U4" s="382"/>
      <c r="V4" s="344" t="s">
        <v>459</v>
      </c>
      <c r="W4" s="345" t="s">
        <v>460</v>
      </c>
      <c r="X4" s="343" t="s">
        <v>461</v>
      </c>
      <c r="Y4" s="386" t="s">
        <v>462</v>
      </c>
      <c r="Z4" s="386"/>
      <c r="AA4" s="386"/>
      <c r="AB4" s="386"/>
      <c r="AC4" s="386"/>
      <c r="AD4" s="380" t="s">
        <v>463</v>
      </c>
      <c r="AE4" s="380"/>
      <c r="AF4" s="380"/>
      <c r="AG4" s="380"/>
      <c r="AH4" s="380"/>
      <c r="AI4" s="380"/>
      <c r="AJ4" s="380"/>
      <c r="AK4" s="380"/>
      <c r="AL4" s="381" t="s">
        <v>464</v>
      </c>
      <c r="AM4" s="381"/>
      <c r="AN4" s="381"/>
      <c r="AO4" s="381"/>
      <c r="AP4" s="381"/>
      <c r="AQ4" s="381"/>
      <c r="AR4" s="382" t="s">
        <v>465</v>
      </c>
      <c r="AS4" s="382"/>
      <c r="AT4" s="382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69.599999999999994" x14ac:dyDescent="0.3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</row>
    <row r="4" spans="3:54" x14ac:dyDescent="0.3">
      <c r="J4" s="3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5" t="s">
        <v>196</v>
      </c>
      <c r="S8" s="5"/>
      <c r="T8" s="5"/>
      <c r="U8" s="18" t="s">
        <v>197</v>
      </c>
      <c r="V8" s="75"/>
      <c r="W8" s="75"/>
      <c r="X8" s="354" t="s">
        <v>198</v>
      </c>
      <c r="Y8" s="355"/>
      <c r="Z8" s="355"/>
      <c r="AA8" s="356"/>
      <c r="AB8" s="363" t="s">
        <v>199</v>
      </c>
      <c r="AC8" s="365" t="s">
        <v>200</v>
      </c>
      <c r="AD8" s="366"/>
      <c r="AE8" s="366"/>
      <c r="AF8" s="366"/>
      <c r="AG8" s="366"/>
      <c r="AH8" s="366"/>
      <c r="AI8" s="357" t="s">
        <v>201</v>
      </c>
      <c r="AJ8" s="357"/>
      <c r="AK8" s="357"/>
      <c r="AL8" s="357"/>
      <c r="AM8" s="357"/>
      <c r="AN8" s="357"/>
      <c r="AO8" s="350" t="s">
        <v>202</v>
      </c>
      <c r="AP8" s="350"/>
      <c r="AQ8" s="350"/>
      <c r="AR8" s="350"/>
      <c r="AS8" s="351" t="s">
        <v>203</v>
      </c>
      <c r="AT8" s="351"/>
      <c r="AU8" s="351"/>
      <c r="AV8" s="14"/>
      <c r="AW8" s="14"/>
      <c r="AX8" s="14"/>
      <c r="AY8" s="14"/>
    </row>
    <row r="9" spans="3:54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81"/>
      <c r="S9" s="82"/>
      <c r="T9" s="82"/>
      <c r="U9" s="82"/>
      <c r="V9" s="354" t="s">
        <v>208</v>
      </c>
      <c r="W9" s="355"/>
      <c r="X9" s="355"/>
      <c r="Y9" s="355"/>
      <c r="Z9" s="355"/>
      <c r="AA9" s="356"/>
      <c r="AB9" s="364"/>
      <c r="AC9" s="375" t="s">
        <v>209</v>
      </c>
      <c r="AD9" s="375"/>
      <c r="AE9" s="375"/>
      <c r="AF9" s="375"/>
      <c r="AG9" s="375"/>
      <c r="AH9" s="375"/>
      <c r="AI9" s="358" t="s">
        <v>201</v>
      </c>
      <c r="AJ9" s="358"/>
      <c r="AK9" s="358"/>
      <c r="AL9" s="358"/>
      <c r="AM9" s="358"/>
      <c r="AN9" s="358"/>
      <c r="AO9" s="346" t="s">
        <v>210</v>
      </c>
      <c r="AP9" s="346"/>
      <c r="AQ9" s="346"/>
      <c r="AR9" s="346"/>
      <c r="AS9" s="349" t="s">
        <v>211</v>
      </c>
      <c r="AT9" s="349"/>
      <c r="AU9" s="34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88" t="s">
        <v>389</v>
      </c>
      <c r="B2" s="388"/>
      <c r="C2" s="388"/>
      <c r="D2" t="s">
        <v>390</v>
      </c>
      <c r="E2" s="388" t="s">
        <v>391</v>
      </c>
      <c r="F2" s="388"/>
      <c r="G2" s="181" t="s">
        <v>199</v>
      </c>
      <c r="H2" s="387" t="s">
        <v>392</v>
      </c>
      <c r="I2" s="387"/>
      <c r="J2" s="387"/>
      <c r="K2" s="387" t="s">
        <v>23</v>
      </c>
      <c r="L2" s="388"/>
      <c r="M2" s="388"/>
      <c r="N2" s="387" t="s">
        <v>393</v>
      </c>
      <c r="O2" s="388"/>
      <c r="P2" s="388"/>
      <c r="Q2" s="389"/>
      <c r="R2" s="387" t="s">
        <v>211</v>
      </c>
      <c r="S2" s="388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394</v>
      </c>
    </row>
    <row r="8" spans="1:20" x14ac:dyDescent="0.3">
      <c r="A8" t="s">
        <v>395</v>
      </c>
    </row>
    <row r="9" spans="1:20" x14ac:dyDescent="0.3">
      <c r="A9" t="s">
        <v>396</v>
      </c>
    </row>
    <row r="12" spans="1:20" x14ac:dyDescent="0.3">
      <c r="A12" s="195" t="s">
        <v>389</v>
      </c>
      <c r="B12" s="85" t="s">
        <v>224</v>
      </c>
    </row>
    <row r="13" spans="1:20" ht="28.8" x14ac:dyDescent="0.3">
      <c r="A13" s="195" t="s">
        <v>389</v>
      </c>
      <c r="B13" s="85" t="s">
        <v>226</v>
      </c>
    </row>
    <row r="14" spans="1:20" ht="28.8" x14ac:dyDescent="0.3">
      <c r="A14" s="195" t="s">
        <v>389</v>
      </c>
      <c r="B14" s="85" t="s">
        <v>205</v>
      </c>
    </row>
    <row r="15" spans="1:20" x14ac:dyDescent="0.3">
      <c r="A15" s="78" t="s">
        <v>390</v>
      </c>
      <c r="B15" s="85" t="s">
        <v>158</v>
      </c>
    </row>
    <row r="16" spans="1:20" x14ac:dyDescent="0.3">
      <c r="A16" s="195" t="s">
        <v>391</v>
      </c>
      <c r="B16" s="179" t="s">
        <v>234</v>
      </c>
    </row>
    <row r="17" spans="1:2" x14ac:dyDescent="0.3">
      <c r="A17" s="195" t="s">
        <v>391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392</v>
      </c>
      <c r="B19" s="87" t="s">
        <v>231</v>
      </c>
    </row>
    <row r="20" spans="1:2" x14ac:dyDescent="0.3">
      <c r="A20" s="195" t="s">
        <v>392</v>
      </c>
      <c r="B20" s="87" t="s">
        <v>244</v>
      </c>
    </row>
    <row r="21" spans="1:2" x14ac:dyDescent="0.3">
      <c r="A21" s="195" t="s">
        <v>392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393</v>
      </c>
      <c r="B25" s="89" t="s">
        <v>253</v>
      </c>
    </row>
    <row r="26" spans="1:2" x14ac:dyDescent="0.3">
      <c r="A26" s="78" t="s">
        <v>393</v>
      </c>
      <c r="B26" s="89" t="s">
        <v>254</v>
      </c>
    </row>
    <row r="27" spans="1:2" x14ac:dyDescent="0.3">
      <c r="A27" s="78" t="s">
        <v>393</v>
      </c>
      <c r="B27" s="178" t="s">
        <v>256</v>
      </c>
    </row>
    <row r="28" spans="1:2" x14ac:dyDescent="0.3">
      <c r="A28" s="78" t="s">
        <v>393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397</v>
      </c>
      <c r="B1" s="196" t="s">
        <v>147</v>
      </c>
    </row>
    <row r="2" spans="1:4" x14ac:dyDescent="0.3">
      <c r="A2" s="195" t="s">
        <v>389</v>
      </c>
      <c r="B2" s="197" t="s">
        <v>398</v>
      </c>
    </row>
    <row r="3" spans="1:4" x14ac:dyDescent="0.3">
      <c r="A3" s="195" t="s">
        <v>389</v>
      </c>
      <c r="B3" s="197" t="s">
        <v>399</v>
      </c>
    </row>
    <row r="4" spans="1:4" x14ac:dyDescent="0.3">
      <c r="A4" s="195" t="s">
        <v>389</v>
      </c>
      <c r="B4" s="197" t="s">
        <v>205</v>
      </c>
      <c r="D4" t="s">
        <v>394</v>
      </c>
    </row>
    <row r="5" spans="1:4" x14ac:dyDescent="0.3">
      <c r="A5" s="195" t="s">
        <v>400</v>
      </c>
      <c r="B5" s="197" t="s">
        <v>401</v>
      </c>
      <c r="D5" t="s">
        <v>395</v>
      </c>
    </row>
    <row r="6" spans="1:4" x14ac:dyDescent="0.3">
      <c r="A6" s="195" t="s">
        <v>402</v>
      </c>
      <c r="B6" s="197" t="s">
        <v>234</v>
      </c>
      <c r="D6" t="s">
        <v>396</v>
      </c>
    </row>
    <row r="7" spans="1:4" x14ac:dyDescent="0.3">
      <c r="A7" s="195" t="s">
        <v>402</v>
      </c>
      <c r="B7" s="197" t="s">
        <v>235</v>
      </c>
    </row>
    <row r="8" spans="1:4" ht="28.8" x14ac:dyDescent="0.3">
      <c r="A8" s="195" t="s">
        <v>403</v>
      </c>
      <c r="B8" s="197" t="s">
        <v>404</v>
      </c>
    </row>
    <row r="9" spans="1:4" x14ac:dyDescent="0.3">
      <c r="A9" s="195" t="s">
        <v>405</v>
      </c>
      <c r="B9" s="197" t="s">
        <v>231</v>
      </c>
    </row>
    <row r="10" spans="1:4" x14ac:dyDescent="0.3">
      <c r="A10" s="195" t="s">
        <v>405</v>
      </c>
      <c r="B10" s="197" t="s">
        <v>406</v>
      </c>
    </row>
    <row r="11" spans="1:4" x14ac:dyDescent="0.3">
      <c r="A11" s="195" t="s">
        <v>405</v>
      </c>
      <c r="B11" s="197" t="s">
        <v>160</v>
      </c>
    </row>
    <row r="12" spans="1:4" x14ac:dyDescent="0.3">
      <c r="A12" s="195" t="s">
        <v>407</v>
      </c>
      <c r="B12" s="197" t="s">
        <v>159</v>
      </c>
    </row>
    <row r="13" spans="1:4" ht="28.8" x14ac:dyDescent="0.3">
      <c r="A13" s="195" t="s">
        <v>407</v>
      </c>
      <c r="B13" s="197" t="s">
        <v>248</v>
      </c>
    </row>
    <row r="14" spans="1:4" x14ac:dyDescent="0.3">
      <c r="A14" s="195" t="s">
        <v>407</v>
      </c>
      <c r="B14" s="197" t="s">
        <v>247</v>
      </c>
    </row>
    <row r="15" spans="1:4" x14ac:dyDescent="0.3">
      <c r="A15" s="195" t="s">
        <v>408</v>
      </c>
      <c r="B15" s="197" t="s">
        <v>409</v>
      </c>
    </row>
    <row r="16" spans="1:4" x14ac:dyDescent="0.3">
      <c r="A16" s="195" t="s">
        <v>408</v>
      </c>
      <c r="B16" s="197" t="s">
        <v>410</v>
      </c>
    </row>
    <row r="17" spans="1:2" x14ac:dyDescent="0.3">
      <c r="A17" s="195" t="s">
        <v>408</v>
      </c>
      <c r="B17" s="197" t="s">
        <v>411</v>
      </c>
    </row>
    <row r="18" spans="1:2" x14ac:dyDescent="0.3">
      <c r="A18" s="195" t="s">
        <v>408</v>
      </c>
      <c r="B18" s="197" t="s">
        <v>412</v>
      </c>
    </row>
    <row r="19" spans="1:2" x14ac:dyDescent="0.3">
      <c r="A19" s="195" t="s">
        <v>413</v>
      </c>
      <c r="B19" s="197" t="s">
        <v>414</v>
      </c>
    </row>
    <row r="20" spans="1:2" x14ac:dyDescent="0.3">
      <c r="A20" s="195" t="s">
        <v>413</v>
      </c>
      <c r="B20" s="197" t="s">
        <v>415</v>
      </c>
    </row>
    <row r="21" spans="1:2" x14ac:dyDescent="0.3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purl.org/dc/dcmitype/"/>
    <ds:schemaRef ds:uri="http://schemas.microsoft.com/office/2006/metadata/properties"/>
    <ds:schemaRef ds:uri="http://www.w3.org/XML/1998/namespace"/>
    <ds:schemaRef ds:uri="fc092c77-77a9-40ad-ae14-39067143678a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2026-04-14T18:02:00Z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