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53" documentId="8_{9A2943AE-6812-4C89-8676-A6093C4C8CBE}" xr6:coauthVersionLast="47" xr6:coauthVersionMax="47" xr10:uidLastSave="{86D1CAD6-A992-4F3E-B828-D0B23F74A025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<sst xmlns="http://schemas.openxmlformats.org/spreadsheetml/2006/main" count="4420" uniqueCount="419">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</sst>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5</v>
      </c>
      <c r="F11" s="142">
        <f t="shared" si="1"/>
        <v>8.3333333333333329E-2</v>
      </c>
      <c r="G11" s="143">
        <f>COUNTIF(Maestro!AQ11:AQ70,0)</f>
        <v>30</v>
      </c>
      <c r="H11" s="144">
        <f t="shared" si="2"/>
        <v>0.5</v>
      </c>
      <c r="I11" s="145">
        <f t="shared" si="3"/>
        <v>25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15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2</v>
      </c>
      <c r="I25" s="155">
        <f>COUNTIFS(Maestro!F11:F70,"Virtual",Maestro!AQ11:AQ70,0)</f>
        <v>12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No aplica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10%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10%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Y3" s="341"/>
      <c r="Z3" s="341"/>
      <c r="AA3" s="341"/>
      <c r="AB3" s="341"/>
      <c r="AC3" s="341"/>
    </row>
    <row r="4" spans="3:78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Y4" s="341"/>
      <c r="Z4" s="341"/>
      <c r="AA4" s="341"/>
      <c r="AB4" s="341"/>
      <c r="AC4" s="341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34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3" t="s">
        <v>198</v>
      </c>
      <c r="AD8" s="344"/>
      <c r="AE8" s="344"/>
      <c r="AF8" s="344"/>
      <c r="AG8" s="344"/>
      <c r="AH8" s="345"/>
      <c r="AI8" s="346" t="s">
        <v>199</v>
      </c>
      <c r="AJ8" s="170"/>
      <c r="AK8" s="170"/>
      <c r="AL8" s="348" t="s">
        <v>200</v>
      </c>
      <c r="AM8" s="349"/>
      <c r="AN8" s="349"/>
      <c r="AO8" s="349"/>
      <c r="AP8" s="349"/>
      <c r="AQ8" s="349"/>
      <c r="AR8" s="357" t="s">
        <v>201</v>
      </c>
      <c r="AS8" s="357"/>
      <c r="AT8" s="357"/>
      <c r="AU8" s="357"/>
      <c r="AV8" s="357"/>
      <c r="AW8" s="357"/>
      <c r="AX8" s="357"/>
      <c r="AY8" s="357"/>
      <c r="AZ8" s="357"/>
      <c r="BA8" s="174"/>
      <c r="BB8" s="174"/>
      <c r="BC8" s="174"/>
      <c r="BD8" s="354" t="s">
        <v>202</v>
      </c>
      <c r="BE8" s="354"/>
      <c r="BF8" s="354"/>
      <c r="BG8" s="354"/>
      <c r="BH8" s="354"/>
      <c r="BI8" s="354"/>
      <c r="BJ8" s="354"/>
      <c r="BK8" s="354"/>
      <c r="BL8" s="354"/>
      <c r="BM8" s="354"/>
      <c r="BN8" s="354"/>
      <c r="BO8" s="354"/>
      <c r="BP8" s="354"/>
      <c r="BQ8" s="355" t="s">
        <v>203</v>
      </c>
      <c r="BR8" s="355"/>
      <c r="BS8" s="355"/>
      <c r="BT8" s="14"/>
      <c r="BU8" s="14"/>
      <c r="BV8" s="14"/>
      <c r="BW8" s="14"/>
    </row>
    <row r="9" spans="3:78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342"/>
      <c r="S9" s="370" t="s">
        <v>205</v>
      </c>
      <c r="T9" s="371" t="s">
        <v>206</v>
      </c>
      <c r="U9" s="371" t="s">
        <v>158</v>
      </c>
      <c r="V9" s="371" t="s">
        <v>207</v>
      </c>
      <c r="W9" s="198"/>
      <c r="X9" s="198"/>
      <c r="Y9" s="198"/>
      <c r="Z9" s="198"/>
      <c r="AA9" s="343" t="s">
        <v>208</v>
      </c>
      <c r="AB9" s="344"/>
      <c r="AC9" s="344"/>
      <c r="AD9" s="344"/>
      <c r="AE9" s="344"/>
      <c r="AF9" s="344"/>
      <c r="AG9" s="344"/>
      <c r="AH9" s="345"/>
      <c r="AI9" s="347"/>
      <c r="AJ9" s="172"/>
      <c r="AK9" s="172"/>
      <c r="AL9" s="373" t="s">
        <v>209</v>
      </c>
      <c r="AM9" s="373"/>
      <c r="AN9" s="373"/>
      <c r="AO9" s="373"/>
      <c r="AP9" s="373"/>
      <c r="AQ9" s="373"/>
      <c r="AR9" s="358" t="s">
        <v>201</v>
      </c>
      <c r="AS9" s="358"/>
      <c r="AT9" s="358"/>
      <c r="AU9" s="358"/>
      <c r="AV9" s="358"/>
      <c r="AW9" s="358"/>
      <c r="AX9" s="358"/>
      <c r="AY9" s="358"/>
      <c r="AZ9" s="358"/>
      <c r="BA9" s="175"/>
      <c r="BB9" s="175"/>
      <c r="BC9" s="175"/>
      <c r="BD9" s="350" t="s">
        <v>210</v>
      </c>
      <c r="BE9" s="350"/>
      <c r="BF9" s="350"/>
      <c r="BG9" s="350"/>
      <c r="BH9" s="350"/>
      <c r="BI9" s="350"/>
      <c r="BJ9" s="350"/>
      <c r="BK9" s="350"/>
      <c r="BL9" s="350"/>
      <c r="BM9" s="350"/>
      <c r="BN9" s="350"/>
      <c r="BO9" s="350"/>
      <c r="BP9" s="350"/>
      <c r="BQ9" s="353" t="s">
        <v>211</v>
      </c>
      <c r="BR9" s="353"/>
      <c r="BS9" s="353"/>
      <c r="BT9" s="368" t="s">
        <v>212</v>
      </c>
      <c r="BU9" s="368" t="s">
        <v>213</v>
      </c>
      <c r="BV9" s="368" t="s">
        <v>214</v>
      </c>
      <c r="BW9" s="369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0"/>
      <c r="T10" s="372"/>
      <c r="U10" s="372"/>
      <c r="V10" s="372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8"/>
      <c r="BU10" s="368"/>
      <c r="BV10" s="368"/>
      <c r="BW10" s="369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>No aplica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>No aplica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>No aplica</v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>No aplica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>No aplica</v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>No aplica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>No aplica</v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>No aplica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0.1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cm="1">
        <f t="array" ref="AZ31">IFERROR(_xlfn.XLOOKUP($I31,Borrador!$I$11:$I$70,_xlfn.XLOOKUP(AZ$10,Borrador!$C$10:$BL$10,Borrador!$C$11:$BL$70,"",0,1),""),"")</f>
        <v>0.1</v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>No aplica</v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>No aplica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>No aplica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>No aplica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0.1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cm="1">
        <f t="array" ref="AZ37">IFERROR(_xlfn.XLOOKUP($I37,Borrador!$I$11:$I$70,_xlfn.XLOOKUP(AZ$10,Borrador!$C$10:$BL$10,Borrador!$C$11:$BL$70,"",0,1),""),"")</f>
        <v>0.1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>No aplica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>No aplica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</v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cm="1">
        <f t="array" ref="AZ42">IFERROR(_xlfn.XLOOKUP($I42,Borrador!$I$11:$I$70,_xlfn.XLOOKUP(AZ$10,Borrador!$C$10:$BL$10,Borrador!$C$11:$BL$70,"",0,1),""),"")</f>
        <v>0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>No aplica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>No aplica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>No aplica</v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>No aplica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0.1</v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cm="1">
        <f t="array" ref="AZ45">IFERROR(_xlfn.XLOOKUP($I45,Borrador!$I$11:$I$70,_xlfn.XLOOKUP(AZ$10,Borrador!$C$10:$BL$10,Borrador!$C$11:$BL$70,"",0,1),""),"")</f>
        <v>0.1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0.1</v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cm="1">
        <f t="array" ref="AZ46">IFERROR(_xlfn.XLOOKUP($I46,Borrador!$I$11:$I$70,_xlfn.XLOOKUP(AZ$10,Borrador!$C$10:$BL$10,Borrador!$C$11:$BL$70,"",0,1),""),"")</f>
        <v>0.1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>No aplica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>No aplica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>No aplica</v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>No aplica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>No aplica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>No aplica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>No aplica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>No aplica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>No aplica</v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>No aplica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>No aplica</v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>No aplica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>No aplica</v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>No aplica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>No aplica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>No aplica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>No aplica</v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>No aplica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>No aplica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>No aplica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>No aplica</v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>No aplica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>No aplica</v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>No aplica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>No aplica</v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>No aplica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>No aplica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>No aplica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>No aplica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>No aplica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>No aplica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>No aplica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O3:AC4"/>
    <mergeCell ref="J8:R8"/>
    <mergeCell ref="AC8:AH8"/>
    <mergeCell ref="AI8:AI9"/>
    <mergeCell ref="AL8:AQ8"/>
    <mergeCell ref="V9:V10"/>
    <mergeCell ref="AA9:AH9"/>
    <mergeCell ref="AL9:AQ9"/>
    <mergeCell ref="AR8:AZ8"/>
    <mergeCell ref="AR9:AZ9"/>
    <mergeCell ref="C9:I9"/>
    <mergeCell ref="J9:R9"/>
    <mergeCell ref="S9:S10"/>
    <mergeCell ref="T9:T10"/>
    <mergeCell ref="U9:U10"/>
    <mergeCell ref="BU9:BU10"/>
    <mergeCell ref="BV9:BV10"/>
    <mergeCell ref="BW9:BW10"/>
    <mergeCell ref="BD8:BP8"/>
    <mergeCell ref="BQ8:BS8"/>
    <mergeCell ref="BD9:BP9"/>
    <mergeCell ref="BQ9:BS9"/>
    <mergeCell ref="BT9:BT10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M83"/>
  <sheetViews>
    <sheetView showGridLines="0" tabSelected="1" topLeftCell="AD10" zoomScale="70" zoomScaleNormal="70" workbookViewId="0">
      <selection activeCell="AK12" sqref="AK12:AK47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  <c r="AS3" s="316"/>
    </row>
    <row r="4" spans="3:65" ht="14.4" x14ac:dyDescent="0.3">
      <c r="J4" s="318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4"/>
      <c r="AB8" s="345"/>
      <c r="AC8" s="346" t="s">
        <v>199</v>
      </c>
      <c r="AD8" s="170"/>
      <c r="AE8" s="170"/>
      <c r="AF8" s="348" t="s">
        <v>200</v>
      </c>
      <c r="AG8" s="349"/>
      <c r="AH8" s="349"/>
      <c r="AI8" s="349"/>
      <c r="AJ8" s="349"/>
      <c r="AK8" s="349"/>
      <c r="AL8" s="357" t="s">
        <v>201</v>
      </c>
      <c r="AM8" s="357"/>
      <c r="AN8" s="357"/>
      <c r="AO8" s="357"/>
      <c r="AP8" s="357"/>
      <c r="AQ8" s="357"/>
      <c r="AR8" s="357"/>
      <c r="AS8" s="357"/>
      <c r="AT8" s="354" t="s">
        <v>202</v>
      </c>
      <c r="AU8" s="354"/>
      <c r="AV8" s="354"/>
      <c r="AW8" s="354"/>
      <c r="AX8" s="354"/>
      <c r="AY8" s="354"/>
      <c r="AZ8" s="354"/>
      <c r="BA8" s="354"/>
      <c r="BB8" s="354"/>
      <c r="BC8" s="355" t="s">
        <v>203</v>
      </c>
      <c r="BD8" s="355"/>
      <c r="BE8" s="355"/>
      <c r="BF8" s="355"/>
      <c r="BG8" s="355"/>
      <c r="BH8" s="355"/>
      <c r="BI8" s="14"/>
      <c r="BJ8" s="14"/>
      <c r="BK8" s="14"/>
      <c r="BL8" s="14"/>
    </row>
    <row r="9" spans="3:65" s="319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4"/>
      <c r="AB9" s="345"/>
      <c r="AC9" s="347"/>
      <c r="AD9" s="359" t="s">
        <v>209</v>
      </c>
      <c r="AE9" s="360"/>
      <c r="AF9" s="360"/>
      <c r="AG9" s="360"/>
      <c r="AH9" s="360"/>
      <c r="AI9" s="360"/>
      <c r="AJ9" s="360"/>
      <c r="AK9" s="361"/>
      <c r="AL9" s="358" t="s">
        <v>201</v>
      </c>
      <c r="AM9" s="358"/>
      <c r="AN9" s="358"/>
      <c r="AO9" s="358"/>
      <c r="AP9" s="358"/>
      <c r="AQ9" s="358"/>
      <c r="AR9" s="358"/>
      <c r="AS9" s="358"/>
      <c r="AT9" s="350" t="s">
        <v>210</v>
      </c>
      <c r="AU9" s="350"/>
      <c r="AV9" s="350"/>
      <c r="AW9" s="350"/>
      <c r="AX9" s="350"/>
      <c r="AY9" s="351"/>
      <c r="AZ9" s="351"/>
      <c r="BA9" s="351"/>
      <c r="BB9" s="351"/>
      <c r="BC9" s="352" t="s">
        <v>211</v>
      </c>
      <c r="BD9" s="353"/>
      <c r="BE9" s="353"/>
      <c r="BF9" s="353"/>
      <c r="BG9" s="353"/>
      <c r="BH9" s="353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247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hidden="1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hidden="1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hidden="1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hidden="1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hidden="1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hidden="1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hidden="1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hidden="1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hidden="1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hidden="1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hidden="1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hidden="1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hidden="1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hidden="1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hidden="1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hidden="1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hidden="1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hidden="1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hidden="1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hidden="1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hidden="1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hidden="1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hidden="1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hidden="1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hidden="1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hidden="1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hidden="1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hidden="1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hidden="1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hidden="1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hidden="1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hidden="1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hidden="1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hidden="1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hidden="1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hidden="1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hidden="1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hidden="1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hidden="1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hidden="1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hidden="1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hidden="1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hidden="1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hidden="1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hidden="1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hidden="1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hidden="1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hidden="1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hidden="1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hidden="1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autoFilter ref="C10:BM70" xr:uid="{FBC881F8-DB0A-4697-B988-05828068AF4E}">
    <filterColumn colId="34">
      <filters>
        <filter val="0%"/>
        <filter val="11%"/>
        <filter val="18,00%"/>
        <filter val="72%"/>
        <filter val="77%"/>
        <filter val="90%"/>
      </filters>
    </filterColumn>
    <filterColumn colId="60">
      <filters>
        <filter val="2026-2"/>
      </filters>
    </filterColumn>
  </autoFilter>
  <mergeCells count="15"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  <mergeCell ref="O3:X4"/>
    <mergeCell ref="J8:Q8"/>
    <mergeCell ref="X8:AB8"/>
    <mergeCell ref="AC8:AC9"/>
    <mergeCell ref="AF8:AK8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disablePrompts="1"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41" t="s">
        <v>191</v>
      </c>
      <c r="P3" s="341"/>
      <c r="Q3" s="341"/>
      <c r="R3" s="341"/>
      <c r="S3" s="341"/>
      <c r="T3" s="341"/>
      <c r="U3" s="341"/>
      <c r="V3" s="341"/>
      <c r="W3" s="341"/>
      <c r="X3" s="341"/>
    </row>
    <row r="4" spans="3:54" x14ac:dyDescent="0.3">
      <c r="J4" s="3" t="s">
        <v>192</v>
      </c>
      <c r="O4" s="341"/>
      <c r="P4" s="341"/>
      <c r="Q4" s="341"/>
      <c r="R4" s="341"/>
      <c r="S4" s="341"/>
      <c r="T4" s="341"/>
      <c r="U4" s="341"/>
      <c r="V4" s="341"/>
      <c r="W4" s="341"/>
      <c r="X4" s="341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2" t="s">
        <v>195</v>
      </c>
      <c r="K8" s="342"/>
      <c r="L8" s="342"/>
      <c r="M8" s="342"/>
      <c r="N8" s="342"/>
      <c r="O8" s="342"/>
      <c r="P8" s="342"/>
      <c r="Q8" s="342"/>
      <c r="R8" s="5" t="s">
        <v>196</v>
      </c>
      <c r="S8" s="5"/>
      <c r="T8" s="5"/>
      <c r="U8" s="18" t="s">
        <v>197</v>
      </c>
      <c r="V8" s="75"/>
      <c r="W8" s="75"/>
      <c r="X8" s="343" t="s">
        <v>198</v>
      </c>
      <c r="Y8" s="344"/>
      <c r="Z8" s="344"/>
      <c r="AA8" s="345"/>
      <c r="AB8" s="346" t="s">
        <v>199</v>
      </c>
      <c r="AC8" s="348" t="s">
        <v>200</v>
      </c>
      <c r="AD8" s="349"/>
      <c r="AE8" s="349"/>
      <c r="AF8" s="349"/>
      <c r="AG8" s="349"/>
      <c r="AH8" s="349"/>
      <c r="AI8" s="357" t="s">
        <v>201</v>
      </c>
      <c r="AJ8" s="357"/>
      <c r="AK8" s="357"/>
      <c r="AL8" s="357"/>
      <c r="AM8" s="357"/>
      <c r="AN8" s="357"/>
      <c r="AO8" s="354" t="s">
        <v>202</v>
      </c>
      <c r="AP8" s="354"/>
      <c r="AQ8" s="354"/>
      <c r="AR8" s="354"/>
      <c r="AS8" s="355" t="s">
        <v>203</v>
      </c>
      <c r="AT8" s="355"/>
      <c r="AU8" s="355"/>
      <c r="AV8" s="14"/>
      <c r="AW8" s="14"/>
      <c r="AX8" s="14"/>
      <c r="AY8" s="14"/>
    </row>
    <row r="9" spans="3:54" s="2" customFormat="1" ht="58.2" customHeight="1" x14ac:dyDescent="0.3">
      <c r="C9" s="356" t="s">
        <v>204</v>
      </c>
      <c r="D9" s="356"/>
      <c r="E9" s="356"/>
      <c r="F9" s="356"/>
      <c r="G9" s="356"/>
      <c r="H9" s="356"/>
      <c r="I9" s="356"/>
      <c r="J9" s="342" t="s">
        <v>18</v>
      </c>
      <c r="K9" s="342"/>
      <c r="L9" s="342"/>
      <c r="M9" s="342"/>
      <c r="N9" s="342"/>
      <c r="O9" s="342"/>
      <c r="P9" s="342"/>
      <c r="Q9" s="342"/>
      <c r="R9" s="81"/>
      <c r="S9" s="82"/>
      <c r="T9" s="82"/>
      <c r="U9" s="82"/>
      <c r="V9" s="343" t="s">
        <v>208</v>
      </c>
      <c r="W9" s="344"/>
      <c r="X9" s="344"/>
      <c r="Y9" s="344"/>
      <c r="Z9" s="344"/>
      <c r="AA9" s="345"/>
      <c r="AB9" s="347"/>
      <c r="AC9" s="373" t="s">
        <v>209</v>
      </c>
      <c r="AD9" s="373"/>
      <c r="AE9" s="373"/>
      <c r="AF9" s="373"/>
      <c r="AG9" s="373"/>
      <c r="AH9" s="373"/>
      <c r="AI9" s="358" t="s">
        <v>201</v>
      </c>
      <c r="AJ9" s="358"/>
      <c r="AK9" s="358"/>
      <c r="AL9" s="358"/>
      <c r="AM9" s="358"/>
      <c r="AN9" s="358"/>
      <c r="AO9" s="350" t="s">
        <v>210</v>
      </c>
      <c r="AP9" s="350"/>
      <c r="AQ9" s="350"/>
      <c r="AR9" s="350"/>
      <c r="AS9" s="353" t="s">
        <v>211</v>
      </c>
      <c r="AT9" s="353"/>
      <c r="AU9" s="353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O3:X4"/>
    <mergeCell ref="J8:Q8"/>
    <mergeCell ref="X8:AA8"/>
    <mergeCell ref="AB8:AB9"/>
    <mergeCell ref="AC8:AH8"/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2026-03-26T06:36:02Z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