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79" documentId="8_{9A2943AE-6812-4C89-8676-A6093C4C8CBE}" xr6:coauthVersionLast="47" xr6:coauthVersionMax="47" xr10:uidLastSave="{51C1BAD2-9A1B-4090-8DC9-B6A987B968EB}"/>
  <bookViews>
    <workbookView xWindow="-108" yWindow="-108" windowWidth="23256" windowHeight="12456" firstSheet="3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6" i="3" l="1"/>
  <c r="AT67" i="3"/>
  <c r="AT68" i="3"/>
  <c r="AV30" i="3"/>
  <c r="AU49" i="3"/>
  <c r="BE48" i="8" s="1" a="1"/>
  <c r="BE48" i="8" s="1"/>
  <c r="AT49" i="3"/>
  <c r="BD48" i="8" s="1" a="1"/>
  <c r="BD48" i="8" s="1"/>
  <c r="AT34" i="3"/>
  <c r="BD33" i="8" s="1" a="1"/>
  <c r="BD33" i="8" s="1"/>
  <c r="AU30" i="3"/>
  <c r="BE29" i="8" s="1" a="1"/>
  <c r="BE29" i="8" s="1"/>
  <c r="AT30" i="3"/>
  <c r="BD29" i="8" s="1" a="1"/>
  <c r="BD29" i="8" s="1"/>
  <c r="BH58" i="8" a="1"/>
  <c r="BH58" i="8" s="1"/>
  <c r="BH57" i="8" a="1"/>
  <c r="BH57" i="8" s="1"/>
  <c r="BH44" i="8" a="1"/>
  <c r="BH44" i="8" s="1"/>
  <c r="AV54" i="3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BG53" i="8" a="1"/>
  <c r="BG53" i="8" s="1"/>
  <c r="AV14" i="3"/>
  <c r="BG13" i="8" s="1" a="1"/>
  <c r="BG13" i="8" s="1"/>
  <c r="AV12" i="3"/>
  <c r="BG11" i="8" s="1" a="1"/>
  <c r="BG11" i="8" s="1"/>
  <c r="AV13" i="3"/>
  <c r="BG12" i="8" s="1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AV29" i="3"/>
  <c r="BG28" i="8" s="1" a="1"/>
  <c r="BG28" i="8" s="1"/>
  <c r="BG29" i="8" a="1"/>
  <c r="BG29" i="8" s="1"/>
  <c r="AV31" i="3"/>
  <c r="BG30" i="8" s="1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AV40" i="3"/>
  <c r="BG39" i="8" s="1" a="1"/>
  <c r="BG39" i="8" s="1"/>
  <c r="AV41" i="3"/>
  <c r="BG40" i="8" s="1" a="1"/>
  <c r="BG40" i="8" s="1"/>
  <c r="BG41" i="8" a="1"/>
  <c r="BG41" i="8" s="1"/>
  <c r="AV43" i="3"/>
  <c r="BG42" i="8" s="1" a="1"/>
  <c r="BG42" i="8" s="1"/>
  <c r="AV44" i="3"/>
  <c r="BG43" i="8" s="1" a="1"/>
  <c r="BG43" i="8" s="1"/>
  <c r="BG44" i="8" a="1"/>
  <c r="BG44" i="8" s="1"/>
  <c r="BG45" i="8" a="1"/>
  <c r="BG45" i="8" s="1"/>
  <c r="AV47" i="3"/>
  <c r="BG46" i="8" s="1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63" i="8" a="1"/>
  <c r="BJ63" i="8" s="1"/>
  <c r="BJ36" i="8" a="1"/>
  <c r="BJ36" i="8" s="1"/>
  <c r="BB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L14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9" i="7" l="1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<sst xmlns="http://schemas.openxmlformats.org/spreadsheetml/2006/main" count="4420" uniqueCount="419">
  <si>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</si>
  <si>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</si>
  <si>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</si>
  <si>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</si>
  <si>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</si>
  <si>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</si>
  <si>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</si>
  <si>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</si>
  <si>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</si>
  <si>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</si>
  <si>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</si>
  <si>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</si>
  <si>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</si>
  <si>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</si>
  <si>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</si>
  <si>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</si>
  <si>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</si>
  <si>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</si>
  <si>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</si>
  <si>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</si>
  <si>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</si>
  <si>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</si>
  <si>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</si>
  <si>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</si>
  <si>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</si>
  <si>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</si>
  <si>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</si>
  <si>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</si>
  <si>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</si>
  <si>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</si>
  <si>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</si>
  <si>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</si>
  <si>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</si>
  <si>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</si>
  <si>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</si>
  <si>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</si>
  <si>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</si>
  <si>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</si>
  <si>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</si>
  <si>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</si>
  <si>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</si>
  <si>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</si>
  <si>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</si>
  <si>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</si>
  <si>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</si>
  <si>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</si>
  <si>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</si>
  <si>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</si>
  <si>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</si>
  <si>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</si>
  <si>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</si>
  <si>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</si>
  <si>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</si>
  <si>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</si>
  <si>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</si>
  <si>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</si>
  <si>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</si>
  <si>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</si>
  <si>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</si>
  <si>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</si>
  <si>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</si>
  <si>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</si>
  <si>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</si>
  <si>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</si>
  <si>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</si>
  <si>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</si>
  <si>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</si>
  <si>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</si>
  <si>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</si>
  <si>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</si>
  <si>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</si>
  <si>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</si>
  <si>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</si>
  <si>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</si>
  <si>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</si>
  <si>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</si>
  <si>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</si>
  <si>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</si>
  <si>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</si>
  <si>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</si>
  <si>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</si>
  <si>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</si>
  <si>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</si>
  <si>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</si>
  <si>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</si>
  <si>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</si>
  <si>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</si>
  <si>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</si>
  <si>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</si>
  <si>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</si>
  <si>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</si>
  <si>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</si>
  <si>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</si>
  <si>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</si>
  <si>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</si>
  <si>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</si>
  <si>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</si>
  <si>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</si>
  <si>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</si>
  <si>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</si>
  <si>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</si>
  <si>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</si>
  <si>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</si>
  <si>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</si>
  <si>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</si>
  <si>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</si>
  <si>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</si>
  <si>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</si>
  <si>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</si>
  <si>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</si>
  <si>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</si>
  <si>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</si>
  <si>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</si>
  <si>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</si>
  <si>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</si>
  <si>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</si>
  <si>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</si>
  <si>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</si>
  <si>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</si>
  <si>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</si>
  <si>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</si>
  <si>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</si>
  <si>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</si>
  <si>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</si>
  <si>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</si>
  <si>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</si>
  <si>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</si>
  <si>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</si>
  <si>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</si>
  <si>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</si>
  <si>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</si>
  <si>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</si>
  <si>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</si>
  <si>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</si>
  <si>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</si>
  <si>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</si>
  <si>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</si>
  <si>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</si>
  <si>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</si>
  <si>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</si>
  <si>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</si>
  <si>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</si>
  <si>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</si>
  <si>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</si>
  <si>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</si>
  <si>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</si>
  <si>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</si>
  <si>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</si>
  <si>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</si>
  <si>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</si>
  <si>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</si>
  <si>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</si>
  <si>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</si>
  <si>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</si>
  <si>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</si>
  <si>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</si>
  <si>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</si>
  <si>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</si>
  <si>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</si>
  <si>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</si>
  <si>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</si>
  <si>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</si>
  <si>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</si>
  <si>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</si>
  <si>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</si>
  <si>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</si>
  <si>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</si>
  <si>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</si>
  <si>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</si>
  <si>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</si>
  <si>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</si>
  <si>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</si>
  <si>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</si>
  <si>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</si>
  <si>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</si>
  <si>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</si>
  <si>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</si>
  <si>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</si>
  <si>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</si>
  <si>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</si>
  <si>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</si>
  <si>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</si>
  <si>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</si>
  <si>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</si>
  <si>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</si>
  <si>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</si>
  <si>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</si>
  <si>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</si>
  <si>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</si>
  <si>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</si>
  <si>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</si>
  <si>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</si>
  <si>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</si>
  <si>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</si>
  <si>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</si>
  <si>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</si>
  <si>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</si>
  <si>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</si>
  <si>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</si>
  <si>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</si>
  <si>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</si>
  <si>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</si>
  <si>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</si>
  <si>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</si>
  <si>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</si>
  <si>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</si>
  <si>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</si>
  <si>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</si>
  <si>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</si>
  <si>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</si>
  <si>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</si>
  <si>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</si>
  <si>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</si>
  <si>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</si>
  <si>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</si>
  <si>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</si>
  <si>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</si>
  <si>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</si>
  <si>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</si>
  <si>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</si>
  <si>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</si>
  <si>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</si>
  <si>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</si>
  <si>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</si>
  <si>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</si>
  <si>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</si>
  <si>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</si>
  <si>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</si>
  <si>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</si>
  <si>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</si>
  <si>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</si>
  <si>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</si>
  <si>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</si>
  <si>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</si>
  <si>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</si>
  <si>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</si>
  <si>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</si>
  <si>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</si>
  <si>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</si>
  <si>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</si>
  <si>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</si>
  <si>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</si>
  <si>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</si>
  <si>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</si>
  <si>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</si>
  <si>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</si>
  <si>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</si>
  <si>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</si>
  <si>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</si>
  <si>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</si>
  <si>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</si>
  <si>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</si>
  <si>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</si>
  <si>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</si>
  <si>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</si>
  <si>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</si>
  <si>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</si>
  <si>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</si>
  <si>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</si>
  <si>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</si>
  <si>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Comunicación, Artes Visuales y Digitales</t>
  </si>
  <si>
    <t>Comunicación Digital</t>
  </si>
  <si>
    <t>Medellín</t>
  </si>
  <si>
    <t>Derecho y Gobierno</t>
  </si>
  <si>
    <t>Nacional</t>
  </si>
  <si>
    <t>Oferta en 2027-1
Cambio de modalidad híbrida por Comité de Portafolio</t>
  </si>
  <si>
    <t>Diseño Industrial</t>
  </si>
  <si>
    <t>Bogotá</t>
  </si>
  <si>
    <t>Diseño Interactivo</t>
  </si>
  <si>
    <t>Optimización Infraestructura y Automatización</t>
  </si>
  <si>
    <t>Tecnología en Logística</t>
  </si>
  <si>
    <t xml:space="preserve">Tecnologías de la Información y las Comunicaciones </t>
  </si>
  <si>
    <t>Ingeniería de Sistemas</t>
  </si>
  <si>
    <t>Ingeniería Industrial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</si>
  <si>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</si>
  <si>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</si>
  <si>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</si>
  <si>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</si>
  <si>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</si>
  <si>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</si>
  <si>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</si>
  <si>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Comunicación Social - Periodismo</t>
  </si>
  <si>
    <t>Educación e Innovación</t>
  </si>
  <si>
    <t>Licenciatura en Educación Básica Primaria</t>
  </si>
  <si>
    <t>Licenciatura en Educación Infantil</t>
  </si>
  <si>
    <t>Marketing y Branding</t>
  </si>
  <si>
    <t>Tecnología en Desarrollo de Software</t>
  </si>
  <si>
    <t>Administración y Competitividad</t>
  </si>
  <si>
    <t>Tecnología en Gestión Ambiental</t>
  </si>
  <si>
    <t>Administración de Empresas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</si>
  <si>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</si>
  <si>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</si>
  <si>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</si>
  <si>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</si>
  <si>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</si>
  <si>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Especialización en Gerencia de Riesgos y Seguros</t>
  </si>
  <si>
    <t>Tecnología en Guianza Turística</t>
  </si>
  <si>
    <t>Tecnología en Mercadeo y Publicidad</t>
  </si>
  <si>
    <t>Administración en Agronegocios</t>
  </si>
  <si>
    <t>Tecnología en Gestión de Servicios para Aerolíneas</t>
  </si>
  <si>
    <t>Maestría en Educación STEM</t>
  </si>
  <si>
    <t>Especialización en Gerencia de Proyectos en Inteligencia de Negocios</t>
  </si>
  <si>
    <t>Especialización en Logística y Gestión de la Cadena de Abastecimiento</t>
  </si>
  <si>
    <t>Especialización en Gerencia Tributaria</t>
  </si>
  <si>
    <t>Administración Hotelera y Gastronómica</t>
  </si>
  <si>
    <t>Maestría en Contratación Estatal</t>
  </si>
  <si>
    <t>Licenciatura en Ciencias Sociales</t>
  </si>
  <si>
    <t>Maestría en Gerencia del Talento Humano</t>
  </si>
  <si>
    <t>Especialización en Gerencia de Finanzas</t>
  </si>
  <si>
    <t>Especialización en Contratación Estatal y Negocios Jurídicos de la Administración</t>
  </si>
  <si>
    <t>Especialización en Gerencia de Mercadeo</t>
  </si>
  <si>
    <t>Maestría en Innovación Educativa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</si>
  <si>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</si>
  <si>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</si>
  <si>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</si>
  <si>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</si>
  <si>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</si>
  <si>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</si>
  <si>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</si>
  <si>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</si>
  <si>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</si>
  <si>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</si>
  <si>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</si>
  <si>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</si>
  <si>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</si>
  <si>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</si>
  <si>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</si>
  <si>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</si>
  <si>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</si>
  <si>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</si>
  <si>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</si>
  <si>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</si>
  <si>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</si>
  <si>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Pendiente radicar notificación de reforma en cuanto se cuente con RRC</t>
  </si>
  <si>
    <t>Pendiente radicar notificación de reforma en cuanto se cuente con RC.</t>
  </si>
  <si>
    <t>Se fue con renovación RC pero se debe verificar si todo coincide</t>
  </si>
  <si>
    <t>Diciembre de 2024</t>
  </si>
  <si>
    <t>Noviembre de 2024</t>
  </si>
  <si>
    <t>30/09/2025
27/10/2025</t>
  </si>
  <si>
    <t>En completitud</t>
  </si>
  <si>
    <t>Noviembre de 2025</t>
  </si>
  <si>
    <t>6, 25%</t>
  </si>
  <si>
    <t>En visita de pares académicos pero se debe cotejar si todo coincide</t>
  </si>
  <si>
    <t>NO</t>
  </si>
  <si>
    <t>30/11/2025
05/12/2025</t>
  </si>
  <si>
    <t>30/11/2025
12/12/2025</t>
  </si>
  <si>
    <t>Junio de 2026</t>
  </si>
  <si>
    <t>Se tramita en mayo de 2026</t>
  </si>
  <si>
    <t>30/11/2025
15/12/2025</t>
  </si>
  <si>
    <t>Diciembre de 2026</t>
  </si>
  <si>
    <t>30/02/2026</t>
  </si>
  <si>
    <t>Agosto de 2026</t>
  </si>
  <si>
    <t>Se tramita en julio de 2026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</si>
  <si>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</si>
  <si>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</si>
  <si>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</si>
  <si>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</si>
  <si>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</si>
  <si>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ok</t>
  </si>
  <si>
    <t>Con resolución RC</t>
  </si>
  <si>
    <t>Julio de 2024</t>
  </si>
  <si>
    <t>Junio de 2024</t>
  </si>
  <si>
    <t>Junio de 2025</t>
  </si>
  <si>
    <t>Mayo de 2024</t>
  </si>
  <si>
    <t>Aprobado por el MEN</t>
  </si>
  <si>
    <t>Octubre de 2025</t>
  </si>
  <si>
    <t>Septiembre de 2025</t>
  </si>
  <si>
    <t>En visita de pares</t>
  </si>
  <si>
    <t>Con notificación MEN</t>
  </si>
  <si>
    <t>Agosto de 2024</t>
  </si>
  <si>
    <t>Julio de 2025</t>
  </si>
  <si>
    <t>Notificado al MEN</t>
  </si>
  <si>
    <t>Octubre de 2024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</si>
  <si>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</si>
  <si>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</si>
  <si>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</si>
  <si>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</si>
  <si>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</si>
  <si>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</si>
  <si>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</si>
  <si>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</si>
  <si>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</si>
  <si>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</si>
  <si>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</si>
  <si>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</si>
  <si>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</si>
  <si>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</si>
  <si>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</si>
  <si>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</si>
  <si>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</si>
  <si>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</si>
  <si>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</si>
  <si>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</si>
  <si>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</si>
  <si>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</si>
  <si>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</si>
  <si>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</si>
  <si>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</si>
  <si>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</si>
  <si>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</si>
  <si>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</si>
  <si>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</si>
  <si>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</si>
  <si>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</si>
  <si>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</si>
  <si>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</si>
  <si>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</si>
  <si>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</si>
  <si>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</si>
  <si>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OBSERVACION</t>
  </si>
  <si>
    <t>tecnica profesional judicial</t>
  </si>
  <si>
    <t>Licenciatura en eduación infantil</t>
  </si>
  <si>
    <t>Licenciatura en básica primaria</t>
  </si>
  <si>
    <t>Contaduría publica</t>
  </si>
  <si>
    <t>Administración de empresas</t>
  </si>
  <si>
    <t>Modalidad</t>
  </si>
  <si>
    <t>Licenciatura en ciencias sociales</t>
  </si>
  <si>
    <t>Tecnologia en gestión ambiental</t>
  </si>
  <si>
    <t>ENVIO CORREO PARA IMPLEMENTACIÓN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</si>
</sst>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b/>
      <sz val="11"/>
      <name val="Nunito Sans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10" fontId="0" fillId="0" borderId="1" xfId="0" applyNumberFormat="1" applyBorder="1" applyAlignment="1">
      <alignment horizontal="right"/>
    </xf>
    <xf numFmtId="0" fontId="82" fillId="0" borderId="1" xfId="1" applyFont="1" applyBorder="1" applyAlignment="1">
      <alignment vertical="center" wrapText="1"/>
    </xf>
    <xf numFmtId="0" fontId="82" fillId="16" borderId="1" xfId="1" applyFont="1" applyFill="1" applyBorder="1" applyAlignment="1">
      <alignment vertical="center" wrapText="1"/>
    </xf>
    <xf numFmtId="0" fontId="82" fillId="11" borderId="1" xfId="1" applyFont="1" applyFill="1" applyBorder="1" applyAlignment="1">
      <alignment vertical="center" wrapText="1"/>
    </xf>
    <xf numFmtId="0" fontId="82" fillId="9" borderId="1" xfId="1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53D2FF"/>
      <color rgb="FFE072BE"/>
      <color rgb="FF552579"/>
      <color rgb="FFFFC301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27515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54484" y="2405744"/>
          <a:ext cx="2013859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47998" y="2362200"/>
          <a:ext cx="2775859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66313" y="2362200"/>
          <a:ext cx="2144487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341427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638314" y="2351314"/>
          <a:ext cx="2144487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220686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99513" y="4963884"/>
          <a:ext cx="1828801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9024255" y="4963884"/>
          <a:ext cx="1828801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83684" y="4963884"/>
          <a:ext cx="1828801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162313" y="4599210"/>
          <a:ext cx="2822122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33203125" customWidth="1"/>
    <col min="3" max="16" width="16.664062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0.950000000000003" customHeight="1" x14ac:dyDescent="0.35">
      <c r="A3" s="283"/>
      <c r="B3" s="284" t="s">
        <v>5</v>
      </c>
      <c r="C3" s="281" t="s">
        <v>6</v>
      </c>
      <c r="D3" s="283"/>
      <c r="E3" s="362" t="s">
        <v>7</v>
      </c>
      <c r="F3" s="363"/>
      <c r="G3" s="364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7.950000000000003" customHeight="1" x14ac:dyDescent="0.3">
      <c r="P6" s="288" t="s">
        <v>8</v>
      </c>
    </row>
    <row r="7" spans="1:17" ht="22.2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7.95" customHeight="1" x14ac:dyDescent="0.3">
      <c r="P8" s="288" t="s">
        <v>14</v>
      </c>
    </row>
    <row r="9" spans="1:17" s="288" customFormat="1" ht="67.95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2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2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2" customHeight="1" x14ac:dyDescent="0.3"/>
    <row r="13" spans="1:17" ht="19.95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2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7.95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199999999999999" customHeight="1" x14ac:dyDescent="0.3">
      <c r="A25" s="204"/>
    </row>
    <row r="26" spans="1:15" ht="22.2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199999999999999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2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2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2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2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2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2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2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2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19.95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19.95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19.95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19.95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19.95" customHeight="1" x14ac:dyDescent="0.3">
      <c r="A44" s="204"/>
      <c r="M44" s="297"/>
    </row>
    <row r="45" spans="1:15" ht="19.95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19.95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19.95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19.95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19.95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19.95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19.95" customHeight="1" x14ac:dyDescent="0.3"/>
    <row r="52" spans="1:15" ht="19.95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19.95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19.95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19.95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19.95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19.95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19.95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19.95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19.95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19.95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19.95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19.95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19.95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19.95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19.95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19.95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19.95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19.95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19.95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19.95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19.95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19.95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19.95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19.95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19.95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19.95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19.95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19.95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19.95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19.95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19.95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19.95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19.95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19.95" customHeight="1" x14ac:dyDescent="0.3"/>
    <row r="86" spans="1:15" ht="19.95" customHeight="1" x14ac:dyDescent="0.3"/>
    <row r="87" spans="1:15" ht="19.95" customHeight="1" x14ac:dyDescent="0.3"/>
    <row r="88" spans="1:15" ht="19.95" customHeight="1" x14ac:dyDescent="0.3"/>
    <row r="89" spans="1:15" ht="19.95" customHeight="1" x14ac:dyDescent="0.3"/>
    <row r="90" spans="1:15" ht="19.95" customHeight="1" x14ac:dyDescent="0.3"/>
    <row r="91" spans="1:15" ht="19.95" customHeight="1" x14ac:dyDescent="0.3"/>
    <row r="92" spans="1:15" ht="19.95" customHeight="1" x14ac:dyDescent="0.3"/>
    <row r="93" spans="1:15" ht="19.95" customHeight="1" x14ac:dyDescent="0.3"/>
    <row r="94" spans="1:15" ht="19.95" customHeight="1" x14ac:dyDescent="0.3"/>
    <row r="95" spans="1:15" ht="19.95" customHeight="1" x14ac:dyDescent="0.3"/>
    <row r="96" spans="1:15" ht="19.95" customHeight="1" x14ac:dyDescent="0.3"/>
    <row r="97" ht="19.95" customHeight="1" x14ac:dyDescent="0.3"/>
    <row r="98" ht="19.95" customHeight="1" x14ac:dyDescent="0.3"/>
    <row r="99" ht="19.95" customHeight="1" x14ac:dyDescent="0.3"/>
    <row r="100" ht="18" customHeight="1" x14ac:dyDescent="0.3"/>
    <row r="173" spans="1:16" ht="68.400000000000006" customHeight="1" x14ac:dyDescent="0.3"/>
    <row r="175" spans="1:16" s="169" customFormat="1" ht="58.95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4.95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332031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6640625" style="1" bestFit="1" customWidth="1"/>
    <col min="8" max="8" width="24.332031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2</v>
      </c>
      <c r="F10" s="130">
        <f t="shared" si="1"/>
        <v>3.3333333333333333E-2</v>
      </c>
      <c r="G10" s="131">
        <f>COUNTIF(Maestro!AR11:AR70,"sin iniciar")</f>
        <v>33</v>
      </c>
      <c r="H10" s="132">
        <f t="shared" si="2"/>
        <v>0.55000000000000004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5</v>
      </c>
      <c r="F11" s="142">
        <f t="shared" si="1"/>
        <v>8.3333333333333329E-2</v>
      </c>
      <c r="G11" s="143">
        <f>COUNTIF(Maestro!AQ11:AQ70,0)</f>
        <v>30</v>
      </c>
      <c r="H11" s="144">
        <f t="shared" si="2"/>
        <v>0.5</v>
      </c>
      <c r="I11" s="145">
        <f t="shared" si="3"/>
        <v>25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2</v>
      </c>
      <c r="F12" s="130">
        <f t="shared" si="1"/>
        <v>3.3333333333333333E-2</v>
      </c>
      <c r="G12" s="131">
        <f>COUNTIF(Maestro!AS11:AS70,"sin iniciar")</f>
        <v>33</v>
      </c>
      <c r="H12" s="132">
        <f t="shared" si="2"/>
        <v>0.55000000000000004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5" t="s">
        <v>100</v>
      </c>
      <c r="E20" s="365"/>
      <c r="F20" s="365"/>
      <c r="G20" s="366" t="s">
        <v>88</v>
      </c>
      <c r="H20" s="366"/>
      <c r="I20" s="366"/>
      <c r="J20" s="367" t="s">
        <v>6</v>
      </c>
      <c r="K20" s="367"/>
      <c r="L20" s="367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1</v>
      </c>
      <c r="F24" s="152">
        <f>COUNTIFS(Maestro!F11:F70,"Presencial",Maestro!AR11:AR70,"sin iniciar")</f>
        <v>16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14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15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2</v>
      </c>
      <c r="I25" s="155">
        <f>COUNTIFS(Maestro!F11:F70,"Virtual",Maestro!AQ11:AQ70,0)</f>
        <v>12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1</v>
      </c>
      <c r="F26" s="152">
        <f>COUNTIFS(Maestro!F11:F70,"Presencial",Maestro!AS11:AS70,"sin iniciar")</f>
        <v>16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14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No aplica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10%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10%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Sin iniciar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0%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Sin iniciar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10%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Sin iniciar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10%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Sin iniciar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4.33203125" style="78" bestFit="1" customWidth="1"/>
    <col min="10" max="18" width="15.6640625" style="1" customWidth="1"/>
    <col min="19" max="28" width="18.44140625" customWidth="1"/>
    <col min="29" max="40" width="17.33203125" customWidth="1"/>
    <col min="41" max="41" width="9.6640625" customWidth="1"/>
    <col min="42" max="42" width="8.5546875" customWidth="1"/>
    <col min="43" max="43" width="17.33203125" customWidth="1"/>
    <col min="44" max="44" width="13.6640625" customWidth="1"/>
    <col min="45" max="45" width="19.6640625" customWidth="1"/>
    <col min="46" max="46" width="25.5546875" customWidth="1"/>
    <col min="47" max="47" width="17.33203125" customWidth="1"/>
    <col min="48" max="51" width="14.5546875" customWidth="1"/>
    <col min="52" max="55" width="21.6640625" customWidth="1"/>
    <col min="71" max="71" width="18.6640625" customWidth="1"/>
    <col min="72" max="72" width="19.6640625" bestFit="1" customWidth="1"/>
    <col min="73" max="73" width="17.6640625" bestFit="1" customWidth="1"/>
    <col min="74" max="74" width="18.33203125" bestFit="1" customWidth="1"/>
  </cols>
  <sheetData>
    <row r="3" spans="3:78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Y3" s="357"/>
      <c r="Z3" s="357"/>
      <c r="AA3" s="357"/>
      <c r="AB3" s="357"/>
      <c r="AC3" s="357"/>
    </row>
    <row r="4" spans="3:78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Y4" s="357"/>
      <c r="Z4" s="357"/>
      <c r="AA4" s="357"/>
      <c r="AB4" s="357"/>
      <c r="AC4" s="357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7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348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9" t="s">
        <v>198</v>
      </c>
      <c r="AD8" s="350"/>
      <c r="AE8" s="350"/>
      <c r="AF8" s="350"/>
      <c r="AG8" s="350"/>
      <c r="AH8" s="351"/>
      <c r="AI8" s="358" t="s">
        <v>199</v>
      </c>
      <c r="AJ8" s="170"/>
      <c r="AK8" s="170"/>
      <c r="AL8" s="360" t="s">
        <v>200</v>
      </c>
      <c r="AM8" s="361"/>
      <c r="AN8" s="361"/>
      <c r="AO8" s="361"/>
      <c r="AP8" s="361"/>
      <c r="AQ8" s="361"/>
      <c r="AR8" s="352" t="s">
        <v>201</v>
      </c>
      <c r="AS8" s="352"/>
      <c r="AT8" s="352"/>
      <c r="AU8" s="352"/>
      <c r="AV8" s="352"/>
      <c r="AW8" s="352"/>
      <c r="AX8" s="352"/>
      <c r="AY8" s="352"/>
      <c r="AZ8" s="352"/>
      <c r="BA8" s="174"/>
      <c r="BB8" s="174"/>
      <c r="BC8" s="174"/>
      <c r="BD8" s="345" t="s">
        <v>202</v>
      </c>
      <c r="BE8" s="345"/>
      <c r="BF8" s="345"/>
      <c r="BG8" s="345"/>
      <c r="BH8" s="345"/>
      <c r="BI8" s="345"/>
      <c r="BJ8" s="345"/>
      <c r="BK8" s="345"/>
      <c r="BL8" s="345"/>
      <c r="BM8" s="345"/>
      <c r="BN8" s="345"/>
      <c r="BO8" s="345"/>
      <c r="BP8" s="345"/>
      <c r="BQ8" s="346" t="s">
        <v>203</v>
      </c>
      <c r="BR8" s="346"/>
      <c r="BS8" s="346"/>
      <c r="BT8" s="14"/>
      <c r="BU8" s="14"/>
      <c r="BV8" s="14"/>
      <c r="BW8" s="14"/>
    </row>
    <row r="9" spans="3:78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348"/>
      <c r="S9" s="371" t="s">
        <v>205</v>
      </c>
      <c r="T9" s="368" t="s">
        <v>206</v>
      </c>
      <c r="U9" s="368" t="s">
        <v>158</v>
      </c>
      <c r="V9" s="368" t="s">
        <v>207</v>
      </c>
      <c r="W9" s="198"/>
      <c r="X9" s="198"/>
      <c r="Y9" s="198"/>
      <c r="Z9" s="198"/>
      <c r="AA9" s="349" t="s">
        <v>208</v>
      </c>
      <c r="AB9" s="350"/>
      <c r="AC9" s="350"/>
      <c r="AD9" s="350"/>
      <c r="AE9" s="350"/>
      <c r="AF9" s="350"/>
      <c r="AG9" s="350"/>
      <c r="AH9" s="351"/>
      <c r="AI9" s="359"/>
      <c r="AJ9" s="172"/>
      <c r="AK9" s="172"/>
      <c r="AL9" s="370" t="s">
        <v>209</v>
      </c>
      <c r="AM9" s="370"/>
      <c r="AN9" s="370"/>
      <c r="AO9" s="370"/>
      <c r="AP9" s="370"/>
      <c r="AQ9" s="370"/>
      <c r="AR9" s="353" t="s">
        <v>201</v>
      </c>
      <c r="AS9" s="353"/>
      <c r="AT9" s="353"/>
      <c r="AU9" s="353"/>
      <c r="AV9" s="353"/>
      <c r="AW9" s="353"/>
      <c r="AX9" s="353"/>
      <c r="AY9" s="353"/>
      <c r="AZ9" s="353"/>
      <c r="BA9" s="175"/>
      <c r="BB9" s="175"/>
      <c r="BC9" s="175"/>
      <c r="BD9" s="341" t="s">
        <v>210</v>
      </c>
      <c r="BE9" s="341"/>
      <c r="BF9" s="341"/>
      <c r="BG9" s="341"/>
      <c r="BH9" s="341"/>
      <c r="BI9" s="341"/>
      <c r="BJ9" s="341"/>
      <c r="BK9" s="341"/>
      <c r="BL9" s="341"/>
      <c r="BM9" s="341"/>
      <c r="BN9" s="341"/>
      <c r="BO9" s="341"/>
      <c r="BP9" s="341"/>
      <c r="BQ9" s="344" t="s">
        <v>211</v>
      </c>
      <c r="BR9" s="344"/>
      <c r="BS9" s="344"/>
      <c r="BT9" s="372" t="s">
        <v>212</v>
      </c>
      <c r="BU9" s="372" t="s">
        <v>213</v>
      </c>
      <c r="BV9" s="372" t="s">
        <v>214</v>
      </c>
      <c r="BW9" s="373" t="s">
        <v>215</v>
      </c>
      <c r="BZ9" s="2" t="s">
        <v>216</v>
      </c>
    </row>
    <row r="10" spans="3:78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71"/>
      <c r="T10" s="369"/>
      <c r="U10" s="369"/>
      <c r="V10" s="369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72"/>
      <c r="BU10" s="372"/>
      <c r="BV10" s="372"/>
      <c r="BW10" s="373"/>
    </row>
    <row r="11" spans="3:78" ht="52.2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cm="1">
        <f t="array" ref="AQ11">IFERROR(_xlfn.XLOOKUP($I11,Borrador!$I$11:$I$70,_xlfn.XLOOKUP(AQ$10,Borrador!$C$10:$BL$10,Borrador!$C$11:$BL$70,"",0,1),""),"")</f>
        <v>0</v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cm="1">
        <f t="array" ref="AZ11">IFERROR(_xlfn.XLOOKUP($I11,Borrador!$I$11:$I$70,_xlfn.XLOOKUP(AZ$10,Borrador!$C$10:$BL$10,Borrador!$C$11:$BL$70,"",0,1),""),"")</f>
        <v>0</v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2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No aplica</v>
      </c>
      <c r="AB12" s="12" t="str" cm="1">
        <f t="array" ref="AB12">IFERROR(_xlfn.XLOOKUP($I12,Borrador!$I$11:$I$70,_xlfn.XLOOKUP(AB$10,Borrador!$C$10:$BL$10,Borrador!$C$11:$BL$70,"",0,1),""),"")</f>
        <v>No aplica</v>
      </c>
      <c r="AC12" s="54" t="str" cm="1">
        <f t="array" ref="AC12">IFERROR(_xlfn.XLOOKUP($I12,Borrador!$I$11:$I$70,_xlfn.XLOOKUP(AC$10,Borrador!$C$10:$BL$10,Borrador!$C$11:$BL$70,"",0,1),""),"")</f>
        <v>No aplica</v>
      </c>
      <c r="AD12" s="12" t="str" cm="1">
        <f t="array" ref="AD12">IFERROR(_xlfn.XLOOKUP($I12,Borrador!$I$11:$I$70,_xlfn.XLOOKUP(AD$10,Borrador!$C$10:$BL$10,Borrador!$C$11:$BL$70,"",0,1),""),"")</f>
        <v>No aplica</v>
      </c>
      <c r="AE12" s="12"/>
      <c r="AF12" s="12" t="str" cm="1">
        <f t="array" ref="AF12">IFERROR(_xlfn.XLOOKUP($I12,Borrador!$I$11:$I$70,_xlfn.XLOOKUP(AF$10,Borrador!$C$10:$BL$10,Borrador!$C$11:$BL$70,"",0,1),""),"")</f>
        <v>No aplica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>No aplica</v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>No aplica</v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4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0.25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2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cm="1">
        <f t="array" ref="AQ13">IFERROR(_xlfn.XLOOKUP($I13,Borrador!$I$11:$I$70,_xlfn.XLOOKUP(AQ$10,Borrador!$C$10:$BL$10,Borrador!$C$11:$BL$70,"",0,1),""),"")</f>
        <v>0</v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cm="1">
        <f t="array" ref="AZ13">IFERROR(_xlfn.XLOOKUP($I13,Borrador!$I$11:$I$70,_xlfn.XLOOKUP(AZ$10,Borrador!$C$10:$BL$10,Borrador!$C$11:$BL$70,"",0,1),""),"")</f>
        <v>0</v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2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cm="1">
        <f t="array" ref="AQ14">IFERROR(_xlfn.XLOOKUP($I14,Borrador!$I$11:$I$70,_xlfn.XLOOKUP(AQ$10,Borrador!$C$10:$BL$10,Borrador!$C$11:$BL$70,"",0,1),""),"")</f>
        <v>0</v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cm="1">
        <f t="array" ref="AZ14">IFERROR(_xlfn.XLOOKUP($I14,Borrador!$I$11:$I$70,_xlfn.XLOOKUP(AZ$10,Borrador!$C$10:$BL$10,Borrador!$C$11:$BL$70,"",0,1),""),"")</f>
        <v>0</v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cm="1">
        <f t="array" ref="AQ15">IFERROR(_xlfn.XLOOKUP($I15,Borrador!$I$11:$I$70,_xlfn.XLOOKUP(AQ$10,Borrador!$C$10:$BL$10,Borrador!$C$11:$BL$70,"",0,1),""),"")</f>
        <v>0</v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cm="1">
        <f t="array" ref="AZ15">IFERROR(_xlfn.XLOOKUP($I15,Borrador!$I$11:$I$70,_xlfn.XLOOKUP(AZ$10,Borrador!$C$10:$BL$10,Borrador!$C$11:$BL$70,"",0,1),""),"")</f>
        <v>0</v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>No aplica</v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>No aplica</v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2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cm="1">
        <f t="array" ref="AQ17">IFERROR(_xlfn.XLOOKUP($I17,Borrador!$I$11:$I$70,_xlfn.XLOOKUP(AQ$10,Borrador!$C$10:$BL$10,Borrador!$C$11:$BL$70,"",0,1),""),"")</f>
        <v>0</v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cm="1">
        <f t="array" ref="AZ17">IFERROR(_xlfn.XLOOKUP($I17,Borrador!$I$11:$I$70,_xlfn.XLOOKUP(AZ$10,Borrador!$C$10:$BL$10,Borrador!$C$11:$BL$70,"",0,1),""),"")</f>
        <v>0</v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cm="1">
        <f t="array" ref="AQ18">IFERROR(_xlfn.XLOOKUP($I18,Borrador!$I$11:$I$70,_xlfn.XLOOKUP(AQ$10,Borrador!$C$10:$BL$10,Borrador!$C$11:$BL$70,"",0,1),""),"")</f>
        <v>0</v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cm="1">
        <f t="array" ref="AZ18">IFERROR(_xlfn.XLOOKUP($I18,Borrador!$I$11:$I$70,_xlfn.XLOOKUP(AZ$10,Borrador!$C$10:$BL$10,Borrador!$C$11:$BL$70,"",0,1),""),"")</f>
        <v>0</v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2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cm="1">
        <f t="array" ref="AQ19">IFERROR(_xlfn.XLOOKUP($I19,Borrador!$I$11:$I$70,_xlfn.XLOOKUP(AQ$10,Borrador!$C$10:$BL$10,Borrador!$C$11:$BL$70,"",0,1),""),"")</f>
        <v>0</v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cm="1">
        <f t="array" ref="AZ19">IFERROR(_xlfn.XLOOKUP($I19,Borrador!$I$11:$I$70,_xlfn.XLOOKUP(AZ$10,Borrador!$C$10:$BL$10,Borrador!$C$11:$BL$70,"",0,1),""),"")</f>
        <v>0</v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cm="1">
        <f t="array" ref="AQ20">IFERROR(_xlfn.XLOOKUP($I20,Borrador!$I$11:$I$70,_xlfn.XLOOKUP(AQ$10,Borrador!$C$10:$BL$10,Borrador!$C$11:$BL$70,"",0,1),""),"")</f>
        <v>0</v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cm="1">
        <f t="array" ref="AZ20">IFERROR(_xlfn.XLOOKUP($I20,Borrador!$I$11:$I$70,_xlfn.XLOOKUP(AZ$10,Borrador!$C$10:$BL$10,Borrador!$C$11:$BL$70,"",0,1),""),"")</f>
        <v>0</v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2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cm="1">
        <f t="array" ref="AQ21">IFERROR(_xlfn.XLOOKUP($I21,Borrador!$I$11:$I$70,_xlfn.XLOOKUP(AQ$10,Borrador!$C$10:$BL$10,Borrador!$C$11:$BL$70,"",0,1),""),"")</f>
        <v>0</v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cm="1">
        <f t="array" ref="AZ21">IFERROR(_xlfn.XLOOKUP($I21,Borrador!$I$11:$I$70,_xlfn.XLOOKUP(AZ$10,Borrador!$C$10:$BL$10,Borrador!$C$11:$BL$70,"",0,1),""),"")</f>
        <v>0</v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2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cm="1">
        <f t="array" ref="AQ22">IFERROR(_xlfn.XLOOKUP($I22,Borrador!$I$11:$I$70,_xlfn.XLOOKUP(AQ$10,Borrador!$C$10:$BL$10,Borrador!$C$11:$BL$70,"",0,1),""),"")</f>
        <v>0</v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cm="1">
        <f t="array" ref="AZ22">IFERROR(_xlfn.XLOOKUP($I22,Borrador!$I$11:$I$70,_xlfn.XLOOKUP(AZ$10,Borrador!$C$10:$BL$10,Borrador!$C$11:$BL$70,"",0,1),""),"")</f>
        <v>0</v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>No aplica</v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>No aplica</v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2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cm="1">
        <f t="array" ref="AQ24">IFERROR(_xlfn.XLOOKUP($I24,Borrador!$I$11:$I$70,_xlfn.XLOOKUP(AQ$10,Borrador!$C$10:$BL$10,Borrador!$C$11:$BL$70,"",0,1),""),"")</f>
        <v>0</v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cm="1">
        <f t="array" ref="AZ24">IFERROR(_xlfn.XLOOKUP($I24,Borrador!$I$11:$I$70,_xlfn.XLOOKUP(AZ$10,Borrador!$C$10:$BL$10,Borrador!$C$11:$BL$70,"",0,1),""),"")</f>
        <v>0</v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cm="1">
        <f t="array" ref="AQ25">IFERROR(_xlfn.XLOOKUP($I25,Borrador!$I$11:$I$70,_xlfn.XLOOKUP(AQ$10,Borrador!$C$10:$BL$10,Borrador!$C$11:$BL$70,"",0,1),""),"")</f>
        <v>0</v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cm="1">
        <f t="array" ref="AZ25">IFERROR(_xlfn.XLOOKUP($I25,Borrador!$I$11:$I$70,_xlfn.XLOOKUP(AZ$10,Borrador!$C$10:$BL$10,Borrador!$C$11:$BL$70,"",0,1),""),"")</f>
        <v>0</v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2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cm="1">
        <f t="array" ref="AQ26">IFERROR(_xlfn.XLOOKUP($I26,Borrador!$I$11:$I$70,_xlfn.XLOOKUP(AQ$10,Borrador!$C$10:$BL$10,Borrador!$C$11:$BL$70,"",0,1),""),"")</f>
        <v>0</v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cm="1">
        <f t="array" ref="AZ26">IFERROR(_xlfn.XLOOKUP($I26,Borrador!$I$11:$I$70,_xlfn.XLOOKUP(AZ$10,Borrador!$C$10:$BL$10,Borrador!$C$11:$BL$70,"",0,1),""),"")</f>
        <v>0</v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2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cm="1">
        <f t="array" ref="AQ27">IFERROR(_xlfn.XLOOKUP($I27,Borrador!$I$11:$I$70,_xlfn.XLOOKUP(AQ$10,Borrador!$C$10:$BL$10,Borrador!$C$11:$BL$70,"",0,1),""),"")</f>
        <v>0</v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cm="1">
        <f t="array" ref="AZ27">IFERROR(_xlfn.XLOOKUP($I27,Borrador!$I$11:$I$70,_xlfn.XLOOKUP(AZ$10,Borrador!$C$10:$BL$10,Borrador!$C$11:$BL$70,"",0,1),""),"")</f>
        <v>0</v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cm="1">
        <f t="array" ref="AQ28">IFERROR(_xlfn.XLOOKUP($I28,Borrador!$I$11:$I$70,_xlfn.XLOOKUP(AQ$10,Borrador!$C$10:$BL$10,Borrador!$C$11:$BL$70,"",0,1),""),"")</f>
        <v>0</v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cm="1">
        <f t="array" ref="AZ28">IFERROR(_xlfn.XLOOKUP($I28,Borrador!$I$11:$I$70,_xlfn.XLOOKUP(AZ$10,Borrador!$C$10:$BL$10,Borrador!$C$11:$BL$70,"",0,1),""),"")</f>
        <v>0</v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9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>No aplica</v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>No aplica</v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2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cm="1">
        <f t="array" ref="AQ30">IFERROR(_xlfn.XLOOKUP($I30,Borrador!$I$11:$I$70,_xlfn.XLOOKUP(AQ$10,Borrador!$C$10:$BL$10,Borrador!$C$11:$BL$70,"",0,1),""),"")</f>
        <v>0</v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en proceso</v>
      </c>
      <c r="AU30" s="12" t="str" cm="1">
        <f t="array" ref="AU30">IFERROR(_xlfn.XLOOKUP($I30,Borrador!$I$11:$I$70,_xlfn.XLOOKUP(AU$10,Borrador!$C$10:$BL$10,Borrador!$C$11:$BL$70,"",0,1),""),"")</f>
        <v>en proceso</v>
      </c>
      <c r="AV30" s="12" t="str" cm="1">
        <f t="array" ref="AV30">IFERROR(_xlfn.XLOOKUP($I30,Borrador!$I$11:$I$70,_xlfn.XLOOKUP(AV$10,Borrador!$C$10:$BL$10,Borrador!$C$11:$BL$70,"",0,1),""),"")</f>
        <v>en proceso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cm="1">
        <f t="array" ref="AZ30">IFERROR(_xlfn.XLOOKUP($I30,Borrador!$I$11:$I$70,_xlfn.XLOOKUP(AZ$10,Borrador!$C$10:$BL$10,Borrador!$C$11:$BL$70,"",0,1),""),"")</f>
        <v>0</v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2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cm="1">
        <f t="array" ref="AQ31">IFERROR(_xlfn.XLOOKUP($I31,Borrador!$I$11:$I$70,_xlfn.XLOOKUP(AQ$10,Borrador!$C$10:$BL$10,Borrador!$C$11:$BL$70,"",0,1),""),"")</f>
        <v>0.1</v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cm="1">
        <f t="array" ref="AZ31">IFERROR(_xlfn.XLOOKUP($I31,Borrador!$I$11:$I$70,_xlfn.XLOOKUP(AZ$10,Borrador!$C$10:$BL$10,Borrador!$C$11:$BL$70,"",0,1),""),"")</f>
        <v>0.1</v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2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cm="1">
        <f t="array" ref="AQ32">IFERROR(_xlfn.XLOOKUP($I32,Borrador!$I$11:$I$70,_xlfn.XLOOKUP(AQ$10,Borrador!$C$10:$BL$10,Borrador!$C$11:$BL$70,"",0,1),""),"")</f>
        <v>0</v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cm="1">
        <f t="array" ref="AZ32">IFERROR(_xlfn.XLOOKUP($I32,Borrador!$I$11:$I$70,_xlfn.XLOOKUP(AZ$10,Borrador!$C$10:$BL$10,Borrador!$C$11:$BL$70,"",0,1),""),"")</f>
        <v>0</v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2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>No aplica</v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>No aplica</v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cm="1">
        <f t="array" ref="AQ34">IFERROR(_xlfn.XLOOKUP($I34,Borrador!$I$11:$I$70,_xlfn.XLOOKUP(AQ$10,Borrador!$C$10:$BL$10,Borrador!$C$11:$BL$70,"",0,1),""),"")</f>
        <v>0</v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cm="1">
        <f t="array" ref="AZ34">IFERROR(_xlfn.XLOOKUP($I34,Borrador!$I$11:$I$70,_xlfn.XLOOKUP(AZ$10,Borrador!$C$10:$BL$10,Borrador!$C$11:$BL$70,"",0,1),""),"")</f>
        <v>0</v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>No aplica</v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>No aplica</v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2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cm="1">
        <f t="array" ref="AQ36">IFERROR(_xlfn.XLOOKUP($I36,Borrador!$I$11:$I$70,_xlfn.XLOOKUP(AQ$10,Borrador!$C$10:$BL$10,Borrador!$C$11:$BL$70,"",0,1),""),"")</f>
        <v>0.1</v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cm="1">
        <f t="array" ref="AZ36">IFERROR(_xlfn.XLOOKUP($I36,Borrador!$I$11:$I$70,_xlfn.XLOOKUP(AZ$10,Borrador!$C$10:$BL$10,Borrador!$C$11:$BL$70,"",0,1),""),"")</f>
        <v>0.1</v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2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cm="1">
        <f t="array" ref="AQ37">IFERROR(_xlfn.XLOOKUP($I37,Borrador!$I$11:$I$70,_xlfn.XLOOKUP(AQ$10,Borrador!$C$10:$BL$10,Borrador!$C$11:$BL$70,"",0,1),""),"")</f>
        <v>0.1</v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cm="1">
        <f t="array" ref="AZ37">IFERROR(_xlfn.XLOOKUP($I37,Borrador!$I$11:$I$70,_xlfn.XLOOKUP(AZ$10,Borrador!$C$10:$BL$10,Borrador!$C$11:$BL$70,"",0,1),""),"")</f>
        <v>0.1</v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2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cm="1">
        <f t="array" ref="AQ38">IFERROR(_xlfn.XLOOKUP($I38,Borrador!$I$11:$I$70,_xlfn.XLOOKUP(AQ$10,Borrador!$C$10:$BL$10,Borrador!$C$11:$BL$70,"",0,1),""),"")</f>
        <v>0</v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cm="1">
        <f t="array" ref="AZ38">IFERROR(_xlfn.XLOOKUP($I38,Borrador!$I$11:$I$70,_xlfn.XLOOKUP(AZ$10,Borrador!$C$10:$BL$10,Borrador!$C$11:$BL$70,"",0,1),""),"")</f>
        <v>0</v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2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cm="1">
        <f t="array" ref="AQ39">IFERROR(_xlfn.XLOOKUP($I39,Borrador!$I$11:$I$70,_xlfn.XLOOKUP(AQ$10,Borrador!$C$10:$BL$10,Borrador!$C$11:$BL$70,"",0,1),""),"")</f>
        <v>0</v>
      </c>
      <c r="AR39" s="12" t="str" cm="1">
        <f t="array" ref="AR39">IFERROR(_xlfn.XLOOKUP($I39,Borrador!$I$11:$I$70,_xlfn.XLOOKUP(AR$10,Borrador!$C$10:$BL$10,Borrador!$C$11:$BL$70,"",0,1),""),"")</f>
        <v>sin iniciar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cm="1">
        <f t="array" ref="AZ39">IFERROR(_xlfn.XLOOKUP($I39,Borrador!$I$11:$I$70,_xlfn.XLOOKUP(AZ$10,Borrador!$C$10:$BL$10,Borrador!$C$11:$BL$70,"",0,1),""),"")</f>
        <v>0</v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11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>No aplica</v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>No aplica</v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2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cm="1">
        <f t="array" ref="AQ41">IFERROR(_xlfn.XLOOKUP($I41,Borrador!$I$11:$I$70,_xlfn.XLOOKUP(AQ$10,Borrador!$C$10:$BL$10,Borrador!$C$11:$BL$70,"",0,1),""),"")</f>
        <v>0</v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cm="1">
        <f t="array" ref="AZ41">IFERROR(_xlfn.XLOOKUP($I41,Borrador!$I$11:$I$70,_xlfn.XLOOKUP(AZ$10,Borrador!$C$10:$BL$10,Borrador!$C$11:$BL$70,"",0,1),""),"")</f>
        <v>0</v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2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cm="1">
        <f t="array" ref="AQ42">IFERROR(_xlfn.XLOOKUP($I42,Borrador!$I$11:$I$70,_xlfn.XLOOKUP(AQ$10,Borrador!$C$10:$BL$10,Borrador!$C$11:$BL$70,"",0,1),""),"")</f>
        <v>0</v>
      </c>
      <c r="AR42" s="12" t="str" cm="1">
        <f t="array" ref="AR42">IFERROR(_xlfn.XLOOKUP($I42,Borrador!$I$11:$I$70,_xlfn.XLOOKUP(AR$10,Borrador!$C$10:$BL$10,Borrador!$C$11:$BL$70,"",0,1),""),"")</f>
        <v>sin iniciar</v>
      </c>
      <c r="AS42" s="12" t="str" cm="1">
        <f t="array" ref="AS42">IFERROR(_xlfn.XLOOKUP($I42,Borrador!$I$11:$I$70,_xlfn.XLOOKUP(AS$10,Borrador!$C$10:$BL$10,Borrador!$C$11:$BL$70,"",0,1),""),"")</f>
        <v>sin iniciar</v>
      </c>
      <c r="AT42" s="12" t="str" cm="1">
        <f t="array" ref="AT42">IFERROR(_xlfn.XLOOKUP($I42,Borrador!$I$11:$I$70,_xlfn.XLOOKUP(AT$10,Borrador!$C$10:$BL$10,Borrador!$C$11:$BL$70,"",0,1),""),"")</f>
        <v>sin iniciar</v>
      </c>
      <c r="AU42" s="12" t="str" cm="1">
        <f t="array" ref="AU42">IFERROR(_xlfn.XLOOKUP($I42,Borrador!$I$11:$I$70,_xlfn.XLOOKUP(AU$10,Borrador!$C$10:$BL$10,Borrador!$C$11:$BL$70,"",0,1),""),"")</f>
        <v>sin iniciar</v>
      </c>
      <c r="AV42" s="12" t="str" cm="1">
        <f t="array" ref="AV42">IFERROR(_xlfn.XLOOKUP($I42,Borrador!$I$11:$I$70,_xlfn.XLOOKUP(AV$10,Borrador!$C$10:$BL$10,Borrador!$C$11:$BL$70,"",0,1),""),"")</f>
        <v>sin iniciar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</v>
      </c>
      <c r="AZ42" s="11" cm="1">
        <f t="array" ref="AZ42">IFERROR(_xlfn.XLOOKUP($I42,Borrador!$I$11:$I$70,_xlfn.XLOOKUP(AZ$10,Borrador!$C$10:$BL$10,Borrador!$C$11:$BL$70,"",0,1),""),"")</f>
        <v>0</v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5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2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>No aplica</v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>No aplica</v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2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>No aplica</v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>No aplica</v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2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cm="1">
        <f t="array" ref="AQ45">IFERROR(_xlfn.XLOOKUP($I45,Borrador!$I$11:$I$70,_xlfn.XLOOKUP(AQ$10,Borrador!$C$10:$BL$10,Borrador!$C$11:$BL$70,"",0,1),""),"")</f>
        <v>0.1</v>
      </c>
      <c r="AR45" s="12" t="str" cm="1">
        <f t="array" ref="AR45">IFERROR(_xlfn.XLOOKUP($I45,Borrador!$I$11:$I$70,_xlfn.XLOOKUP(AR$10,Borrador!$C$10:$BL$10,Borrador!$C$11:$BL$70,"",0,1),""),"")</f>
        <v>sin iniciar</v>
      </c>
      <c r="AS45" s="12" t="str" cm="1">
        <f t="array" ref="AS45">IFERROR(_xlfn.XLOOKUP($I45,Borrador!$I$11:$I$70,_xlfn.XLOOKUP(AS$10,Borrador!$C$10:$BL$10,Borrador!$C$11:$BL$70,"",0,1),""),"")</f>
        <v>sin iniciar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cm="1">
        <f t="array" ref="AZ45">IFERROR(_xlfn.XLOOKUP($I45,Borrador!$I$11:$I$70,_xlfn.XLOOKUP(AZ$10,Borrador!$C$10:$BL$10,Borrador!$C$11:$BL$70,"",0,1),""),"")</f>
        <v>0.1</v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2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cm="1">
        <f t="array" ref="AQ46">IFERROR(_xlfn.XLOOKUP($I46,Borrador!$I$11:$I$70,_xlfn.XLOOKUP(AQ$10,Borrador!$C$10:$BL$10,Borrador!$C$11:$BL$70,"",0,1),""),"")</f>
        <v>0.1</v>
      </c>
      <c r="AR46" s="12" t="str" cm="1">
        <f t="array" ref="AR46">IFERROR(_xlfn.XLOOKUP($I46,Borrador!$I$11:$I$70,_xlfn.XLOOKUP(AR$10,Borrador!$C$10:$BL$10,Borrador!$C$11:$BL$70,"",0,1),""),"")</f>
        <v>sin iniciar</v>
      </c>
      <c r="AS46" s="12" t="str" cm="1">
        <f t="array" ref="AS46">IFERROR(_xlfn.XLOOKUP($I46,Borrador!$I$11:$I$70,_xlfn.XLOOKUP(AS$10,Borrador!$C$10:$BL$10,Borrador!$C$11:$BL$70,"",0,1),""),"")</f>
        <v>sin iniciar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cm="1">
        <f t="array" ref="AZ46">IFERROR(_xlfn.XLOOKUP($I46,Borrador!$I$11:$I$70,_xlfn.XLOOKUP(AZ$10,Borrador!$C$10:$BL$10,Borrador!$C$11:$BL$70,"",0,1),""),"")</f>
        <v>0.1</v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2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>No aplica</v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>No aplica</v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2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cm="1">
        <f t="array" ref="AQ48">IFERROR(_xlfn.XLOOKUP($I48,Borrador!$I$11:$I$70,_xlfn.XLOOKUP(AQ$10,Borrador!$C$10:$BL$10,Borrador!$C$11:$BL$70,"",0,1),""),"")</f>
        <v>0</v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cm="1">
        <f t="array" ref="AZ48">IFERROR(_xlfn.XLOOKUP($I48,Borrador!$I$11:$I$70,_xlfn.XLOOKUP(AZ$10,Borrador!$C$10:$BL$10,Borrador!$C$11:$BL$70,"",0,1),""),"")</f>
        <v>0</v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2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cm="1">
        <f t="array" ref="AQ49">IFERROR(_xlfn.XLOOKUP($I49,Borrador!$I$11:$I$70,_xlfn.XLOOKUP(AQ$10,Borrador!$C$10:$BL$10,Borrador!$C$11:$BL$70,"",0,1),""),"")</f>
        <v>0</v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cm="1">
        <f t="array" ref="AZ49">IFERROR(_xlfn.XLOOKUP($I49,Borrador!$I$11:$I$70,_xlfn.XLOOKUP(AZ$10,Borrador!$C$10:$BL$10,Borrador!$C$11:$BL$70,"",0,1),""),"")</f>
        <v>0</v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2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cm="1">
        <f t="array" ref="AQ50">IFERROR(_xlfn.XLOOKUP($I50,Borrador!$I$11:$I$70,_xlfn.XLOOKUP(AQ$10,Borrador!$C$10:$BL$10,Borrador!$C$11:$BL$70,"",0,1),""),"")</f>
        <v>0</v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cm="1">
        <f t="array" ref="AZ50">IFERROR(_xlfn.XLOOKUP($I50,Borrador!$I$11:$I$70,_xlfn.XLOOKUP(AZ$10,Borrador!$C$10:$BL$10,Borrador!$C$11:$BL$70,"",0,1),""),"")</f>
        <v>0</v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2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cm="1">
        <f t="array" ref="AQ51">IFERROR(_xlfn.XLOOKUP($I51,Borrador!$I$11:$I$70,_xlfn.XLOOKUP(AQ$10,Borrador!$C$10:$BL$10,Borrador!$C$11:$BL$70,"",0,1),""),"")</f>
        <v>0</v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cm="1">
        <f t="array" ref="AZ51">IFERROR(_xlfn.XLOOKUP($I51,Borrador!$I$11:$I$70,_xlfn.XLOOKUP(AZ$10,Borrador!$C$10:$BL$10,Borrador!$C$11:$BL$70,"",0,1),""),"")</f>
        <v>0</v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cm="1">
        <f t="array" ref="AQ52">IFERROR(_xlfn.XLOOKUP($I52,Borrador!$I$11:$I$70,_xlfn.XLOOKUP(AQ$10,Borrador!$C$10:$BL$10,Borrador!$C$11:$BL$70,"",0,1),""),"")</f>
        <v>0</v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cm="1">
        <f t="array" ref="AZ52">IFERROR(_xlfn.XLOOKUP($I52,Borrador!$I$11:$I$70,_xlfn.XLOOKUP(AZ$10,Borrador!$C$10:$BL$10,Borrador!$C$11:$BL$70,"",0,1),""),"")</f>
        <v>0</v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cm="1">
        <f t="array" ref="AQ53">IFERROR(_xlfn.XLOOKUP($I53,Borrador!$I$11:$I$70,_xlfn.XLOOKUP(AQ$10,Borrador!$C$10:$BL$10,Borrador!$C$11:$BL$70,"",0,1),""),"")</f>
        <v>0</v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cm="1">
        <f t="array" ref="AZ53">IFERROR(_xlfn.XLOOKUP($I53,Borrador!$I$11:$I$70,_xlfn.XLOOKUP(AZ$10,Borrador!$C$10:$BL$10,Borrador!$C$11:$BL$70,"",0,1),""),"")</f>
        <v>0</v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>No aplica</v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>No aplica</v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2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>No aplica</v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>No aplica</v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2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>No aplica</v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>No aplica</v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2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>No aplica</v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>No aplica</v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>No aplica</v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>No aplica</v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2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>No aplica</v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>No aplica</v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2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cm="1">
        <f t="array" ref="AQ60">IFERROR(_xlfn.XLOOKUP($I60,Borrador!$I$11:$I$70,_xlfn.XLOOKUP(AQ$10,Borrador!$C$10:$BL$10,Borrador!$C$11:$BL$70,"",0,1),""),"")</f>
        <v>0</v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cm="1">
        <f t="array" ref="AZ60">IFERROR(_xlfn.XLOOKUP($I60,Borrador!$I$11:$I$70,_xlfn.XLOOKUP(AZ$10,Borrador!$C$10:$BL$10,Borrador!$C$11:$BL$70,"",0,1),""),"")</f>
        <v>0</v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2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>No aplica</v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>No aplica</v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2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>No aplica</v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>No aplica</v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2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cm="1">
        <f t="array" ref="AQ63">IFERROR(_xlfn.XLOOKUP($I63,Borrador!$I$11:$I$70,_xlfn.XLOOKUP(AQ$10,Borrador!$C$10:$BL$10,Borrador!$C$11:$BL$70,"",0,1),""),"")</f>
        <v>0</v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cm="1">
        <f t="array" ref="AZ63">IFERROR(_xlfn.XLOOKUP($I63,Borrador!$I$11:$I$70,_xlfn.XLOOKUP(AZ$10,Borrador!$C$10:$BL$10,Borrador!$C$11:$BL$70,"",0,1),""),"")</f>
        <v>0</v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2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>No aplica</v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>No aplica</v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>No aplica</v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>No aplica</v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2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>No aplica</v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>No aplica</v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>No aplica</v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>No aplica</v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2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>No aplica</v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>No aplica</v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2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>No aplica</v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>No aplica</v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>No aplica</v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>No aplica</v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dimension ref="C1:BM83"/>
  <sheetViews>
    <sheetView showGridLines="0" tabSelected="1" topLeftCell="C8" zoomScale="70" zoomScaleNormal="70" workbookViewId="0">
      <selection activeCell="C10" sqref="C10"/>
    </sheetView>
  </sheetViews>
  <sheetFormatPr baseColWidth="10" defaultColWidth="11.44140625" defaultRowHeight="15" customHeight="1" x14ac:dyDescent="0.3"/>
  <cols>
    <col min="1" max="1" width="6.33203125" style="316" customWidth="1"/>
    <col min="2" max="2" width="5.33203125" style="316" customWidth="1"/>
    <col min="3" max="3" width="19.33203125" style="316" customWidth="1"/>
    <col min="4" max="4" width="16.44140625" style="316" customWidth="1"/>
    <col min="5" max="5" width="25.33203125" style="316" customWidth="1"/>
    <col min="6" max="6" width="18.5546875" style="316" customWidth="1"/>
    <col min="7" max="8" width="11.44140625" style="316"/>
    <col min="9" max="9" width="14.33203125" style="78" bestFit="1" customWidth="1"/>
    <col min="10" max="17" width="15.6640625" style="317" customWidth="1"/>
    <col min="18" max="23" width="18.44140625" style="316" customWidth="1"/>
    <col min="24" max="34" width="17.33203125" style="316" customWidth="1"/>
    <col min="35" max="35" width="9.6640625" style="316" customWidth="1"/>
    <col min="36" max="36" width="8.5546875" style="316" customWidth="1"/>
    <col min="37" max="37" width="17.33203125" style="316" customWidth="1"/>
    <col min="38" max="38" width="13.6640625" style="316" customWidth="1"/>
    <col min="39" max="39" width="19.6640625" style="316" customWidth="1"/>
    <col min="40" max="40" width="25.5546875" style="316" customWidth="1"/>
    <col min="41" max="41" width="17.33203125" style="316" customWidth="1"/>
    <col min="42" max="44" width="14.5546875" style="316" customWidth="1"/>
    <col min="45" max="45" width="21.664062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6640625" style="316" customWidth="1"/>
    <col min="61" max="61" width="19.6640625" style="316" bestFit="1" customWidth="1"/>
    <col min="62" max="62" width="17.6640625" style="316" bestFit="1" customWidth="1"/>
    <col min="63" max="63" width="18.332031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  <c r="AS3" s="316"/>
    </row>
    <row r="4" spans="3:65" ht="14.4" x14ac:dyDescent="0.3">
      <c r="J4" s="318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7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0"/>
      <c r="AB8" s="351"/>
      <c r="AC8" s="358" t="s">
        <v>199</v>
      </c>
      <c r="AD8" s="170"/>
      <c r="AE8" s="170"/>
      <c r="AF8" s="360" t="s">
        <v>200</v>
      </c>
      <c r="AG8" s="361"/>
      <c r="AH8" s="361"/>
      <c r="AI8" s="361"/>
      <c r="AJ8" s="361"/>
      <c r="AK8" s="361"/>
      <c r="AL8" s="352" t="s">
        <v>201</v>
      </c>
      <c r="AM8" s="352"/>
      <c r="AN8" s="352"/>
      <c r="AO8" s="352"/>
      <c r="AP8" s="352"/>
      <c r="AQ8" s="352"/>
      <c r="AR8" s="352"/>
      <c r="AS8" s="352"/>
      <c r="AT8" s="345" t="s">
        <v>202</v>
      </c>
      <c r="AU8" s="345"/>
      <c r="AV8" s="345"/>
      <c r="AW8" s="345"/>
      <c r="AX8" s="345"/>
      <c r="AY8" s="345"/>
      <c r="AZ8" s="345"/>
      <c r="BA8" s="345"/>
      <c r="BB8" s="345"/>
      <c r="BC8" s="346" t="s">
        <v>203</v>
      </c>
      <c r="BD8" s="346"/>
      <c r="BE8" s="346"/>
      <c r="BF8" s="346"/>
      <c r="BG8" s="346"/>
      <c r="BH8" s="346"/>
      <c r="BI8" s="14"/>
      <c r="BJ8" s="14"/>
      <c r="BK8" s="14"/>
      <c r="BL8" s="14"/>
    </row>
    <row r="9" spans="3:65" s="319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0"/>
      <c r="AB9" s="351"/>
      <c r="AC9" s="359"/>
      <c r="AD9" s="354" t="s">
        <v>209</v>
      </c>
      <c r="AE9" s="355"/>
      <c r="AF9" s="355"/>
      <c r="AG9" s="355"/>
      <c r="AH9" s="355"/>
      <c r="AI9" s="355"/>
      <c r="AJ9" s="355"/>
      <c r="AK9" s="356"/>
      <c r="AL9" s="353" t="s">
        <v>201</v>
      </c>
      <c r="AM9" s="353"/>
      <c r="AN9" s="353"/>
      <c r="AO9" s="353"/>
      <c r="AP9" s="353"/>
      <c r="AQ9" s="353"/>
      <c r="AR9" s="353"/>
      <c r="AS9" s="353"/>
      <c r="AT9" s="341" t="s">
        <v>210</v>
      </c>
      <c r="AU9" s="341"/>
      <c r="AV9" s="341"/>
      <c r="AW9" s="341"/>
      <c r="AX9" s="341"/>
      <c r="AY9" s="342"/>
      <c r="AZ9" s="342"/>
      <c r="BA9" s="342"/>
      <c r="BB9" s="342"/>
      <c r="BC9" s="343" t="s">
        <v>211</v>
      </c>
      <c r="BD9" s="344"/>
      <c r="BE9" s="344"/>
      <c r="BF9" s="344"/>
      <c r="BG9" s="344"/>
      <c r="BH9" s="344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409</v>
      </c>
    </row>
    <row r="10" spans="3:65" ht="62.7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418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247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409</v>
      </c>
    </row>
    <row r="11" spans="3:65" customFormat="1" ht="52.2" x14ac:dyDescent="0.3">
      <c r="C11" s="22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312</v>
      </c>
      <c r="R11" s="12" t="s">
        <v>193</v>
      </c>
      <c r="S11" s="12"/>
      <c r="T11" s="314" t="s">
        <v>194</v>
      </c>
      <c r="U11" s="12"/>
      <c r="V11" s="186" t="s">
        <v>313</v>
      </c>
      <c r="W11" s="187" t="s">
        <v>314</v>
      </c>
      <c r="X11" s="188" t="s">
        <v>315</v>
      </c>
      <c r="Y11" s="189" t="s">
        <v>316</v>
      </c>
      <c r="Z11" s="189" t="s">
        <v>317</v>
      </c>
      <c r="AA11" s="189" t="s">
        <v>317</v>
      </c>
      <c r="AB11" s="189" t="s">
        <v>318</v>
      </c>
      <c r="AC11" s="12" t="s">
        <v>319</v>
      </c>
      <c r="AD11" s="11" t="s">
        <v>312</v>
      </c>
      <c r="AE11" s="11" t="s">
        <v>312</v>
      </c>
      <c r="AF11" s="11" t="s">
        <v>312</v>
      </c>
      <c r="AG11" s="11" t="s">
        <v>312</v>
      </c>
      <c r="AH11" s="11" t="s">
        <v>312</v>
      </c>
      <c r="AI11" s="11"/>
      <c r="AJ11" s="11"/>
      <c r="AK11" s="11" t="s">
        <v>312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312</v>
      </c>
      <c r="AX11" s="76" t="s">
        <v>194</v>
      </c>
      <c r="AY11" s="12" t="s">
        <v>194</v>
      </c>
      <c r="AZ11" s="12"/>
      <c r="BA11" s="12"/>
      <c r="BB11" s="184" t="s">
        <v>312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x14ac:dyDescent="0.3">
      <c r="C12" s="22" t="s">
        <v>4</v>
      </c>
      <c r="D12" s="19" t="s">
        <v>263</v>
      </c>
      <c r="E12" s="337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321</v>
      </c>
      <c r="W12" s="187" t="s">
        <v>322</v>
      </c>
      <c r="X12" s="188" t="s">
        <v>323</v>
      </c>
      <c r="Y12" s="189" t="s">
        <v>324</v>
      </c>
      <c r="Z12" s="189" t="s">
        <v>317</v>
      </c>
      <c r="AA12" s="189" t="s">
        <v>325</v>
      </c>
      <c r="AB12" s="189" t="s">
        <v>312</v>
      </c>
      <c r="AC12" s="12" t="s">
        <v>319</v>
      </c>
      <c r="AD12" s="176" t="s">
        <v>326</v>
      </c>
      <c r="AE12" s="12">
        <v>11</v>
      </c>
      <c r="AF12" s="11">
        <v>1</v>
      </c>
      <c r="AG12" s="11">
        <v>10</v>
      </c>
      <c r="AH12" s="11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314" t="s">
        <v>193</v>
      </c>
      <c r="U13" s="12"/>
      <c r="V13" s="187" t="s">
        <v>312</v>
      </c>
      <c r="W13" s="187" t="s">
        <v>312</v>
      </c>
      <c r="X13" s="190" t="s">
        <v>312</v>
      </c>
      <c r="Y13" s="189" t="s">
        <v>312</v>
      </c>
      <c r="Z13" s="189" t="s">
        <v>312</v>
      </c>
      <c r="AA13" s="189" t="s">
        <v>325</v>
      </c>
      <c r="AB13" s="189" t="s">
        <v>312</v>
      </c>
      <c r="AC13" s="12" t="s">
        <v>319</v>
      </c>
      <c r="AD13" s="12" t="s">
        <v>320</v>
      </c>
      <c r="AE13">
        <v>4</v>
      </c>
      <c r="AF13" s="11">
        <v>4</v>
      </c>
      <c r="AG13" s="11">
        <v>0</v>
      </c>
      <c r="AH13" s="11">
        <v>4</v>
      </c>
      <c r="AI13" s="185">
        <v>46063</v>
      </c>
      <c r="AJ13" s="185">
        <v>46129</v>
      </c>
      <c r="AK13" s="70">
        <v>0.9</v>
      </c>
      <c r="AL13" s="12" t="s">
        <v>312</v>
      </c>
      <c r="AM13" s="12" t="s">
        <v>312</v>
      </c>
      <c r="AN13" s="12" t="s">
        <v>312</v>
      </c>
      <c r="AO13" s="12" t="s">
        <v>312</v>
      </c>
      <c r="AP13" s="12" t="s">
        <v>312</v>
      </c>
      <c r="AQ13" s="12" t="s">
        <v>312</v>
      </c>
      <c r="AR13" s="12" t="s">
        <v>312</v>
      </c>
      <c r="AS13" s="334" t="s">
        <v>312</v>
      </c>
      <c r="AT13" s="12" t="s">
        <v>194</v>
      </c>
      <c r="AU13" s="12" t="s">
        <v>194</v>
      </c>
      <c r="AV13" s="79">
        <f t="shared" si="0"/>
        <v>4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0.25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x14ac:dyDescent="0.3">
      <c r="C14" s="22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313</v>
      </c>
      <c r="W14" s="187" t="s">
        <v>327</v>
      </c>
      <c r="X14" s="188" t="s">
        <v>328</v>
      </c>
      <c r="Y14" s="189" t="s">
        <v>329</v>
      </c>
      <c r="Z14" s="189" t="s">
        <v>317</v>
      </c>
      <c r="AA14" s="189" t="s">
        <v>317</v>
      </c>
      <c r="AB14" s="189" t="s">
        <v>318</v>
      </c>
      <c r="AC14" s="12" t="s">
        <v>319</v>
      </c>
      <c r="AD14" s="12" t="s">
        <v>320</v>
      </c>
      <c r="AE14" s="12"/>
      <c r="AF14" s="11"/>
      <c r="AG14" s="11"/>
      <c r="AH14" s="11"/>
      <c r="AI14" s="11"/>
      <c r="AJ14" s="11"/>
      <c r="AK14" s="11" t="s">
        <v>312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312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321</v>
      </c>
      <c r="W15" s="187" t="s">
        <v>330</v>
      </c>
      <c r="X15" s="191" t="s">
        <v>331</v>
      </c>
      <c r="Y15" s="189" t="s">
        <v>332</v>
      </c>
      <c r="Z15" s="189" t="s">
        <v>317</v>
      </c>
      <c r="AA15" s="189" t="s">
        <v>325</v>
      </c>
      <c r="AB15" s="189" t="s">
        <v>312</v>
      </c>
      <c r="AC15" s="12" t="s">
        <v>319</v>
      </c>
      <c r="AD15" s="12" t="s">
        <v>320</v>
      </c>
      <c r="AE15" s="12"/>
      <c r="AF15" s="11"/>
      <c r="AG15" s="11"/>
      <c r="AH15" s="11"/>
      <c r="AI15" s="11"/>
      <c r="AJ15" s="11"/>
      <c r="AK15" s="11" t="s">
        <v>312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312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265</v>
      </c>
    </row>
    <row r="16" spans="3:65" customFormat="1" ht="55.2" x14ac:dyDescent="0.3">
      <c r="C16" s="23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312</v>
      </c>
      <c r="R16" s="12" t="s">
        <v>193</v>
      </c>
      <c r="S16" s="12"/>
      <c r="T16" s="314" t="s">
        <v>192</v>
      </c>
      <c r="U16" s="12"/>
      <c r="V16" s="186" t="s">
        <v>321</v>
      </c>
      <c r="W16" s="187" t="s">
        <v>333</v>
      </c>
      <c r="X16" s="192" t="s">
        <v>334</v>
      </c>
      <c r="Y16" s="189" t="s">
        <v>318</v>
      </c>
      <c r="Z16" s="189" t="s">
        <v>317</v>
      </c>
      <c r="AA16" s="189" t="s">
        <v>325</v>
      </c>
      <c r="AB16" s="189" t="s">
        <v>312</v>
      </c>
      <c r="AC16" s="12" t="s">
        <v>319</v>
      </c>
      <c r="AD16" s="11" t="s">
        <v>312</v>
      </c>
      <c r="AE16" s="11" t="s">
        <v>312</v>
      </c>
      <c r="AF16" s="11" t="s">
        <v>312</v>
      </c>
      <c r="AG16" s="11" t="s">
        <v>312</v>
      </c>
      <c r="AH16" s="11" t="s">
        <v>312</v>
      </c>
      <c r="AI16" s="11"/>
      <c r="AJ16" s="11"/>
      <c r="AK16" s="11" t="s">
        <v>312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312</v>
      </c>
      <c r="AU16" s="11" t="s">
        <v>312</v>
      </c>
      <c r="AV16" s="11" t="s">
        <v>312</v>
      </c>
      <c r="AW16" s="11" t="s">
        <v>312</v>
      </c>
      <c r="AX16" s="11" t="s">
        <v>312</v>
      </c>
      <c r="AY16" s="12" t="s">
        <v>194</v>
      </c>
      <c r="AZ16" s="12"/>
      <c r="BA16" s="12"/>
      <c r="BB16" s="184" t="s">
        <v>312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x14ac:dyDescent="0.3">
      <c r="C17" s="23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312</v>
      </c>
      <c r="R17" s="12" t="s">
        <v>193</v>
      </c>
      <c r="S17" s="12"/>
      <c r="T17" s="314" t="s">
        <v>192</v>
      </c>
      <c r="U17" s="12"/>
      <c r="V17" s="186" t="s">
        <v>321</v>
      </c>
      <c r="W17" s="187" t="s">
        <v>322</v>
      </c>
      <c r="X17" s="188" t="s">
        <v>323</v>
      </c>
      <c r="Y17" s="189" t="s">
        <v>324</v>
      </c>
      <c r="Z17" s="189" t="s">
        <v>317</v>
      </c>
      <c r="AA17" s="189" t="s">
        <v>325</v>
      </c>
      <c r="AB17" s="189" t="s">
        <v>312</v>
      </c>
      <c r="AC17" s="12" t="s">
        <v>319</v>
      </c>
      <c r="AD17" s="11" t="s">
        <v>312</v>
      </c>
      <c r="AE17" s="11" t="s">
        <v>312</v>
      </c>
      <c r="AF17" s="11" t="s">
        <v>312</v>
      </c>
      <c r="AG17" s="11" t="s">
        <v>312</v>
      </c>
      <c r="AH17" s="11" t="s">
        <v>312</v>
      </c>
      <c r="AI17" s="11"/>
      <c r="AJ17" s="11"/>
      <c r="AK17" s="11" t="s">
        <v>312</v>
      </c>
      <c r="AL17" s="11" t="s">
        <v>312</v>
      </c>
      <c r="AM17" s="11" t="s">
        <v>312</v>
      </c>
      <c r="AN17" s="12" t="s">
        <v>312</v>
      </c>
      <c r="AO17" s="12" t="s">
        <v>312</v>
      </c>
      <c r="AP17" s="12" t="s">
        <v>312</v>
      </c>
      <c r="AQ17" s="12" t="s">
        <v>312</v>
      </c>
      <c r="AR17" s="12" t="s">
        <v>312</v>
      </c>
      <c r="AS17" s="334" t="s">
        <v>312</v>
      </c>
      <c r="AT17" s="11" t="s">
        <v>312</v>
      </c>
      <c r="AU17" s="11" t="s">
        <v>312</v>
      </c>
      <c r="AV17" s="11" t="s">
        <v>312</v>
      </c>
      <c r="AW17" s="11" t="s">
        <v>312</v>
      </c>
      <c r="AX17" s="11" t="s">
        <v>312</v>
      </c>
      <c r="AY17" s="12" t="s">
        <v>194</v>
      </c>
      <c r="AZ17" s="12"/>
      <c r="BA17" s="12"/>
      <c r="BB17" s="184" t="s">
        <v>312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x14ac:dyDescent="0.3">
      <c r="C18" s="23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313</v>
      </c>
      <c r="W18" s="187" t="s">
        <v>335</v>
      </c>
      <c r="X18" s="188" t="s">
        <v>336</v>
      </c>
      <c r="Y18" s="189" t="s">
        <v>337</v>
      </c>
      <c r="Z18" s="189" t="s">
        <v>317</v>
      </c>
      <c r="AA18" s="189" t="s">
        <v>317</v>
      </c>
      <c r="AB18" s="189" t="s">
        <v>318</v>
      </c>
      <c r="AC18" s="12" t="s">
        <v>319</v>
      </c>
      <c r="AD18" s="12" t="s">
        <v>320</v>
      </c>
      <c r="AE18" s="12">
        <v>1</v>
      </c>
      <c r="AF18" s="11">
        <v>1</v>
      </c>
      <c r="AG18" s="11">
        <v>0</v>
      </c>
      <c r="AH18" s="11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312</v>
      </c>
      <c r="R19" s="12" t="s">
        <v>193</v>
      </c>
      <c r="S19" s="12"/>
      <c r="T19" s="314" t="s">
        <v>192</v>
      </c>
      <c r="U19" s="12"/>
      <c r="V19" s="186" t="s">
        <v>321</v>
      </c>
      <c r="W19" s="187" t="s">
        <v>322</v>
      </c>
      <c r="X19" s="191" t="s">
        <v>323</v>
      </c>
      <c r="Y19" s="189" t="s">
        <v>324</v>
      </c>
      <c r="Z19" s="189" t="s">
        <v>317</v>
      </c>
      <c r="AA19" s="189" t="s">
        <v>317</v>
      </c>
      <c r="AB19" s="189" t="s">
        <v>318</v>
      </c>
      <c r="AC19" s="12" t="s">
        <v>319</v>
      </c>
      <c r="AD19" s="11" t="s">
        <v>312</v>
      </c>
      <c r="AE19" s="11" t="s">
        <v>312</v>
      </c>
      <c r="AF19" s="11" t="s">
        <v>312</v>
      </c>
      <c r="AG19" s="11" t="s">
        <v>312</v>
      </c>
      <c r="AH19" s="11" t="s">
        <v>312</v>
      </c>
      <c r="AI19" s="11"/>
      <c r="AJ19" s="11"/>
      <c r="AK19" s="11" t="s">
        <v>312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312</v>
      </c>
      <c r="AV19" s="11" t="s">
        <v>312</v>
      </c>
      <c r="AW19" s="11" t="s">
        <v>312</v>
      </c>
      <c r="AX19" s="11" t="s">
        <v>312</v>
      </c>
      <c r="AY19" s="12" t="s">
        <v>194</v>
      </c>
      <c r="AZ19" s="12"/>
      <c r="BA19" s="12"/>
      <c r="BB19" s="184" t="s">
        <v>312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x14ac:dyDescent="0.3">
      <c r="C20" s="23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 t="s">
        <v>312</v>
      </c>
      <c r="R20" s="12" t="s">
        <v>193</v>
      </c>
      <c r="S20" s="12"/>
      <c r="T20" s="314" t="s">
        <v>192</v>
      </c>
      <c r="U20" s="12"/>
      <c r="V20" s="186" t="s">
        <v>321</v>
      </c>
      <c r="W20" s="187" t="s">
        <v>322</v>
      </c>
      <c r="X20" s="191" t="s">
        <v>323</v>
      </c>
      <c r="Y20" s="189" t="s">
        <v>324</v>
      </c>
      <c r="Z20" s="189" t="s">
        <v>317</v>
      </c>
      <c r="AA20" s="189" t="s">
        <v>325</v>
      </c>
      <c r="AB20" s="189" t="s">
        <v>312</v>
      </c>
      <c r="AC20" s="12" t="s">
        <v>319</v>
      </c>
      <c r="AD20" s="11" t="s">
        <v>312</v>
      </c>
      <c r="AE20" s="11" t="s">
        <v>312</v>
      </c>
      <c r="AF20" s="11" t="s">
        <v>312</v>
      </c>
      <c r="AG20" s="11" t="s">
        <v>312</v>
      </c>
      <c r="AH20" s="11" t="s">
        <v>312</v>
      </c>
      <c r="AI20" s="11"/>
      <c r="AJ20" s="11"/>
      <c r="AK20" s="11" t="s">
        <v>312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312</v>
      </c>
      <c r="AV20" s="11" t="s">
        <v>312</v>
      </c>
      <c r="AW20" s="11" t="s">
        <v>312</v>
      </c>
      <c r="AX20" s="11" t="s">
        <v>312</v>
      </c>
      <c r="AY20" s="12" t="s">
        <v>194</v>
      </c>
      <c r="AZ20" s="12"/>
      <c r="BA20" s="12"/>
      <c r="BB20" s="184" t="s">
        <v>312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x14ac:dyDescent="0.3">
      <c r="C21" s="23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312</v>
      </c>
      <c r="R21" s="12" t="s">
        <v>193</v>
      </c>
      <c r="S21" s="12"/>
      <c r="T21" s="314" t="s">
        <v>193</v>
      </c>
      <c r="U21" s="12"/>
      <c r="V21" s="186" t="s">
        <v>321</v>
      </c>
      <c r="W21" s="187" t="s">
        <v>322</v>
      </c>
      <c r="X21" s="191" t="s">
        <v>323</v>
      </c>
      <c r="Y21" s="189" t="s">
        <v>324</v>
      </c>
      <c r="Z21" s="189" t="s">
        <v>317</v>
      </c>
      <c r="AA21" s="189" t="s">
        <v>325</v>
      </c>
      <c r="AB21" s="189" t="s">
        <v>312</v>
      </c>
      <c r="AC21" s="12" t="s">
        <v>319</v>
      </c>
      <c r="AD21" s="11" t="s">
        <v>312</v>
      </c>
      <c r="AE21" s="11" t="s">
        <v>312</v>
      </c>
      <c r="AF21" s="11" t="s">
        <v>312</v>
      </c>
      <c r="AG21" s="11" t="s">
        <v>312</v>
      </c>
      <c r="AH21" s="11" t="s">
        <v>312</v>
      </c>
      <c r="AI21" s="11"/>
      <c r="AJ21" s="11"/>
      <c r="AK21" s="11" t="s">
        <v>312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312</v>
      </c>
      <c r="AV21" s="11" t="s">
        <v>312</v>
      </c>
      <c r="AW21" s="11" t="s">
        <v>312</v>
      </c>
      <c r="AX21" s="11" t="s">
        <v>312</v>
      </c>
      <c r="AY21" s="12" t="s">
        <v>194</v>
      </c>
      <c r="AZ21" s="12"/>
      <c r="BA21" s="12"/>
      <c r="BB21" s="184" t="s">
        <v>312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x14ac:dyDescent="0.3">
      <c r="C22" s="23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312</v>
      </c>
      <c r="R22" s="12" t="s">
        <v>193</v>
      </c>
      <c r="S22" s="12"/>
      <c r="T22" s="314" t="s">
        <v>193</v>
      </c>
      <c r="U22" s="12"/>
      <c r="V22" s="186" t="s">
        <v>313</v>
      </c>
      <c r="W22" s="186" t="s">
        <v>339</v>
      </c>
      <c r="X22" s="191" t="s">
        <v>328</v>
      </c>
      <c r="Y22" s="189" t="s">
        <v>340</v>
      </c>
      <c r="Z22" s="189" t="s">
        <v>317</v>
      </c>
      <c r="AA22" s="189" t="s">
        <v>325</v>
      </c>
      <c r="AB22" s="189" t="s">
        <v>318</v>
      </c>
      <c r="AC22" s="12" t="s">
        <v>319</v>
      </c>
      <c r="AD22" s="11" t="s">
        <v>312</v>
      </c>
      <c r="AE22" s="11" t="s">
        <v>312</v>
      </c>
      <c r="AF22" s="11" t="s">
        <v>312</v>
      </c>
      <c r="AG22" s="11" t="s">
        <v>312</v>
      </c>
      <c r="AH22" s="11" t="s">
        <v>312</v>
      </c>
      <c r="AI22" s="11"/>
      <c r="AJ22" s="11"/>
      <c r="AK22" s="11" t="s">
        <v>312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312</v>
      </c>
      <c r="AV22" s="11" t="s">
        <v>312</v>
      </c>
      <c r="AW22" s="11" t="s">
        <v>312</v>
      </c>
      <c r="AX22" s="11" t="s">
        <v>312</v>
      </c>
      <c r="AY22" s="12" t="s">
        <v>194</v>
      </c>
      <c r="AZ22" s="12"/>
      <c r="BA22" s="12"/>
      <c r="BB22" s="184" t="s">
        <v>312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x14ac:dyDescent="0.3">
      <c r="C23" s="23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313</v>
      </c>
      <c r="W23" s="187" t="s">
        <v>327</v>
      </c>
      <c r="X23" s="192" t="s">
        <v>334</v>
      </c>
      <c r="Y23" s="189" t="s">
        <v>318</v>
      </c>
      <c r="Z23" s="189" t="s">
        <v>317</v>
      </c>
      <c r="AA23" s="189" t="s">
        <v>325</v>
      </c>
      <c r="AB23" s="189" t="s">
        <v>318</v>
      </c>
      <c r="AC23" s="12" t="s">
        <v>319</v>
      </c>
      <c r="AD23" s="12" t="s">
        <v>326</v>
      </c>
      <c r="AE23" s="12">
        <v>8</v>
      </c>
      <c r="AF23" s="11">
        <v>6</v>
      </c>
      <c r="AG23" s="11">
        <v>2</v>
      </c>
      <c r="AH23" s="11">
        <v>8</v>
      </c>
      <c r="AI23" s="11"/>
      <c r="AJ23" s="11"/>
      <c r="AK23" s="336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x14ac:dyDescent="0.3">
      <c r="C24" s="23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321</v>
      </c>
      <c r="W24" s="187" t="s">
        <v>322</v>
      </c>
      <c r="X24" s="191" t="s">
        <v>323</v>
      </c>
      <c r="Y24" s="189" t="s">
        <v>324</v>
      </c>
      <c r="Z24" s="189" t="s">
        <v>317</v>
      </c>
      <c r="AA24" s="189" t="s">
        <v>325</v>
      </c>
      <c r="AB24" s="189" t="s">
        <v>312</v>
      </c>
      <c r="AC24" s="12" t="s">
        <v>319</v>
      </c>
      <c r="AD24" s="12" t="s">
        <v>320</v>
      </c>
      <c r="AE24" s="12"/>
      <c r="AF24" s="11"/>
      <c r="AG24" s="11"/>
      <c r="AH24" s="11"/>
      <c r="AI24" s="11"/>
      <c r="AJ24" s="11"/>
      <c r="AK24" s="11" t="s">
        <v>312</v>
      </c>
      <c r="AL24" s="11" t="s">
        <v>312</v>
      </c>
      <c r="AM24" s="11" t="s">
        <v>312</v>
      </c>
      <c r="AN24" s="12" t="s">
        <v>312</v>
      </c>
      <c r="AO24" s="12" t="s">
        <v>312</v>
      </c>
      <c r="AP24" s="12" t="s">
        <v>312</v>
      </c>
      <c r="AQ24" s="12" t="s">
        <v>312</v>
      </c>
      <c r="AR24" s="12" t="s">
        <v>312</v>
      </c>
      <c r="AS24" s="334" t="s">
        <v>312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312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x14ac:dyDescent="0.3">
      <c r="C25" s="23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312</v>
      </c>
      <c r="R25" s="12" t="s">
        <v>193</v>
      </c>
      <c r="S25" s="12"/>
      <c r="T25" s="12" t="s">
        <v>194</v>
      </c>
      <c r="U25" s="12"/>
      <c r="V25" s="186" t="s">
        <v>321</v>
      </c>
      <c r="W25" s="187" t="s">
        <v>322</v>
      </c>
      <c r="X25" s="191" t="s">
        <v>323</v>
      </c>
      <c r="Y25" s="189" t="s">
        <v>324</v>
      </c>
      <c r="Z25" s="189" t="s">
        <v>317</v>
      </c>
      <c r="AA25" s="189" t="s">
        <v>325</v>
      </c>
      <c r="AB25" s="189" t="s">
        <v>312</v>
      </c>
      <c r="AC25" s="12" t="s">
        <v>319</v>
      </c>
      <c r="AD25" s="11" t="s">
        <v>312</v>
      </c>
      <c r="AE25" s="11" t="s">
        <v>312</v>
      </c>
      <c r="AF25" s="11" t="s">
        <v>312</v>
      </c>
      <c r="AG25" s="11" t="s">
        <v>312</v>
      </c>
      <c r="AH25" s="11" t="s">
        <v>312</v>
      </c>
      <c r="AI25" s="11"/>
      <c r="AJ25" s="11"/>
      <c r="AK25" s="11" t="s">
        <v>312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312</v>
      </c>
      <c r="AV25" s="11" t="s">
        <v>312</v>
      </c>
      <c r="AW25" s="11" t="s">
        <v>312</v>
      </c>
      <c r="AX25" s="11" t="s">
        <v>312</v>
      </c>
      <c r="AY25" s="12" t="s">
        <v>194</v>
      </c>
      <c r="AZ25" s="12"/>
      <c r="BA25" s="12"/>
      <c r="BB25" s="184" t="s">
        <v>312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x14ac:dyDescent="0.3">
      <c r="C26" s="24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321</v>
      </c>
      <c r="W26" s="187" t="s">
        <v>322</v>
      </c>
      <c r="X26" s="191" t="s">
        <v>323</v>
      </c>
      <c r="Y26" s="189" t="s">
        <v>324</v>
      </c>
      <c r="Z26" s="189" t="s">
        <v>317</v>
      </c>
      <c r="AA26" s="189" t="s">
        <v>325</v>
      </c>
      <c r="AB26" s="189" t="s">
        <v>312</v>
      </c>
      <c r="AC26" s="12" t="s">
        <v>319</v>
      </c>
      <c r="AD26" s="12" t="s">
        <v>320</v>
      </c>
      <c r="AE26" s="12"/>
      <c r="AF26" s="11"/>
      <c r="AG26" s="11"/>
      <c r="AH26" s="11"/>
      <c r="AI26" s="11"/>
      <c r="AJ26" s="11"/>
      <c r="AK26" s="11" t="s">
        <v>312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312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x14ac:dyDescent="0.3">
      <c r="C27" s="24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312</v>
      </c>
      <c r="R27" s="12" t="s">
        <v>193</v>
      </c>
      <c r="S27" s="12"/>
      <c r="T27" s="12" t="s">
        <v>194</v>
      </c>
      <c r="U27" s="12"/>
      <c r="V27" s="186" t="s">
        <v>321</v>
      </c>
      <c r="W27" s="187" t="s">
        <v>322</v>
      </c>
      <c r="X27" s="191" t="s">
        <v>323</v>
      </c>
      <c r="Y27" s="189" t="s">
        <v>324</v>
      </c>
      <c r="Z27" s="189" t="s">
        <v>317</v>
      </c>
      <c r="AA27" s="189" t="s">
        <v>325</v>
      </c>
      <c r="AB27" s="189" t="s">
        <v>312</v>
      </c>
      <c r="AC27" s="12" t="s">
        <v>319</v>
      </c>
      <c r="AD27" s="11" t="s">
        <v>312</v>
      </c>
      <c r="AE27" s="11" t="s">
        <v>312</v>
      </c>
      <c r="AF27" s="11" t="s">
        <v>312</v>
      </c>
      <c r="AG27" s="11" t="s">
        <v>312</v>
      </c>
      <c r="AH27" s="11" t="s">
        <v>312</v>
      </c>
      <c r="AI27" s="11"/>
      <c r="AJ27" s="11"/>
      <c r="AK27" s="11" t="s">
        <v>312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312</v>
      </c>
      <c r="AV27" s="11" t="s">
        <v>312</v>
      </c>
      <c r="AW27" s="11" t="s">
        <v>312</v>
      </c>
      <c r="AX27" s="11" t="s">
        <v>312</v>
      </c>
      <c r="AY27" s="12" t="s">
        <v>194</v>
      </c>
      <c r="AZ27" s="12"/>
      <c r="BA27" s="12"/>
      <c r="BB27" s="184" t="s">
        <v>312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x14ac:dyDescent="0.3">
      <c r="C28" s="24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313</v>
      </c>
      <c r="W28" s="187" t="s">
        <v>342</v>
      </c>
      <c r="X28" s="189" t="s">
        <v>336</v>
      </c>
      <c r="Y28" s="189" t="s">
        <v>337</v>
      </c>
      <c r="Z28" s="189" t="s">
        <v>317</v>
      </c>
      <c r="AA28" s="189" t="s">
        <v>317</v>
      </c>
      <c r="AB28" s="189" t="s">
        <v>318</v>
      </c>
      <c r="AC28" s="12" t="s">
        <v>319</v>
      </c>
      <c r="AD28" s="12" t="s">
        <v>320</v>
      </c>
      <c r="AE28" s="12">
        <v>5</v>
      </c>
      <c r="AF28" s="11">
        <v>5</v>
      </c>
      <c r="AG28" s="11">
        <v>0</v>
      </c>
      <c r="AH28" s="11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x14ac:dyDescent="0.3">
      <c r="C29" s="23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321</v>
      </c>
      <c r="W29" s="187" t="s">
        <v>322</v>
      </c>
      <c r="X29" s="191" t="s">
        <v>323</v>
      </c>
      <c r="Y29" s="189" t="s">
        <v>324</v>
      </c>
      <c r="Z29" s="189" t="s">
        <v>317</v>
      </c>
      <c r="AA29" s="189" t="s">
        <v>325</v>
      </c>
      <c r="AB29" s="189" t="s">
        <v>312</v>
      </c>
      <c r="AC29" s="12" t="s">
        <v>319</v>
      </c>
      <c r="AD29" s="12" t="s">
        <v>343</v>
      </c>
      <c r="AE29" s="12">
        <v>6</v>
      </c>
      <c r="AF29" s="11">
        <v>7</v>
      </c>
      <c r="AG29" s="11">
        <v>2</v>
      </c>
      <c r="AH29" s="11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f t="shared" si="0"/>
        <v>9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x14ac:dyDescent="0.3">
      <c r="C30" s="22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312</v>
      </c>
      <c r="R30" s="12" t="s">
        <v>193</v>
      </c>
      <c r="S30" s="12"/>
      <c r="T30" s="12" t="s">
        <v>194</v>
      </c>
      <c r="U30" s="12"/>
      <c r="V30" s="186" t="s">
        <v>321</v>
      </c>
      <c r="W30" s="187" t="s">
        <v>322</v>
      </c>
      <c r="X30" s="191" t="s">
        <v>323</v>
      </c>
      <c r="Y30" s="189" t="s">
        <v>324</v>
      </c>
      <c r="Z30" s="189" t="s">
        <v>317</v>
      </c>
      <c r="AA30" s="189" t="s">
        <v>325</v>
      </c>
      <c r="AB30" s="189" t="s">
        <v>312</v>
      </c>
      <c r="AC30" s="12" t="s">
        <v>319</v>
      </c>
      <c r="AD30" s="11" t="s">
        <v>312</v>
      </c>
      <c r="AE30" s="11" t="s">
        <v>312</v>
      </c>
      <c r="AF30" s="11" t="s">
        <v>312</v>
      </c>
      <c r="AG30" s="11" t="s">
        <v>312</v>
      </c>
      <c r="AH30" s="11" t="s">
        <v>312</v>
      </c>
      <c r="AI30" s="11"/>
      <c r="AJ30" s="11"/>
      <c r="AK30" s="11" t="s">
        <v>312</v>
      </c>
      <c r="AL30" s="11" t="s">
        <v>312</v>
      </c>
      <c r="AM30" s="11" t="s">
        <v>312</v>
      </c>
      <c r="AN30" s="12" t="s">
        <v>312</v>
      </c>
      <c r="AO30" s="12" t="s">
        <v>312</v>
      </c>
      <c r="AP30" s="12" t="s">
        <v>312</v>
      </c>
      <c r="AQ30" s="12" t="s">
        <v>312</v>
      </c>
      <c r="AR30" s="12" t="s">
        <v>312</v>
      </c>
      <c r="AS30" s="334" t="s">
        <v>312</v>
      </c>
      <c r="AT30" s="11" t="str">
        <f t="shared" ref="AT30" si="1">AF30</f>
        <v>No aplica</v>
      </c>
      <c r="AU30" s="11" t="str">
        <f t="shared" ref="AU30" si="2">AG30</f>
        <v>No aplica</v>
      </c>
      <c r="AV30" s="11" t="str">
        <f t="shared" si="0"/>
        <v>No aplica</v>
      </c>
      <c r="AW30" s="11" t="s">
        <v>312</v>
      </c>
      <c r="AX30" s="76"/>
      <c r="AY30" s="12" t="s">
        <v>194</v>
      </c>
      <c r="AZ30" s="12"/>
      <c r="BA30" s="12"/>
      <c r="BB30" s="184" t="s">
        <v>312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x14ac:dyDescent="0.3">
      <c r="C31" s="22" t="s">
        <v>4</v>
      </c>
      <c r="D31" s="19" t="s">
        <v>282</v>
      </c>
      <c r="E31" s="338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321</v>
      </c>
      <c r="W31" s="187" t="s">
        <v>322</v>
      </c>
      <c r="X31" s="191" t="s">
        <v>323</v>
      </c>
      <c r="Y31" s="189" t="s">
        <v>324</v>
      </c>
      <c r="Z31" s="189" t="s">
        <v>317</v>
      </c>
      <c r="AA31" s="189" t="s">
        <v>325</v>
      </c>
      <c r="AB31" s="189" t="s">
        <v>312</v>
      </c>
      <c r="AC31" s="12" t="s">
        <v>319</v>
      </c>
      <c r="AD31" s="12" t="s">
        <v>320</v>
      </c>
      <c r="AE31" s="12">
        <v>21</v>
      </c>
      <c r="AF31" s="11">
        <v>1</v>
      </c>
      <c r="AG31" s="11">
        <v>20</v>
      </c>
      <c r="AH31" s="11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192</v>
      </c>
      <c r="AO31" s="12" t="s">
        <v>192</v>
      </c>
      <c r="AP31" s="12" t="s">
        <v>192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f t="shared" si="0"/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x14ac:dyDescent="0.3">
      <c r="C32" s="22" t="s">
        <v>4</v>
      </c>
      <c r="D32" s="19" t="s">
        <v>282</v>
      </c>
      <c r="E32" s="337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321</v>
      </c>
      <c r="W32" s="187" t="s">
        <v>322</v>
      </c>
      <c r="X32" s="191" t="s">
        <v>323</v>
      </c>
      <c r="Y32" s="189" t="s">
        <v>324</v>
      </c>
      <c r="Z32" s="189" t="s">
        <v>317</v>
      </c>
      <c r="AA32" s="189" t="s">
        <v>325</v>
      </c>
      <c r="AB32" s="189" t="s">
        <v>312</v>
      </c>
      <c r="AC32" s="12" t="s">
        <v>319</v>
      </c>
      <c r="AD32" s="12" t="s">
        <v>320</v>
      </c>
      <c r="AE32" s="12">
        <v>22</v>
      </c>
      <c r="AF32" s="11">
        <v>3</v>
      </c>
      <c r="AG32" s="11">
        <v>19</v>
      </c>
      <c r="AH32" s="11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x14ac:dyDescent="0.3">
      <c r="C33" s="22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 t="s">
        <v>312</v>
      </c>
      <c r="R33" s="12" t="s">
        <v>193</v>
      </c>
      <c r="S33" s="12"/>
      <c r="T33" s="314" t="s">
        <v>193</v>
      </c>
      <c r="U33" s="12"/>
      <c r="V33" s="186" t="s">
        <v>321</v>
      </c>
      <c r="W33" s="187" t="s">
        <v>322</v>
      </c>
      <c r="X33" s="191" t="s">
        <v>323</v>
      </c>
      <c r="Y33" s="189" t="s">
        <v>324</v>
      </c>
      <c r="Z33" s="189" t="s">
        <v>317</v>
      </c>
      <c r="AA33" s="189" t="s">
        <v>325</v>
      </c>
      <c r="AB33" s="189" t="s">
        <v>312</v>
      </c>
      <c r="AC33" s="12" t="s">
        <v>319</v>
      </c>
      <c r="AD33" s="11" t="s">
        <v>312</v>
      </c>
      <c r="AE33" s="11" t="s">
        <v>312</v>
      </c>
      <c r="AF33" s="11" t="s">
        <v>312</v>
      </c>
      <c r="AG33" s="11" t="s">
        <v>312</v>
      </c>
      <c r="AH33" s="11" t="s">
        <v>312</v>
      </c>
      <c r="AI33" s="11"/>
      <c r="AJ33" s="11"/>
      <c r="AK33" s="11" t="s">
        <v>312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312</v>
      </c>
      <c r="AV33" s="11" t="s">
        <v>312</v>
      </c>
      <c r="AW33" s="11" t="s">
        <v>312</v>
      </c>
      <c r="AX33" s="11" t="s">
        <v>312</v>
      </c>
      <c r="AY33" s="12" t="s">
        <v>194</v>
      </c>
      <c r="AZ33" s="12"/>
      <c r="BA33" s="12"/>
      <c r="BB33" s="184" t="s">
        <v>312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x14ac:dyDescent="0.3">
      <c r="C34" s="23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 t="s">
        <v>312</v>
      </c>
      <c r="R34" s="12" t="s">
        <v>193</v>
      </c>
      <c r="S34" s="12"/>
      <c r="T34" s="314" t="s">
        <v>192</v>
      </c>
      <c r="U34" s="12"/>
      <c r="V34" s="186" t="s">
        <v>321</v>
      </c>
      <c r="W34" s="187" t="s">
        <v>322</v>
      </c>
      <c r="X34" s="192" t="s">
        <v>331</v>
      </c>
      <c r="Y34" s="189" t="s">
        <v>332</v>
      </c>
      <c r="Z34" s="189" t="s">
        <v>317</v>
      </c>
      <c r="AA34" s="189" t="s">
        <v>325</v>
      </c>
      <c r="AB34" s="189" t="s">
        <v>312</v>
      </c>
      <c r="AC34" s="12" t="s">
        <v>319</v>
      </c>
      <c r="AD34" s="11" t="s">
        <v>312</v>
      </c>
      <c r="AE34" s="11" t="s">
        <v>312</v>
      </c>
      <c r="AF34" s="11" t="s">
        <v>312</v>
      </c>
      <c r="AG34" s="11" t="s">
        <v>312</v>
      </c>
      <c r="AH34" s="11" t="s">
        <v>312</v>
      </c>
      <c r="AI34" s="11"/>
      <c r="AJ34" s="11"/>
      <c r="AK34" s="11" t="s">
        <v>312</v>
      </c>
      <c r="AL34" s="11" t="s">
        <v>312</v>
      </c>
      <c r="AM34" s="11" t="s">
        <v>312</v>
      </c>
      <c r="AN34" s="12" t="s">
        <v>312</v>
      </c>
      <c r="AO34" s="12" t="s">
        <v>312</v>
      </c>
      <c r="AP34" s="12" t="s">
        <v>312</v>
      </c>
      <c r="AQ34" s="12" t="s">
        <v>312</v>
      </c>
      <c r="AR34" s="12" t="s">
        <v>312</v>
      </c>
      <c r="AS34" s="334" t="s">
        <v>312</v>
      </c>
      <c r="AT34" s="11" t="str">
        <f t="shared" ref="AT34" si="3">AF34</f>
        <v>No aplica</v>
      </c>
      <c r="AU34" s="11" t="s">
        <v>312</v>
      </c>
      <c r="AV34" s="11" t="s">
        <v>312</v>
      </c>
      <c r="AW34" s="11" t="s">
        <v>312</v>
      </c>
      <c r="AX34" s="11" t="s">
        <v>312</v>
      </c>
      <c r="AY34" s="12" t="s">
        <v>194</v>
      </c>
      <c r="AZ34" s="12"/>
      <c r="BA34" s="12"/>
      <c r="BB34" s="184" t="s">
        <v>312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x14ac:dyDescent="0.3">
      <c r="C35" s="23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 t="s">
        <v>312</v>
      </c>
      <c r="R35" s="12" t="s">
        <v>193</v>
      </c>
      <c r="S35" s="12"/>
      <c r="T35" s="314" t="s">
        <v>192</v>
      </c>
      <c r="U35" s="12"/>
      <c r="V35" s="186" t="s">
        <v>321</v>
      </c>
      <c r="W35" s="187" t="s">
        <v>322</v>
      </c>
      <c r="X35" s="192" t="s">
        <v>331</v>
      </c>
      <c r="Y35" s="189" t="s">
        <v>332</v>
      </c>
      <c r="Z35" s="189" t="s">
        <v>317</v>
      </c>
      <c r="AA35" s="189" t="s">
        <v>325</v>
      </c>
      <c r="AB35" s="189" t="s">
        <v>312</v>
      </c>
      <c r="AC35" s="12" t="s">
        <v>319</v>
      </c>
      <c r="AD35" s="11" t="s">
        <v>312</v>
      </c>
      <c r="AE35" s="11" t="s">
        <v>312</v>
      </c>
      <c r="AF35" s="11" t="s">
        <v>312</v>
      </c>
      <c r="AG35" s="11" t="s">
        <v>312</v>
      </c>
      <c r="AH35" s="11" t="s">
        <v>312</v>
      </c>
      <c r="AI35" s="11"/>
      <c r="AJ35" s="11"/>
      <c r="AK35" s="11" t="s">
        <v>312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312</v>
      </c>
      <c r="AV35" s="11" t="s">
        <v>312</v>
      </c>
      <c r="AW35" s="11" t="s">
        <v>312</v>
      </c>
      <c r="AX35" s="11" t="s">
        <v>312</v>
      </c>
      <c r="AY35" s="12" t="s">
        <v>194</v>
      </c>
      <c r="AZ35" s="12"/>
      <c r="BA35" s="12"/>
      <c r="BB35" s="184" t="s">
        <v>312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x14ac:dyDescent="0.3">
      <c r="C36" s="24" t="s">
        <v>7</v>
      </c>
      <c r="D36" s="21" t="s">
        <v>287</v>
      </c>
      <c r="E36" s="339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321</v>
      </c>
      <c r="W36" s="187" t="s">
        <v>322</v>
      </c>
      <c r="X36" s="192" t="s">
        <v>346</v>
      </c>
      <c r="Y36" s="189" t="s">
        <v>347</v>
      </c>
      <c r="Z36" s="189" t="s">
        <v>317</v>
      </c>
      <c r="AA36" s="189" t="s">
        <v>325</v>
      </c>
      <c r="AB36" s="189" t="s">
        <v>312</v>
      </c>
      <c r="AC36" s="12" t="s">
        <v>319</v>
      </c>
      <c r="AD36" s="12" t="s">
        <v>343</v>
      </c>
      <c r="AE36" s="12">
        <v>1</v>
      </c>
      <c r="AF36" s="11">
        <v>1</v>
      </c>
      <c r="AG36" s="11">
        <v>1</v>
      </c>
      <c r="AH36" s="11">
        <v>2</v>
      </c>
      <c r="AI36" s="11"/>
      <c r="AJ36" s="11"/>
      <c r="AK36" s="70">
        <v>0.3</v>
      </c>
      <c r="AL36" s="12" t="s">
        <v>312</v>
      </c>
      <c r="AM36" s="12" t="s">
        <v>312</v>
      </c>
      <c r="AN36" s="12" t="s">
        <v>312</v>
      </c>
      <c r="AO36" s="12" t="s">
        <v>312</v>
      </c>
      <c r="AP36" s="12" t="s">
        <v>312</v>
      </c>
      <c r="AQ36" s="12" t="s">
        <v>312</v>
      </c>
      <c r="AR36" s="12" t="s">
        <v>312</v>
      </c>
      <c r="AS36" s="334" t="s">
        <v>312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x14ac:dyDescent="0.3">
      <c r="C37" s="24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321</v>
      </c>
      <c r="W37" s="187" t="s">
        <v>322</v>
      </c>
      <c r="X37" s="191" t="s">
        <v>323</v>
      </c>
      <c r="Y37" s="193" t="s">
        <v>324</v>
      </c>
      <c r="Z37" s="189" t="s">
        <v>317</v>
      </c>
      <c r="AA37" s="189" t="s">
        <v>325</v>
      </c>
      <c r="AB37" s="189" t="s">
        <v>312</v>
      </c>
      <c r="AC37" s="12" t="s">
        <v>319</v>
      </c>
      <c r="AD37" s="12" t="s">
        <v>343</v>
      </c>
      <c r="AE37" s="12"/>
      <c r="AF37" s="11"/>
      <c r="AG37" s="11"/>
      <c r="AH37" s="11"/>
      <c r="AI37" s="11"/>
      <c r="AJ37" s="11"/>
      <c r="AK37" s="11" t="s">
        <v>312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312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x14ac:dyDescent="0.3">
      <c r="C38" s="24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 t="s">
        <v>312</v>
      </c>
      <c r="R38" s="12" t="s">
        <v>193</v>
      </c>
      <c r="S38" s="12"/>
      <c r="T38" s="12" t="s">
        <v>194</v>
      </c>
      <c r="U38" s="12"/>
      <c r="V38" s="186" t="s">
        <v>321</v>
      </c>
      <c r="W38" s="187" t="s">
        <v>322</v>
      </c>
      <c r="X38" s="191" t="s">
        <v>323</v>
      </c>
      <c r="Y38" s="189" t="s">
        <v>324</v>
      </c>
      <c r="Z38" s="189" t="s">
        <v>317</v>
      </c>
      <c r="AA38" s="189" t="s">
        <v>325</v>
      </c>
      <c r="AB38" s="189" t="s">
        <v>312</v>
      </c>
      <c r="AC38" s="12" t="s">
        <v>319</v>
      </c>
      <c r="AD38" s="11" t="s">
        <v>312</v>
      </c>
      <c r="AE38" s="11" t="s">
        <v>312</v>
      </c>
      <c r="AF38" s="11" t="s">
        <v>312</v>
      </c>
      <c r="AG38" s="11" t="s">
        <v>312</v>
      </c>
      <c r="AH38" s="11" t="s">
        <v>312</v>
      </c>
      <c r="AI38" s="11"/>
      <c r="AJ38" s="11"/>
      <c r="AK38" s="11" t="s">
        <v>312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312</v>
      </c>
      <c r="AV38" s="11" t="s">
        <v>312</v>
      </c>
      <c r="AW38" s="11" t="s">
        <v>312</v>
      </c>
      <c r="AX38" s="11" t="s">
        <v>312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x14ac:dyDescent="0.3">
      <c r="C39" s="24" t="s">
        <v>7</v>
      </c>
      <c r="D39" s="21" t="s">
        <v>287</v>
      </c>
      <c r="E39" s="339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321</v>
      </c>
      <c r="W39" s="187" t="s">
        <v>322</v>
      </c>
      <c r="X39" s="192" t="s">
        <v>346</v>
      </c>
      <c r="Y39" s="189" t="s">
        <v>347</v>
      </c>
      <c r="Z39" s="189" t="s">
        <v>317</v>
      </c>
      <c r="AA39" s="189" t="s">
        <v>325</v>
      </c>
      <c r="AB39" s="189" t="s">
        <v>312</v>
      </c>
      <c r="AC39" s="12" t="s">
        <v>319</v>
      </c>
      <c r="AD39" s="12" t="s">
        <v>326</v>
      </c>
      <c r="AE39" s="12">
        <v>9</v>
      </c>
      <c r="AF39" s="11">
        <v>7</v>
      </c>
      <c r="AG39" s="11">
        <v>2</v>
      </c>
      <c r="AH39" s="11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x14ac:dyDescent="0.3">
      <c r="C40" s="22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321</v>
      </c>
      <c r="W40" s="187" t="s">
        <v>322</v>
      </c>
      <c r="X40" s="191" t="s">
        <v>323</v>
      </c>
      <c r="Y40" s="189" t="s">
        <v>324</v>
      </c>
      <c r="Z40" s="189" t="s">
        <v>317</v>
      </c>
      <c r="AA40" s="189" t="s">
        <v>325</v>
      </c>
      <c r="AB40" s="189" t="s">
        <v>312</v>
      </c>
      <c r="AC40" s="12" t="s">
        <v>319</v>
      </c>
      <c r="AD40" s="12" t="s">
        <v>320</v>
      </c>
      <c r="AE40" s="12">
        <v>11</v>
      </c>
      <c r="AF40" s="11">
        <v>3</v>
      </c>
      <c r="AG40" s="11">
        <v>8</v>
      </c>
      <c r="AH40" s="11">
        <v>11</v>
      </c>
      <c r="AI40" s="11"/>
      <c r="AJ40" s="11"/>
      <c r="AK40" s="73">
        <v>0</v>
      </c>
      <c r="AL40" s="12" t="s">
        <v>194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f t="shared" si="0"/>
        <v>11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x14ac:dyDescent="0.3">
      <c r="C41" s="22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321</v>
      </c>
      <c r="W41" s="187" t="s">
        <v>322</v>
      </c>
      <c r="X41" s="191" t="s">
        <v>323</v>
      </c>
      <c r="Y41" s="189" t="s">
        <v>324</v>
      </c>
      <c r="Z41" s="189" t="s">
        <v>317</v>
      </c>
      <c r="AA41" s="189" t="s">
        <v>325</v>
      </c>
      <c r="AB41" s="189" t="s">
        <v>312</v>
      </c>
      <c r="AC41" s="12" t="s">
        <v>319</v>
      </c>
      <c r="AD41" s="12" t="s">
        <v>326</v>
      </c>
      <c r="AE41" s="12">
        <v>12</v>
      </c>
      <c r="AF41" s="11">
        <v>12</v>
      </c>
      <c r="AG41" s="11"/>
      <c r="AH41" s="11">
        <v>12</v>
      </c>
      <c r="AI41" s="185">
        <v>46233</v>
      </c>
      <c r="AJ41" s="185">
        <v>46325</v>
      </c>
      <c r="AK41" s="70">
        <v>0.13</v>
      </c>
      <c r="AL41" s="12" t="s">
        <v>312</v>
      </c>
      <c r="AM41" s="12" t="s">
        <v>312</v>
      </c>
      <c r="AN41" s="12" t="s">
        <v>312</v>
      </c>
      <c r="AO41" s="12" t="s">
        <v>312</v>
      </c>
      <c r="AP41" s="12" t="s">
        <v>312</v>
      </c>
      <c r="AQ41" s="12" t="s">
        <v>312</v>
      </c>
      <c r="AR41" s="12" t="s">
        <v>312</v>
      </c>
      <c r="AS41" s="334" t="s">
        <v>312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x14ac:dyDescent="0.3">
      <c r="C42" s="23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 t="s">
        <v>312</v>
      </c>
      <c r="R42" s="12" t="s">
        <v>193</v>
      </c>
      <c r="S42" s="12"/>
      <c r="T42" s="314" t="s">
        <v>192</v>
      </c>
      <c r="U42" s="12"/>
      <c r="V42" s="186" t="s">
        <v>321</v>
      </c>
      <c r="W42" s="187" t="s">
        <v>322</v>
      </c>
      <c r="X42" s="191" t="s">
        <v>323</v>
      </c>
      <c r="Y42" s="189" t="s">
        <v>324</v>
      </c>
      <c r="Z42" s="189" t="s">
        <v>317</v>
      </c>
      <c r="AA42" s="189" t="s">
        <v>325</v>
      </c>
      <c r="AB42" s="189" t="s">
        <v>312</v>
      </c>
      <c r="AC42" s="12" t="s">
        <v>319</v>
      </c>
      <c r="AD42" s="11" t="s">
        <v>312</v>
      </c>
      <c r="AE42" s="11" t="s">
        <v>312</v>
      </c>
      <c r="AF42" s="11" t="s">
        <v>312</v>
      </c>
      <c r="AG42" s="11" t="s">
        <v>312</v>
      </c>
      <c r="AH42" s="11" t="s">
        <v>312</v>
      </c>
      <c r="AI42" s="11"/>
      <c r="AJ42" s="11"/>
      <c r="AK42" s="11" t="s">
        <v>312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312</v>
      </c>
      <c r="AV42" s="11" t="s">
        <v>312</v>
      </c>
      <c r="AW42" s="11" t="s">
        <v>312</v>
      </c>
      <c r="AX42" s="11" t="s">
        <v>312</v>
      </c>
      <c r="AY42" s="12" t="s">
        <v>194</v>
      </c>
      <c r="AZ42" s="12"/>
      <c r="BA42" s="12"/>
      <c r="BB42" s="184" t="s">
        <v>312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321</v>
      </c>
      <c r="W43" s="187" t="s">
        <v>322</v>
      </c>
      <c r="X43" s="191" t="s">
        <v>323</v>
      </c>
      <c r="Y43" s="189" t="s">
        <v>324</v>
      </c>
      <c r="Z43" s="189" t="s">
        <v>317</v>
      </c>
      <c r="AA43" s="189" t="s">
        <v>325</v>
      </c>
      <c r="AB43" s="189" t="s">
        <v>312</v>
      </c>
      <c r="AC43" s="12" t="s">
        <v>319</v>
      </c>
      <c r="AD43" s="12" t="s">
        <v>343</v>
      </c>
      <c r="AE43" s="12">
        <v>0</v>
      </c>
      <c r="AF43" s="11">
        <v>3</v>
      </c>
      <c r="AG43" s="11">
        <v>2</v>
      </c>
      <c r="AH43" s="11">
        <v>5</v>
      </c>
      <c r="AI43" s="11"/>
      <c r="AJ43" s="11"/>
      <c r="AK43" s="73">
        <v>0</v>
      </c>
      <c r="AL43" s="12" t="s">
        <v>194</v>
      </c>
      <c r="AM43" s="12" t="s">
        <v>194</v>
      </c>
      <c r="AN43" s="12" t="s">
        <v>194</v>
      </c>
      <c r="AO43" s="12" t="s">
        <v>194</v>
      </c>
      <c r="AP43" s="12" t="s">
        <v>194</v>
      </c>
      <c r="AQ43" s="12"/>
      <c r="AR43" s="12"/>
      <c r="AS43" s="332">
        <v>0</v>
      </c>
      <c r="AT43" s="12" t="s">
        <v>194</v>
      </c>
      <c r="AU43" s="12" t="s">
        <v>194</v>
      </c>
      <c r="AV43" s="79">
        <f t="shared" ref="AV43:AV70" si="4">AH43</f>
        <v>5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x14ac:dyDescent="0.3">
      <c r="C44" s="22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313</v>
      </c>
      <c r="W44" s="187" t="s">
        <v>322</v>
      </c>
      <c r="X44" s="192" t="s">
        <v>349</v>
      </c>
      <c r="Y44" s="192" t="s">
        <v>318</v>
      </c>
      <c r="Z44" s="189" t="s">
        <v>317</v>
      </c>
      <c r="AA44" s="189" t="s">
        <v>317</v>
      </c>
      <c r="AB44" s="189" t="s">
        <v>318</v>
      </c>
      <c r="AC44" s="12" t="s">
        <v>319</v>
      </c>
      <c r="AD44" s="12" t="s">
        <v>326</v>
      </c>
      <c r="AE44" s="12">
        <v>9</v>
      </c>
      <c r="AF44" s="11">
        <v>1</v>
      </c>
      <c r="AG44" s="11">
        <v>8</v>
      </c>
      <c r="AH44" s="11">
        <v>9</v>
      </c>
      <c r="AI44" s="11"/>
      <c r="AJ44" s="11"/>
      <c r="AK44" s="70">
        <v>0</v>
      </c>
      <c r="AL44" s="12" t="s">
        <v>312</v>
      </c>
      <c r="AM44" s="12" t="s">
        <v>312</v>
      </c>
      <c r="AN44" s="12" t="s">
        <v>312</v>
      </c>
      <c r="AO44" s="12" t="s">
        <v>312</v>
      </c>
      <c r="AP44" s="12" t="s">
        <v>312</v>
      </c>
      <c r="AQ44" s="12" t="s">
        <v>312</v>
      </c>
      <c r="AR44" s="12" t="s">
        <v>312</v>
      </c>
      <c r="AS44" s="334" t="s">
        <v>312</v>
      </c>
      <c r="AT44" s="12" t="s">
        <v>194</v>
      </c>
      <c r="AU44" s="12" t="s">
        <v>194</v>
      </c>
      <c r="AV44" s="79">
        <f t="shared" si="4"/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x14ac:dyDescent="0.3">
      <c r="C45" s="24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312</v>
      </c>
      <c r="R45" s="12" t="s">
        <v>193</v>
      </c>
      <c r="S45" s="12"/>
      <c r="T45" s="12" t="s">
        <v>194</v>
      </c>
      <c r="U45" s="12"/>
      <c r="V45" s="186" t="s">
        <v>321</v>
      </c>
      <c r="W45" s="187" t="s">
        <v>322</v>
      </c>
      <c r="X45" s="192" t="s">
        <v>346</v>
      </c>
      <c r="Y45" s="189" t="s">
        <v>347</v>
      </c>
      <c r="Z45" s="189" t="s">
        <v>317</v>
      </c>
      <c r="AA45" s="189" t="s">
        <v>325</v>
      </c>
      <c r="AB45" s="189" t="s">
        <v>312</v>
      </c>
      <c r="AC45" s="12" t="s">
        <v>319</v>
      </c>
      <c r="AD45" s="11" t="s">
        <v>312</v>
      </c>
      <c r="AE45" s="11" t="s">
        <v>312</v>
      </c>
      <c r="AF45" s="11" t="s">
        <v>312</v>
      </c>
      <c r="AG45" s="11" t="s">
        <v>312</v>
      </c>
      <c r="AH45" s="11" t="s">
        <v>312</v>
      </c>
      <c r="AI45" s="11"/>
      <c r="AJ45" s="11"/>
      <c r="AK45" s="11" t="s">
        <v>312</v>
      </c>
      <c r="AL45" s="12" t="s">
        <v>312</v>
      </c>
      <c r="AM45" s="12" t="s">
        <v>312</v>
      </c>
      <c r="AN45" s="12" t="s">
        <v>312</v>
      </c>
      <c r="AO45" s="12" t="s">
        <v>312</v>
      </c>
      <c r="AP45" s="12" t="s">
        <v>312</v>
      </c>
      <c r="AQ45" s="12" t="s">
        <v>312</v>
      </c>
      <c r="AR45" s="12" t="s">
        <v>312</v>
      </c>
      <c r="AS45" s="334" t="s">
        <v>312</v>
      </c>
      <c r="AT45" s="11" t="s">
        <v>312</v>
      </c>
      <c r="AU45" s="11" t="s">
        <v>312</v>
      </c>
      <c r="AV45" s="11" t="s">
        <v>312</v>
      </c>
      <c r="AW45" s="11" t="s">
        <v>312</v>
      </c>
      <c r="AX45" s="11" t="s">
        <v>312</v>
      </c>
      <c r="AY45" s="12" t="s">
        <v>194</v>
      </c>
      <c r="AZ45" s="12"/>
      <c r="BA45" s="12"/>
      <c r="BB45" s="184" t="s">
        <v>312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x14ac:dyDescent="0.3">
      <c r="C46" s="24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 t="s">
        <v>312</v>
      </c>
      <c r="R46" s="12" t="s">
        <v>193</v>
      </c>
      <c r="S46" s="12"/>
      <c r="T46" s="12" t="s">
        <v>194</v>
      </c>
      <c r="U46" s="12"/>
      <c r="V46" s="186" t="s">
        <v>321</v>
      </c>
      <c r="W46" s="187" t="s">
        <v>322</v>
      </c>
      <c r="X46" s="191" t="s">
        <v>323</v>
      </c>
      <c r="Y46" s="189" t="s">
        <v>324</v>
      </c>
      <c r="Z46" s="189" t="s">
        <v>317</v>
      </c>
      <c r="AA46" s="189" t="s">
        <v>325</v>
      </c>
      <c r="AB46" s="189" t="s">
        <v>312</v>
      </c>
      <c r="AC46" s="12" t="s">
        <v>319</v>
      </c>
      <c r="AD46" s="11" t="s">
        <v>312</v>
      </c>
      <c r="AE46" s="11" t="s">
        <v>312</v>
      </c>
      <c r="AF46" s="11" t="s">
        <v>312</v>
      </c>
      <c r="AG46" s="11" t="s">
        <v>312</v>
      </c>
      <c r="AH46" s="11" t="s">
        <v>312</v>
      </c>
      <c r="AI46" s="11"/>
      <c r="AJ46" s="11"/>
      <c r="AK46" s="11" t="s">
        <v>312</v>
      </c>
      <c r="AL46" s="12" t="s">
        <v>194</v>
      </c>
      <c r="AM46" s="12" t="s">
        <v>194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312</v>
      </c>
      <c r="AU46" s="11" t="s">
        <v>312</v>
      </c>
      <c r="AV46" s="11" t="s">
        <v>312</v>
      </c>
      <c r="AW46" s="11" t="s">
        <v>312</v>
      </c>
      <c r="AX46" s="11" t="s">
        <v>312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x14ac:dyDescent="0.3">
      <c r="C47" s="24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321</v>
      </c>
      <c r="W47" s="187" t="s">
        <v>322</v>
      </c>
      <c r="X47" s="191" t="s">
        <v>323</v>
      </c>
      <c r="Y47" s="189" t="s">
        <v>324</v>
      </c>
      <c r="Z47" s="189" t="s">
        <v>317</v>
      </c>
      <c r="AA47" s="189" t="s">
        <v>325</v>
      </c>
      <c r="AB47" s="189" t="s">
        <v>312</v>
      </c>
      <c r="AC47" s="12" t="s">
        <v>319</v>
      </c>
      <c r="AD47" s="12" t="s">
        <v>326</v>
      </c>
      <c r="AE47" s="12">
        <v>12</v>
      </c>
      <c r="AF47" s="11">
        <v>2</v>
      </c>
      <c r="AG47" s="11">
        <v>10</v>
      </c>
      <c r="AH47" s="11">
        <v>12</v>
      </c>
      <c r="AI47" s="11"/>
      <c r="AJ47" s="11"/>
      <c r="AK47" s="73">
        <v>0</v>
      </c>
      <c r="AL47" s="12" t="s">
        <v>194</v>
      </c>
      <c r="AM47" s="12" t="s">
        <v>194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f t="shared" si="4"/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x14ac:dyDescent="0.3">
      <c r="C48" s="24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313</v>
      </c>
      <c r="W48" s="187" t="s">
        <v>322</v>
      </c>
      <c r="X48" s="192" t="s">
        <v>351</v>
      </c>
      <c r="Y48" s="189" t="s">
        <v>352</v>
      </c>
      <c r="Z48" s="189" t="s">
        <v>317</v>
      </c>
      <c r="AA48" s="189" t="s">
        <v>317</v>
      </c>
      <c r="AB48" s="189" t="s">
        <v>318</v>
      </c>
      <c r="AC48" s="12" t="s">
        <v>319</v>
      </c>
      <c r="AD48" s="12" t="s">
        <v>326</v>
      </c>
      <c r="AE48" s="12">
        <v>2</v>
      </c>
      <c r="AF48" s="11">
        <v>0</v>
      </c>
      <c r="AG48" s="11">
        <v>2</v>
      </c>
      <c r="AH48" s="11">
        <v>2</v>
      </c>
      <c r="AI48" s="11"/>
      <c r="AJ48" s="11"/>
      <c r="AK48" s="70">
        <v>0</v>
      </c>
      <c r="AL48" s="12" t="s">
        <v>312</v>
      </c>
      <c r="AM48" s="12" t="s">
        <v>312</v>
      </c>
      <c r="AN48" s="12" t="s">
        <v>312</v>
      </c>
      <c r="AO48" s="12" t="s">
        <v>312</v>
      </c>
      <c r="AP48" s="12" t="s">
        <v>312</v>
      </c>
      <c r="AQ48" s="12" t="s">
        <v>312</v>
      </c>
      <c r="AR48" s="12" t="s">
        <v>312</v>
      </c>
      <c r="AS48" s="334" t="s">
        <v>312</v>
      </c>
      <c r="AT48" s="12" t="s">
        <v>194</v>
      </c>
      <c r="AU48" s="12" t="s">
        <v>194</v>
      </c>
      <c r="AV48" s="79">
        <f t="shared" si="4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x14ac:dyDescent="0.3">
      <c r="C49" s="22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 t="s">
        <v>312</v>
      </c>
      <c r="R49" s="12" t="s">
        <v>193</v>
      </c>
      <c r="S49" s="12"/>
      <c r="T49" s="314" t="s">
        <v>193</v>
      </c>
      <c r="U49" s="12"/>
      <c r="V49" s="186" t="s">
        <v>313</v>
      </c>
      <c r="W49" s="187" t="s">
        <v>322</v>
      </c>
      <c r="X49" s="192" t="s">
        <v>351</v>
      </c>
      <c r="Y49" s="189" t="s">
        <v>352</v>
      </c>
      <c r="Z49" s="189" t="s">
        <v>317</v>
      </c>
      <c r="AA49" s="189" t="s">
        <v>317</v>
      </c>
      <c r="AB49" s="189" t="s">
        <v>318</v>
      </c>
      <c r="AC49" s="12" t="s">
        <v>319</v>
      </c>
      <c r="AD49" s="11" t="s">
        <v>312</v>
      </c>
      <c r="AE49" s="11" t="s">
        <v>312</v>
      </c>
      <c r="AF49" s="11" t="s">
        <v>312</v>
      </c>
      <c r="AG49" s="11" t="s">
        <v>312</v>
      </c>
      <c r="AH49" s="11" t="s">
        <v>312</v>
      </c>
      <c r="AI49" s="11"/>
      <c r="AJ49" s="11"/>
      <c r="AK49" s="11" t="s">
        <v>312</v>
      </c>
      <c r="AL49" s="12" t="s">
        <v>319</v>
      </c>
      <c r="AM49" s="12" t="s">
        <v>319</v>
      </c>
      <c r="AN49" s="12" t="s">
        <v>319</v>
      </c>
      <c r="AO49" s="12" t="s">
        <v>319</v>
      </c>
      <c r="AP49" s="12" t="s">
        <v>319</v>
      </c>
      <c r="AQ49" s="12"/>
      <c r="AR49" s="12"/>
      <c r="AS49" s="332">
        <v>0</v>
      </c>
      <c r="AT49" s="11" t="str">
        <f t="shared" ref="AT49" si="5">AF49</f>
        <v>No aplica</v>
      </c>
      <c r="AU49" s="11" t="str">
        <f t="shared" ref="AU49" si="6">AG49</f>
        <v>No aplica</v>
      </c>
      <c r="AV49" s="11" t="str">
        <f t="shared" si="4"/>
        <v>No aplica</v>
      </c>
      <c r="AW49" s="11" t="s">
        <v>312</v>
      </c>
      <c r="AX49" s="76"/>
      <c r="AY49" s="12" t="s">
        <v>194</v>
      </c>
      <c r="AZ49" s="12"/>
      <c r="BA49" s="12"/>
      <c r="BB49" s="184" t="s">
        <v>312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x14ac:dyDescent="0.3">
      <c r="C50" s="22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 t="s">
        <v>312</v>
      </c>
      <c r="R50" s="12" t="s">
        <v>193</v>
      </c>
      <c r="S50" s="12"/>
      <c r="T50" s="314" t="s">
        <v>193</v>
      </c>
      <c r="U50" s="12"/>
      <c r="V50" s="186" t="s">
        <v>313</v>
      </c>
      <c r="W50" s="187" t="s">
        <v>322</v>
      </c>
      <c r="X50" s="192" t="s">
        <v>351</v>
      </c>
      <c r="Y50" s="189" t="s">
        <v>352</v>
      </c>
      <c r="Z50" s="189" t="s">
        <v>317</v>
      </c>
      <c r="AA50" s="189" t="s">
        <v>317</v>
      </c>
      <c r="AB50" s="189" t="s">
        <v>318</v>
      </c>
      <c r="AC50" s="12" t="s">
        <v>319</v>
      </c>
      <c r="AD50" s="11" t="s">
        <v>312</v>
      </c>
      <c r="AE50" s="11" t="s">
        <v>312</v>
      </c>
      <c r="AF50" s="11" t="s">
        <v>312</v>
      </c>
      <c r="AG50" s="11" t="s">
        <v>312</v>
      </c>
      <c r="AH50" s="11" t="s">
        <v>312</v>
      </c>
      <c r="AI50" s="11"/>
      <c r="AJ50" s="11"/>
      <c r="AK50" s="11" t="s">
        <v>312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312</v>
      </c>
      <c r="AU50" s="11" t="s">
        <v>312</v>
      </c>
      <c r="AV50" s="11" t="s">
        <v>312</v>
      </c>
      <c r="AW50" s="11" t="s">
        <v>312</v>
      </c>
      <c r="AX50" s="11" t="s">
        <v>312</v>
      </c>
      <c r="AY50" s="12" t="s">
        <v>194</v>
      </c>
      <c r="AZ50" s="12"/>
      <c r="BA50" s="12"/>
      <c r="BB50" s="184" t="s">
        <v>312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x14ac:dyDescent="0.3">
      <c r="C51" s="24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313</v>
      </c>
      <c r="W51" s="187" t="s">
        <v>322</v>
      </c>
      <c r="X51" s="192" t="s">
        <v>351</v>
      </c>
      <c r="Y51" s="189" t="s">
        <v>352</v>
      </c>
      <c r="Z51" s="189" t="s">
        <v>317</v>
      </c>
      <c r="AA51" s="189" t="s">
        <v>317</v>
      </c>
      <c r="AB51" s="189" t="s">
        <v>318</v>
      </c>
      <c r="AC51" s="12" t="s">
        <v>319</v>
      </c>
      <c r="AD51" s="12" t="s">
        <v>343</v>
      </c>
      <c r="AE51" s="12">
        <v>0</v>
      </c>
      <c r="AF51" s="11">
        <v>2</v>
      </c>
      <c r="AG51" s="11">
        <v>4</v>
      </c>
      <c r="AH51" s="11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4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x14ac:dyDescent="0.3">
      <c r="C52" s="22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312</v>
      </c>
      <c r="R52" s="12" t="s">
        <v>193</v>
      </c>
      <c r="S52" s="12"/>
      <c r="T52" s="12" t="s">
        <v>194</v>
      </c>
      <c r="U52" s="12"/>
      <c r="V52" s="186" t="s">
        <v>313</v>
      </c>
      <c r="W52" s="187" t="s">
        <v>322</v>
      </c>
      <c r="X52" s="188" t="s">
        <v>353</v>
      </c>
      <c r="Y52" s="189" t="s">
        <v>354</v>
      </c>
      <c r="Z52" s="189" t="s">
        <v>317</v>
      </c>
      <c r="AA52" s="189" t="s">
        <v>317</v>
      </c>
      <c r="AB52" s="189" t="s">
        <v>318</v>
      </c>
      <c r="AC52" s="12" t="s">
        <v>319</v>
      </c>
      <c r="AD52" s="11" t="s">
        <v>312</v>
      </c>
      <c r="AE52" s="11" t="s">
        <v>312</v>
      </c>
      <c r="AF52" s="11" t="s">
        <v>312</v>
      </c>
      <c r="AG52" s="11" t="s">
        <v>312</v>
      </c>
      <c r="AH52" s="11" t="s">
        <v>312</v>
      </c>
      <c r="AI52" s="11"/>
      <c r="AJ52" s="11"/>
      <c r="AK52" s="11" t="s">
        <v>312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312</v>
      </c>
      <c r="AU52" s="11" t="s">
        <v>312</v>
      </c>
      <c r="AV52" s="11" t="s">
        <v>312</v>
      </c>
      <c r="AW52" s="11" t="s">
        <v>312</v>
      </c>
      <c r="AX52" s="11" t="s">
        <v>312</v>
      </c>
      <c r="AY52" s="12" t="s">
        <v>194</v>
      </c>
      <c r="AZ52" s="12"/>
      <c r="BA52" s="12"/>
      <c r="BB52" s="184" t="s">
        <v>312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x14ac:dyDescent="0.3">
      <c r="C53" s="22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312</v>
      </c>
      <c r="R53" s="12" t="s">
        <v>193</v>
      </c>
      <c r="S53" s="12"/>
      <c r="T53" s="12" t="s">
        <v>194</v>
      </c>
      <c r="U53" s="12"/>
      <c r="V53" s="186" t="s">
        <v>321</v>
      </c>
      <c r="W53" s="187" t="s">
        <v>355</v>
      </c>
      <c r="X53" s="189" t="s">
        <v>351</v>
      </c>
      <c r="Y53" s="194" t="s">
        <v>356</v>
      </c>
      <c r="Z53" s="189" t="s">
        <v>317</v>
      </c>
      <c r="AA53" s="189" t="s">
        <v>325</v>
      </c>
      <c r="AB53" s="189" t="s">
        <v>312</v>
      </c>
      <c r="AC53" s="12" t="s">
        <v>319</v>
      </c>
      <c r="AD53" s="11" t="s">
        <v>312</v>
      </c>
      <c r="AE53" s="11" t="s">
        <v>312</v>
      </c>
      <c r="AF53" s="11" t="s">
        <v>312</v>
      </c>
      <c r="AG53" s="11" t="s">
        <v>312</v>
      </c>
      <c r="AH53" s="11" t="s">
        <v>312</v>
      </c>
      <c r="AI53" s="11"/>
      <c r="AJ53" s="11"/>
      <c r="AK53" s="11" t="s">
        <v>312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312</v>
      </c>
      <c r="AU53" s="11" t="s">
        <v>312</v>
      </c>
      <c r="AV53" s="11" t="s">
        <v>312</v>
      </c>
      <c r="AW53" s="11" t="s">
        <v>312</v>
      </c>
      <c r="AX53" s="11" t="s">
        <v>312</v>
      </c>
      <c r="AY53" s="12" t="s">
        <v>194</v>
      </c>
      <c r="AZ53" s="12"/>
      <c r="BA53" s="12"/>
      <c r="BB53" s="184" t="s">
        <v>312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x14ac:dyDescent="0.3">
      <c r="C54" s="22" t="s">
        <v>4</v>
      </c>
      <c r="D54" s="19" t="s">
        <v>290</v>
      </c>
      <c r="E54" s="340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313</v>
      </c>
      <c r="W54" s="187" t="s">
        <v>322</v>
      </c>
      <c r="X54" s="192" t="s">
        <v>349</v>
      </c>
      <c r="Y54" s="189" t="s">
        <v>357</v>
      </c>
      <c r="Z54" s="189" t="s">
        <v>317</v>
      </c>
      <c r="AA54" s="189" t="s">
        <v>317</v>
      </c>
      <c r="AB54" s="189" t="s">
        <v>318</v>
      </c>
      <c r="AC54" s="12" t="s">
        <v>319</v>
      </c>
      <c r="AD54" s="12" t="s">
        <v>326</v>
      </c>
      <c r="AE54" s="12"/>
      <c r="AF54" s="11"/>
      <c r="AG54" s="11"/>
      <c r="AH54" s="11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 t="shared" si="4"/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312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x14ac:dyDescent="0.3">
      <c r="C55" s="24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312</v>
      </c>
      <c r="R55" s="12" t="s">
        <v>193</v>
      </c>
      <c r="S55" s="12"/>
      <c r="T55" s="12" t="s">
        <v>194</v>
      </c>
      <c r="U55" s="12"/>
      <c r="V55" s="186" t="s">
        <v>321</v>
      </c>
      <c r="W55" s="187" t="s">
        <v>355</v>
      </c>
      <c r="X55" s="189" t="s">
        <v>351</v>
      </c>
      <c r="Y55" s="194" t="s">
        <v>356</v>
      </c>
      <c r="Z55" s="189" t="s">
        <v>317</v>
      </c>
      <c r="AA55" s="189" t="s">
        <v>325</v>
      </c>
      <c r="AB55" s="189" t="s">
        <v>312</v>
      </c>
      <c r="AC55" s="12" t="s">
        <v>319</v>
      </c>
      <c r="AD55" s="11" t="s">
        <v>312</v>
      </c>
      <c r="AE55" s="11" t="s">
        <v>312</v>
      </c>
      <c r="AF55" s="11" t="s">
        <v>312</v>
      </c>
      <c r="AG55" s="11" t="s">
        <v>312</v>
      </c>
      <c r="AH55" s="11" t="s">
        <v>312</v>
      </c>
      <c r="AI55" s="11"/>
      <c r="AJ55" s="11"/>
      <c r="AK55" s="11" t="s">
        <v>312</v>
      </c>
      <c r="AL55" s="12" t="s">
        <v>312</v>
      </c>
      <c r="AM55" s="12" t="s">
        <v>312</v>
      </c>
      <c r="AN55" s="12" t="s">
        <v>312</v>
      </c>
      <c r="AO55" s="12" t="s">
        <v>312</v>
      </c>
      <c r="AP55" s="12" t="s">
        <v>312</v>
      </c>
      <c r="AQ55" s="12" t="s">
        <v>312</v>
      </c>
      <c r="AR55" s="12" t="s">
        <v>312</v>
      </c>
      <c r="AS55" s="334" t="s">
        <v>312</v>
      </c>
      <c r="AT55" s="11" t="s">
        <v>312</v>
      </c>
      <c r="AU55" s="11" t="s">
        <v>312</v>
      </c>
      <c r="AV55" s="11" t="s">
        <v>312</v>
      </c>
      <c r="AW55" s="11" t="s">
        <v>312</v>
      </c>
      <c r="AX55" s="11" t="s">
        <v>312</v>
      </c>
      <c r="AY55" s="12" t="s">
        <v>194</v>
      </c>
      <c r="AZ55" s="12"/>
      <c r="BA55" s="12"/>
      <c r="BB55" s="184" t="s">
        <v>312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x14ac:dyDescent="0.3">
      <c r="C56" s="23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312</v>
      </c>
      <c r="W56" s="187" t="s">
        <v>312</v>
      </c>
      <c r="X56" s="190" t="s">
        <v>312</v>
      </c>
      <c r="Y56" s="189" t="s">
        <v>312</v>
      </c>
      <c r="Z56" s="189" t="s">
        <v>312</v>
      </c>
      <c r="AA56" s="189" t="s">
        <v>325</v>
      </c>
      <c r="AB56" s="189" t="s">
        <v>312</v>
      </c>
      <c r="AC56" s="12" t="s">
        <v>319</v>
      </c>
      <c r="AD56" s="12" t="s">
        <v>326</v>
      </c>
      <c r="AE56" s="12"/>
      <c r="AF56" s="11"/>
      <c r="AG56" s="11"/>
      <c r="AH56" s="11"/>
      <c r="AI56" s="11"/>
      <c r="AJ56" s="11"/>
      <c r="AK56" s="70">
        <v>1</v>
      </c>
      <c r="AL56" s="12" t="s">
        <v>312</v>
      </c>
      <c r="AM56" s="12" t="s">
        <v>312</v>
      </c>
      <c r="AN56" s="12" t="s">
        <v>312</v>
      </c>
      <c r="AO56" s="12" t="s">
        <v>312</v>
      </c>
      <c r="AP56" s="12" t="s">
        <v>312</v>
      </c>
      <c r="AQ56" s="12" t="s">
        <v>312</v>
      </c>
      <c r="AR56" s="12" t="s">
        <v>312</v>
      </c>
      <c r="AS56" s="334" t="s">
        <v>312</v>
      </c>
      <c r="AT56" s="12" t="s">
        <v>193</v>
      </c>
      <c r="AU56" s="12" t="s">
        <v>193</v>
      </c>
      <c r="AV56" s="79">
        <f t="shared" si="4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x14ac:dyDescent="0.3">
      <c r="C57" s="23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313</v>
      </c>
      <c r="W57" s="187" t="s">
        <v>359</v>
      </c>
      <c r="X57" s="190" t="s">
        <v>360</v>
      </c>
      <c r="Y57" s="189" t="s">
        <v>361</v>
      </c>
      <c r="Z57" s="189" t="s">
        <v>317</v>
      </c>
      <c r="AA57" s="189" t="s">
        <v>317</v>
      </c>
      <c r="AB57" s="189" t="s">
        <v>317</v>
      </c>
      <c r="AC57" s="12" t="s">
        <v>319</v>
      </c>
      <c r="AD57" s="12" t="s">
        <v>326</v>
      </c>
      <c r="AE57" s="12">
        <v>2</v>
      </c>
      <c r="AF57" s="11">
        <v>0</v>
      </c>
      <c r="AG57" s="11">
        <v>2</v>
      </c>
      <c r="AH57" s="11">
        <v>2</v>
      </c>
      <c r="AI57" s="11"/>
      <c r="AJ57" s="11"/>
      <c r="AK57" s="70">
        <v>1</v>
      </c>
      <c r="AL57" s="12" t="s">
        <v>312</v>
      </c>
      <c r="AM57" s="12" t="s">
        <v>312</v>
      </c>
      <c r="AN57" s="12" t="s">
        <v>312</v>
      </c>
      <c r="AO57" s="12" t="s">
        <v>312</v>
      </c>
      <c r="AP57" s="12" t="s">
        <v>312</v>
      </c>
      <c r="AQ57" s="12" t="s">
        <v>312</v>
      </c>
      <c r="AR57" s="12" t="s">
        <v>312</v>
      </c>
      <c r="AS57" s="334" t="s">
        <v>312</v>
      </c>
      <c r="AT57" s="12" t="s">
        <v>192</v>
      </c>
      <c r="AU57" s="12" t="s">
        <v>193</v>
      </c>
      <c r="AV57" s="79">
        <f t="shared" si="4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x14ac:dyDescent="0.3">
      <c r="C58" s="23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312</v>
      </c>
      <c r="R58" s="12" t="s">
        <v>193</v>
      </c>
      <c r="S58" s="12"/>
      <c r="T58" s="314" t="s">
        <v>193</v>
      </c>
      <c r="U58" s="12"/>
      <c r="V58" s="186" t="s">
        <v>313</v>
      </c>
      <c r="W58" s="187" t="s">
        <v>314</v>
      </c>
      <c r="X58" s="190" t="s">
        <v>362</v>
      </c>
      <c r="Y58" s="189" t="s">
        <v>363</v>
      </c>
      <c r="Z58" s="189" t="s">
        <v>317</v>
      </c>
      <c r="AA58" s="189" t="s">
        <v>317</v>
      </c>
      <c r="AB58" s="189" t="s">
        <v>317</v>
      </c>
      <c r="AC58" s="12" t="s">
        <v>319</v>
      </c>
      <c r="AD58" s="11" t="s">
        <v>312</v>
      </c>
      <c r="AE58" s="11" t="s">
        <v>312</v>
      </c>
      <c r="AF58" s="11" t="s">
        <v>312</v>
      </c>
      <c r="AG58" s="11" t="s">
        <v>312</v>
      </c>
      <c r="AH58" s="11" t="s">
        <v>312</v>
      </c>
      <c r="AI58" s="11"/>
      <c r="AJ58" s="11"/>
      <c r="AK58" s="11" t="s">
        <v>312</v>
      </c>
      <c r="AL58" s="12" t="s">
        <v>312</v>
      </c>
      <c r="AM58" s="12" t="s">
        <v>312</v>
      </c>
      <c r="AN58" s="12" t="s">
        <v>312</v>
      </c>
      <c r="AO58" s="12" t="s">
        <v>312</v>
      </c>
      <c r="AP58" s="12" t="s">
        <v>312</v>
      </c>
      <c r="AQ58" s="12" t="s">
        <v>312</v>
      </c>
      <c r="AR58" s="12" t="s">
        <v>312</v>
      </c>
      <c r="AS58" s="334" t="s">
        <v>312</v>
      </c>
      <c r="AT58" s="11" t="s">
        <v>312</v>
      </c>
      <c r="AU58" s="11" t="s">
        <v>312</v>
      </c>
      <c r="AV58" s="11" t="s">
        <v>312</v>
      </c>
      <c r="AW58" s="11" t="s">
        <v>312</v>
      </c>
      <c r="AX58" s="11" t="s">
        <v>312</v>
      </c>
      <c r="AY58" s="12" t="s">
        <v>194</v>
      </c>
      <c r="AZ58" s="12"/>
      <c r="BA58" s="12"/>
      <c r="BB58" s="184" t="s">
        <v>312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x14ac:dyDescent="0.3">
      <c r="C59" s="24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312</v>
      </c>
      <c r="R59" s="12" t="s">
        <v>193</v>
      </c>
      <c r="S59" s="12"/>
      <c r="T59" s="12" t="s">
        <v>194</v>
      </c>
      <c r="U59" s="12"/>
      <c r="V59" s="186" t="s">
        <v>313</v>
      </c>
      <c r="W59" s="187" t="s">
        <v>364</v>
      </c>
      <c r="X59" s="189" t="s">
        <v>336</v>
      </c>
      <c r="Y59" s="189" t="s">
        <v>337</v>
      </c>
      <c r="Z59" s="189" t="s">
        <v>317</v>
      </c>
      <c r="AA59" s="189" t="s">
        <v>317</v>
      </c>
      <c r="AB59" s="189" t="s">
        <v>317</v>
      </c>
      <c r="AC59" s="12" t="s">
        <v>319</v>
      </c>
      <c r="AD59" s="11" t="s">
        <v>312</v>
      </c>
      <c r="AE59" s="11" t="s">
        <v>312</v>
      </c>
      <c r="AF59" s="11" t="s">
        <v>312</v>
      </c>
      <c r="AG59" s="11" t="s">
        <v>312</v>
      </c>
      <c r="AH59" s="11" t="s">
        <v>312</v>
      </c>
      <c r="AI59" s="11"/>
      <c r="AJ59" s="11"/>
      <c r="AK59" s="11" t="s">
        <v>312</v>
      </c>
      <c r="AL59" s="12" t="s">
        <v>312</v>
      </c>
      <c r="AM59" s="12" t="s">
        <v>312</v>
      </c>
      <c r="AN59" s="12" t="s">
        <v>312</v>
      </c>
      <c r="AO59" s="12" t="s">
        <v>312</v>
      </c>
      <c r="AP59" s="12" t="s">
        <v>312</v>
      </c>
      <c r="AQ59" s="12" t="s">
        <v>312</v>
      </c>
      <c r="AR59" s="12" t="s">
        <v>312</v>
      </c>
      <c r="AS59" s="334" t="s">
        <v>312</v>
      </c>
      <c r="AT59" s="11" t="s">
        <v>312</v>
      </c>
      <c r="AU59" s="11" t="s">
        <v>312</v>
      </c>
      <c r="AV59" s="11" t="s">
        <v>312</v>
      </c>
      <c r="AW59" s="11" t="s">
        <v>312</v>
      </c>
      <c r="AX59" s="11" t="s">
        <v>312</v>
      </c>
      <c r="AY59" s="12" t="s">
        <v>194</v>
      </c>
      <c r="AZ59" s="12"/>
      <c r="BA59" s="12"/>
      <c r="BB59" s="184" t="s">
        <v>312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x14ac:dyDescent="0.3">
      <c r="C60" s="24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312</v>
      </c>
      <c r="R60" s="12" t="s">
        <v>193</v>
      </c>
      <c r="S60" s="12"/>
      <c r="T60" s="12" t="s">
        <v>194</v>
      </c>
      <c r="U60" s="12"/>
      <c r="V60" s="186" t="s">
        <v>313</v>
      </c>
      <c r="W60" s="187" t="s">
        <v>314</v>
      </c>
      <c r="X60" s="189" t="s">
        <v>336</v>
      </c>
      <c r="Y60" s="189" t="s">
        <v>337</v>
      </c>
      <c r="Z60" s="189" t="s">
        <v>317</v>
      </c>
      <c r="AA60" s="189" t="s">
        <v>317</v>
      </c>
      <c r="AB60" s="189" t="s">
        <v>318</v>
      </c>
      <c r="AC60" s="12" t="s">
        <v>319</v>
      </c>
      <c r="AD60" s="11" t="s">
        <v>312</v>
      </c>
      <c r="AE60" s="11" t="s">
        <v>312</v>
      </c>
      <c r="AF60" s="11" t="s">
        <v>312</v>
      </c>
      <c r="AG60" s="11" t="s">
        <v>312</v>
      </c>
      <c r="AH60" s="11" t="s">
        <v>312</v>
      </c>
      <c r="AI60" s="11"/>
      <c r="AJ60" s="11"/>
      <c r="AK60" s="11" t="s">
        <v>312</v>
      </c>
      <c r="AL60" s="12" t="s">
        <v>312</v>
      </c>
      <c r="AM60" s="12" t="s">
        <v>312</v>
      </c>
      <c r="AN60" s="12" t="s">
        <v>312</v>
      </c>
      <c r="AO60" s="12" t="s">
        <v>312</v>
      </c>
      <c r="AP60" s="12" t="s">
        <v>312</v>
      </c>
      <c r="AQ60" s="12" t="s">
        <v>312</v>
      </c>
      <c r="AR60" s="12" t="s">
        <v>312</v>
      </c>
      <c r="AS60" s="334" t="s">
        <v>312</v>
      </c>
      <c r="AT60" s="11" t="s">
        <v>312</v>
      </c>
      <c r="AU60" s="11" t="s">
        <v>312</v>
      </c>
      <c r="AV60" s="11" t="s">
        <v>312</v>
      </c>
      <c r="AW60" s="11" t="s">
        <v>312</v>
      </c>
      <c r="AX60" s="11" t="s">
        <v>312</v>
      </c>
      <c r="AY60" s="12" t="s">
        <v>194</v>
      </c>
      <c r="AZ60" s="12"/>
      <c r="BA60" s="12"/>
      <c r="BB60" s="184" t="s">
        <v>312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x14ac:dyDescent="0.3">
      <c r="C61" s="24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312</v>
      </c>
      <c r="R61" s="12" t="s">
        <v>193</v>
      </c>
      <c r="S61" s="12"/>
      <c r="T61" s="12" t="s">
        <v>194</v>
      </c>
      <c r="U61" s="12"/>
      <c r="V61" s="186" t="s">
        <v>313</v>
      </c>
      <c r="W61" s="187" t="s">
        <v>327</v>
      </c>
      <c r="X61" s="189" t="s">
        <v>365</v>
      </c>
      <c r="Y61" s="189" t="s">
        <v>366</v>
      </c>
      <c r="Z61" s="189" t="s">
        <v>317</v>
      </c>
      <c r="AA61" s="189" t="s">
        <v>317</v>
      </c>
      <c r="AB61" s="189" t="s">
        <v>318</v>
      </c>
      <c r="AC61" s="12" t="s">
        <v>319</v>
      </c>
      <c r="AD61" s="11" t="s">
        <v>312</v>
      </c>
      <c r="AE61" s="11" t="s">
        <v>312</v>
      </c>
      <c r="AF61" s="11" t="s">
        <v>312</v>
      </c>
      <c r="AG61" s="11" t="s">
        <v>312</v>
      </c>
      <c r="AH61" s="11" t="s">
        <v>312</v>
      </c>
      <c r="AI61" s="11"/>
      <c r="AJ61" s="11"/>
      <c r="AK61" s="11" t="s">
        <v>312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312</v>
      </c>
      <c r="AU61" s="11" t="s">
        <v>312</v>
      </c>
      <c r="AV61" s="11" t="s">
        <v>312</v>
      </c>
      <c r="AW61" s="11" t="s">
        <v>312</v>
      </c>
      <c r="AX61" s="11" t="s">
        <v>312</v>
      </c>
      <c r="AY61" s="12" t="s">
        <v>194</v>
      </c>
      <c r="AZ61" s="12"/>
      <c r="BA61" s="12"/>
      <c r="BB61" s="184" t="s">
        <v>312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x14ac:dyDescent="0.3">
      <c r="C62" s="22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313</v>
      </c>
      <c r="W62" s="187" t="s">
        <v>367</v>
      </c>
      <c r="X62" s="188" t="s">
        <v>328</v>
      </c>
      <c r="Y62" s="189" t="s">
        <v>340</v>
      </c>
      <c r="Z62" s="189" t="s">
        <v>317</v>
      </c>
      <c r="AA62" s="189" t="s">
        <v>317</v>
      </c>
      <c r="AB62" s="189" t="s">
        <v>318</v>
      </c>
      <c r="AC62" s="12" t="s">
        <v>319</v>
      </c>
      <c r="AD62" s="12" t="s">
        <v>326</v>
      </c>
      <c r="AE62" s="12">
        <v>13</v>
      </c>
      <c r="AF62" s="11">
        <v>3</v>
      </c>
      <c r="AG62" s="11">
        <v>10</v>
      </c>
      <c r="AH62" s="11">
        <v>13</v>
      </c>
      <c r="AI62" s="11"/>
      <c r="AJ62" s="11"/>
      <c r="AK62" s="70">
        <v>0.1</v>
      </c>
      <c r="AL62" s="12" t="s">
        <v>312</v>
      </c>
      <c r="AM62" s="12" t="s">
        <v>312</v>
      </c>
      <c r="AN62" s="12" t="s">
        <v>312</v>
      </c>
      <c r="AO62" s="12" t="s">
        <v>312</v>
      </c>
      <c r="AP62" s="12" t="s">
        <v>312</v>
      </c>
      <c r="AQ62" s="12" t="s">
        <v>312</v>
      </c>
      <c r="AR62" s="12" t="s">
        <v>312</v>
      </c>
      <c r="AS62" s="334" t="s">
        <v>312</v>
      </c>
      <c r="AT62" s="12" t="s">
        <v>194</v>
      </c>
      <c r="AU62" s="12" t="s">
        <v>194</v>
      </c>
      <c r="AV62" s="79">
        <f t="shared" si="4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x14ac:dyDescent="0.3">
      <c r="C63" s="22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312</v>
      </c>
      <c r="R63" s="12" t="s">
        <v>193</v>
      </c>
      <c r="S63" s="12"/>
      <c r="T63" s="12" t="s">
        <v>194</v>
      </c>
      <c r="U63" s="12"/>
      <c r="V63" s="186" t="s">
        <v>321</v>
      </c>
      <c r="W63" s="187" t="s">
        <v>368</v>
      </c>
      <c r="X63" s="190" t="s">
        <v>369</v>
      </c>
      <c r="Y63" s="190" t="s">
        <v>369</v>
      </c>
      <c r="Z63" s="189" t="s">
        <v>317</v>
      </c>
      <c r="AA63" s="189" t="s">
        <v>317</v>
      </c>
      <c r="AB63" s="189" t="s">
        <v>312</v>
      </c>
      <c r="AC63" s="12" t="s">
        <v>319</v>
      </c>
      <c r="AD63" s="11" t="s">
        <v>312</v>
      </c>
      <c r="AE63" s="11" t="s">
        <v>312</v>
      </c>
      <c r="AF63" s="11" t="s">
        <v>312</v>
      </c>
      <c r="AG63" s="11" t="s">
        <v>312</v>
      </c>
      <c r="AH63" s="11" t="s">
        <v>312</v>
      </c>
      <c r="AI63" s="11"/>
      <c r="AJ63" s="11"/>
      <c r="AK63" s="11" t="s">
        <v>312</v>
      </c>
      <c r="AL63" s="12" t="s">
        <v>312</v>
      </c>
      <c r="AM63" s="12" t="s">
        <v>312</v>
      </c>
      <c r="AN63" s="12" t="s">
        <v>312</v>
      </c>
      <c r="AO63" s="12" t="s">
        <v>312</v>
      </c>
      <c r="AP63" s="12" t="s">
        <v>312</v>
      </c>
      <c r="AQ63" s="12" t="s">
        <v>312</v>
      </c>
      <c r="AR63" s="12" t="s">
        <v>312</v>
      </c>
      <c r="AS63" s="334" t="s">
        <v>312</v>
      </c>
      <c r="AT63" s="11" t="s">
        <v>312</v>
      </c>
      <c r="AU63" s="11" t="s">
        <v>312</v>
      </c>
      <c r="AV63" s="11" t="s">
        <v>312</v>
      </c>
      <c r="AW63" s="11" t="s">
        <v>312</v>
      </c>
      <c r="AX63" s="11" t="s">
        <v>312</v>
      </c>
      <c r="AY63" s="12" t="s">
        <v>194</v>
      </c>
      <c r="AZ63" s="12"/>
      <c r="BA63" s="12"/>
      <c r="BB63" s="184" t="s">
        <v>312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x14ac:dyDescent="0.3">
      <c r="C64" s="22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320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313</v>
      </c>
      <c r="W64" s="187" t="s">
        <v>314</v>
      </c>
      <c r="X64" s="188" t="s">
        <v>370</v>
      </c>
      <c r="Y64" s="189" t="s">
        <v>362</v>
      </c>
      <c r="Z64" s="189" t="s">
        <v>317</v>
      </c>
      <c r="AA64" s="189" t="s">
        <v>317</v>
      </c>
      <c r="AB64" s="189" t="s">
        <v>318</v>
      </c>
      <c r="AC64" s="322" t="s">
        <v>319</v>
      </c>
      <c r="AD64" s="322" t="s">
        <v>326</v>
      </c>
      <c r="AE64" s="322">
        <v>7</v>
      </c>
      <c r="AF64" s="324">
        <v>1</v>
      </c>
      <c r="AG64" s="324">
        <v>6</v>
      </c>
      <c r="AH64" s="324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x14ac:dyDescent="0.3">
      <c r="C65" s="22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312</v>
      </c>
      <c r="W65" s="187" t="s">
        <v>312</v>
      </c>
      <c r="X65" s="190" t="s">
        <v>312</v>
      </c>
      <c r="Y65" s="189" t="s">
        <v>312</v>
      </c>
      <c r="Z65" s="189" t="s">
        <v>312</v>
      </c>
      <c r="AA65" s="189" t="s">
        <v>325</v>
      </c>
      <c r="AB65" s="189" t="s">
        <v>312</v>
      </c>
      <c r="AC65" s="12" t="s">
        <v>319</v>
      </c>
      <c r="AD65" s="12" t="s">
        <v>326</v>
      </c>
      <c r="AE65" s="12">
        <v>10</v>
      </c>
      <c r="AF65" s="11">
        <v>1</v>
      </c>
      <c r="AG65" s="11">
        <v>9</v>
      </c>
      <c r="AH65" s="11">
        <v>10</v>
      </c>
      <c r="AI65" s="11"/>
      <c r="AJ65" s="11"/>
      <c r="AK65" s="70">
        <v>1</v>
      </c>
      <c r="AL65" s="12" t="s">
        <v>312</v>
      </c>
      <c r="AM65" s="12" t="s">
        <v>312</v>
      </c>
      <c r="AN65" s="12" t="s">
        <v>312</v>
      </c>
      <c r="AO65" s="12" t="s">
        <v>312</v>
      </c>
      <c r="AP65" s="12" t="s">
        <v>312</v>
      </c>
      <c r="AQ65" s="12" t="s">
        <v>312</v>
      </c>
      <c r="AR65" s="12" t="s">
        <v>312</v>
      </c>
      <c r="AS65" s="334" t="s">
        <v>312</v>
      </c>
      <c r="AT65" s="12" t="s">
        <v>192</v>
      </c>
      <c r="AU65" s="12" t="s">
        <v>193</v>
      </c>
      <c r="AV65" s="79">
        <f t="shared" si="4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x14ac:dyDescent="0.3">
      <c r="C66" s="24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312</v>
      </c>
      <c r="R66" s="12" t="s">
        <v>193</v>
      </c>
      <c r="S66" s="12"/>
      <c r="T66" s="12" t="s">
        <v>194</v>
      </c>
      <c r="U66" s="12"/>
      <c r="V66" s="186" t="s">
        <v>321</v>
      </c>
      <c r="W66" s="187" t="s">
        <v>322</v>
      </c>
      <c r="X66" s="191" t="s">
        <v>323</v>
      </c>
      <c r="Y66" s="189" t="s">
        <v>324</v>
      </c>
      <c r="Z66" s="189" t="s">
        <v>317</v>
      </c>
      <c r="AA66" s="189" t="s">
        <v>325</v>
      </c>
      <c r="AB66" s="189" t="s">
        <v>312</v>
      </c>
      <c r="AC66" s="12" t="s">
        <v>319</v>
      </c>
      <c r="AD66" s="11" t="s">
        <v>312</v>
      </c>
      <c r="AE66" s="11" t="s">
        <v>312</v>
      </c>
      <c r="AF66" s="11" t="s">
        <v>312</v>
      </c>
      <c r="AG66" s="11" t="s">
        <v>312</v>
      </c>
      <c r="AH66" s="11" t="s">
        <v>312</v>
      </c>
      <c r="AI66" s="11"/>
      <c r="AJ66" s="11"/>
      <c r="AK66" s="11" t="s">
        <v>312</v>
      </c>
      <c r="AL66" s="12" t="s">
        <v>312</v>
      </c>
      <c r="AM66" s="12" t="s">
        <v>312</v>
      </c>
      <c r="AN66" s="12" t="s">
        <v>312</v>
      </c>
      <c r="AO66" s="12" t="s">
        <v>312</v>
      </c>
      <c r="AP66" s="12" t="s">
        <v>312</v>
      </c>
      <c r="AQ66" s="12" t="s">
        <v>312</v>
      </c>
      <c r="AR66" s="12" t="s">
        <v>312</v>
      </c>
      <c r="AS66" s="334" t="s">
        <v>312</v>
      </c>
      <c r="AT66" s="11" t="str">
        <f t="shared" ref="AT66" si="7">AF66</f>
        <v>No aplica</v>
      </c>
      <c r="AU66" s="11" t="s">
        <v>312</v>
      </c>
      <c r="AV66" s="11" t="s">
        <v>312</v>
      </c>
      <c r="AW66" s="11" t="s">
        <v>312</v>
      </c>
      <c r="AX66" s="11" t="s">
        <v>312</v>
      </c>
      <c r="AY66" s="12" t="s">
        <v>194</v>
      </c>
      <c r="AZ66" s="12"/>
      <c r="BA66" s="12"/>
      <c r="BB66" s="184" t="s">
        <v>312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x14ac:dyDescent="0.3">
      <c r="C67" s="22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312</v>
      </c>
      <c r="R67" s="12" t="s">
        <v>193</v>
      </c>
      <c r="S67" s="12"/>
      <c r="T67" s="314" t="s">
        <v>193</v>
      </c>
      <c r="U67" s="12"/>
      <c r="V67" s="186" t="s">
        <v>321</v>
      </c>
      <c r="W67" s="187" t="s">
        <v>371</v>
      </c>
      <c r="X67" s="190" t="s">
        <v>372</v>
      </c>
      <c r="Y67" s="189" t="s">
        <v>361</v>
      </c>
      <c r="Z67" s="189" t="s">
        <v>317</v>
      </c>
      <c r="AA67" s="189" t="s">
        <v>325</v>
      </c>
      <c r="AB67" s="189" t="s">
        <v>312</v>
      </c>
      <c r="AC67" s="12" t="s">
        <v>319</v>
      </c>
      <c r="AD67" s="11" t="s">
        <v>312</v>
      </c>
      <c r="AE67" s="11" t="s">
        <v>312</v>
      </c>
      <c r="AF67" s="11" t="s">
        <v>312</v>
      </c>
      <c r="AG67" s="11" t="s">
        <v>312</v>
      </c>
      <c r="AH67" s="11" t="s">
        <v>312</v>
      </c>
      <c r="AI67" s="11"/>
      <c r="AJ67" s="11"/>
      <c r="AK67" s="11" t="s">
        <v>312</v>
      </c>
      <c r="AL67" s="12" t="s">
        <v>312</v>
      </c>
      <c r="AM67" s="12" t="s">
        <v>312</v>
      </c>
      <c r="AN67" s="12" t="s">
        <v>312</v>
      </c>
      <c r="AO67" s="12" t="s">
        <v>312</v>
      </c>
      <c r="AP67" s="12" t="s">
        <v>312</v>
      </c>
      <c r="AQ67" s="12" t="s">
        <v>312</v>
      </c>
      <c r="AR67" s="12" t="s">
        <v>312</v>
      </c>
      <c r="AS67" s="334" t="s">
        <v>312</v>
      </c>
      <c r="AT67" s="11" t="str">
        <f t="shared" ref="AT67" si="8">AF67</f>
        <v>No aplica</v>
      </c>
      <c r="AU67" s="11" t="s">
        <v>312</v>
      </c>
      <c r="AV67" s="11" t="str">
        <f t="shared" si="4"/>
        <v>No aplica</v>
      </c>
      <c r="AW67" s="11" t="s">
        <v>312</v>
      </c>
      <c r="AX67" s="11" t="s">
        <v>312</v>
      </c>
      <c r="AY67" s="12" t="s">
        <v>194</v>
      </c>
      <c r="AZ67" s="12"/>
      <c r="BA67" s="12"/>
      <c r="BB67" s="184" t="s">
        <v>312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x14ac:dyDescent="0.3">
      <c r="C68" s="22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312</v>
      </c>
      <c r="R68" s="12" t="s">
        <v>193</v>
      </c>
      <c r="S68" s="12"/>
      <c r="T68" s="314" t="s">
        <v>193</v>
      </c>
      <c r="U68" s="12"/>
      <c r="V68" s="186" t="s">
        <v>321</v>
      </c>
      <c r="W68" s="187" t="s">
        <v>322</v>
      </c>
      <c r="X68" s="192" t="s">
        <v>346</v>
      </c>
      <c r="Y68" s="189" t="s">
        <v>347</v>
      </c>
      <c r="Z68" s="189" t="s">
        <v>317</v>
      </c>
      <c r="AA68" s="189" t="s">
        <v>325</v>
      </c>
      <c r="AB68" s="189" t="s">
        <v>312</v>
      </c>
      <c r="AC68" s="12" t="s">
        <v>319</v>
      </c>
      <c r="AD68" s="11" t="s">
        <v>312</v>
      </c>
      <c r="AE68" s="11" t="s">
        <v>312</v>
      </c>
      <c r="AF68" s="11" t="s">
        <v>312</v>
      </c>
      <c r="AG68" s="11" t="s">
        <v>312</v>
      </c>
      <c r="AH68" s="11" t="s">
        <v>312</v>
      </c>
      <c r="AI68" s="11"/>
      <c r="AJ68" s="11"/>
      <c r="AK68" s="11" t="s">
        <v>312</v>
      </c>
      <c r="AL68" s="12" t="s">
        <v>312</v>
      </c>
      <c r="AM68" s="12" t="s">
        <v>312</v>
      </c>
      <c r="AN68" s="12" t="s">
        <v>312</v>
      </c>
      <c r="AO68" s="12" t="s">
        <v>312</v>
      </c>
      <c r="AP68" s="12" t="s">
        <v>312</v>
      </c>
      <c r="AQ68" s="12" t="s">
        <v>312</v>
      </c>
      <c r="AR68" s="12" t="s">
        <v>312</v>
      </c>
      <c r="AS68" s="334" t="s">
        <v>312</v>
      </c>
      <c r="AT68" s="11" t="str">
        <f t="shared" ref="AT68" si="9">AF68</f>
        <v>No aplica</v>
      </c>
      <c r="AU68" s="11" t="s">
        <v>312</v>
      </c>
      <c r="AV68" s="11" t="str">
        <f t="shared" si="4"/>
        <v>No aplica</v>
      </c>
      <c r="AW68" s="11" t="s">
        <v>312</v>
      </c>
      <c r="AX68" s="11" t="s">
        <v>312</v>
      </c>
      <c r="AY68" s="12" t="s">
        <v>194</v>
      </c>
      <c r="AZ68" s="12"/>
      <c r="BA68" s="12"/>
      <c r="BB68" s="184" t="s">
        <v>312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x14ac:dyDescent="0.3">
      <c r="C69" s="22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313</v>
      </c>
      <c r="W69" s="187" t="s">
        <v>322</v>
      </c>
      <c r="X69" s="189" t="s">
        <v>373</v>
      </c>
      <c r="Y69" s="189" t="s">
        <v>357</v>
      </c>
      <c r="Z69" s="189" t="s">
        <v>317</v>
      </c>
      <c r="AA69" s="189" t="s">
        <v>317</v>
      </c>
      <c r="AB69" s="189" t="s">
        <v>318</v>
      </c>
      <c r="AC69" s="12" t="s">
        <v>319</v>
      </c>
      <c r="AD69" s="12" t="s">
        <v>326</v>
      </c>
      <c r="AE69" s="12">
        <v>3</v>
      </c>
      <c r="AF69" s="11">
        <v>0</v>
      </c>
      <c r="AG69" s="11">
        <v>3</v>
      </c>
      <c r="AH69" s="11">
        <v>3</v>
      </c>
      <c r="AI69" s="185">
        <v>46233</v>
      </c>
      <c r="AJ69" s="185">
        <v>46325</v>
      </c>
      <c r="AK69" s="70">
        <v>0</v>
      </c>
      <c r="AL69" s="12" t="s">
        <v>312</v>
      </c>
      <c r="AM69" s="12" t="s">
        <v>312</v>
      </c>
      <c r="AN69" s="12" t="s">
        <v>312</v>
      </c>
      <c r="AO69" s="12" t="s">
        <v>312</v>
      </c>
      <c r="AP69" s="12" t="s">
        <v>312</v>
      </c>
      <c r="AQ69" s="12" t="s">
        <v>312</v>
      </c>
      <c r="AR69" s="12" t="s">
        <v>312</v>
      </c>
      <c r="AS69" s="334" t="s">
        <v>312</v>
      </c>
      <c r="AT69" s="12" t="s">
        <v>194</v>
      </c>
      <c r="AU69" s="12" t="s">
        <v>194</v>
      </c>
      <c r="AV69" s="79">
        <f t="shared" si="4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x14ac:dyDescent="0.3">
      <c r="C70" s="22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313</v>
      </c>
      <c r="W70" s="187" t="s">
        <v>322</v>
      </c>
      <c r="X70" s="189" t="s">
        <v>349</v>
      </c>
      <c r="Y70" s="189" t="s">
        <v>357</v>
      </c>
      <c r="Z70" s="189" t="s">
        <v>317</v>
      </c>
      <c r="AA70" s="189" t="s">
        <v>317</v>
      </c>
      <c r="AB70" s="189" t="s">
        <v>318</v>
      </c>
      <c r="AC70" s="12" t="s">
        <v>319</v>
      </c>
      <c r="AD70" s="12" t="s">
        <v>343</v>
      </c>
      <c r="AE70" s="12">
        <v>0</v>
      </c>
      <c r="AF70" s="11">
        <v>1</v>
      </c>
      <c r="AG70" s="11">
        <v>6</v>
      </c>
      <c r="AH70" s="11">
        <v>7</v>
      </c>
      <c r="AI70" s="185">
        <v>46233</v>
      </c>
      <c r="AJ70" s="185">
        <v>46325</v>
      </c>
      <c r="AK70" s="70">
        <v>0</v>
      </c>
      <c r="AL70" s="12" t="s">
        <v>312</v>
      </c>
      <c r="AM70" s="12" t="s">
        <v>312</v>
      </c>
      <c r="AN70" s="12" t="s">
        <v>312</v>
      </c>
      <c r="AO70" s="12" t="s">
        <v>312</v>
      </c>
      <c r="AP70" s="12" t="s">
        <v>312</v>
      </c>
      <c r="AQ70" s="12" t="s">
        <v>312</v>
      </c>
      <c r="AR70" s="12" t="s">
        <v>312</v>
      </c>
      <c r="AS70" s="334" t="s">
        <v>312</v>
      </c>
      <c r="AT70" s="12" t="s">
        <v>194</v>
      </c>
      <c r="AU70" s="12" t="s">
        <v>194</v>
      </c>
      <c r="AV70" s="79">
        <f t="shared" si="4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>
      <selection activeCell="D12" sqref="D12:E16"/>
    </sheetView>
  </sheetViews>
  <sheetFormatPr baseColWidth="10" defaultRowHeight="14.4" x14ac:dyDescent="0.3"/>
  <cols>
    <col min="4" max="4" width="27.21875" bestFit="1" customWidth="1"/>
  </cols>
  <sheetData>
    <row r="10" spans="4:5" x14ac:dyDescent="0.3">
      <c r="D10" s="374" t="s">
        <v>14</v>
      </c>
      <c r="E10" s="374"/>
    </row>
    <row r="11" spans="4:5" x14ac:dyDescent="0.3">
      <c r="D11" s="329" t="s">
        <v>182</v>
      </c>
      <c r="E11" s="329" t="s">
        <v>415</v>
      </c>
    </row>
    <row r="12" spans="4:5" x14ac:dyDescent="0.3">
      <c r="D12" s="11" t="s">
        <v>410</v>
      </c>
      <c r="E12" s="11" t="s">
        <v>88</v>
      </c>
    </row>
    <row r="13" spans="4:5" x14ac:dyDescent="0.3">
      <c r="D13" s="11" t="s">
        <v>411</v>
      </c>
      <c r="E13" s="11" t="s">
        <v>88</v>
      </c>
    </row>
    <row r="14" spans="4:5" x14ac:dyDescent="0.3">
      <c r="D14" s="11" t="s">
        <v>412</v>
      </c>
      <c r="E14" s="11" t="s">
        <v>88</v>
      </c>
    </row>
    <row r="15" spans="4:5" x14ac:dyDescent="0.3">
      <c r="D15" s="11" t="s">
        <v>414</v>
      </c>
      <c r="E15" s="11" t="s">
        <v>100</v>
      </c>
    </row>
    <row r="16" spans="4:5" x14ac:dyDescent="0.3">
      <c r="D16" s="11" t="s">
        <v>413</v>
      </c>
      <c r="E16" s="11" t="s">
        <v>100</v>
      </c>
    </row>
    <row r="17" spans="4:5" x14ac:dyDescent="0.3">
      <c r="D17" s="330" t="s">
        <v>413</v>
      </c>
      <c r="E17" s="330" t="s">
        <v>88</v>
      </c>
    </row>
    <row r="18" spans="4:5" x14ac:dyDescent="0.3">
      <c r="D18" s="331" t="s">
        <v>416</v>
      </c>
      <c r="E18" s="11" t="s">
        <v>88</v>
      </c>
    </row>
    <row r="19" spans="4:5" x14ac:dyDescent="0.3">
      <c r="D19" s="331" t="s">
        <v>417</v>
      </c>
      <c r="E19" s="11" t="s">
        <v>88</v>
      </c>
    </row>
    <row r="20" spans="4:5" x14ac:dyDescent="0.3">
      <c r="D20" s="331" t="s">
        <v>417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/>
  </sheetViews>
  <sheetFormatPr baseColWidth="10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343</v>
      </c>
      <c r="C2" s="70">
        <v>0.11</v>
      </c>
      <c r="D2" s="34" t="s">
        <v>14</v>
      </c>
    </row>
    <row r="3" spans="1:4" ht="52.2" x14ac:dyDescent="0.3">
      <c r="A3" s="21" t="s">
        <v>288</v>
      </c>
      <c r="B3" s="12" t="s">
        <v>343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33203125" customWidth="1"/>
    <col min="2" max="2" width="5.33203125" customWidth="1"/>
    <col min="3" max="3" width="19.33203125" customWidth="1"/>
    <col min="4" max="4" width="16.44140625" customWidth="1"/>
    <col min="5" max="5" width="25.33203125" customWidth="1"/>
    <col min="6" max="6" width="18.5546875" customWidth="1"/>
    <col min="9" max="9" width="16.33203125" style="78" customWidth="1"/>
    <col min="10" max="10" width="35.6640625" style="1" customWidth="1"/>
    <col min="11" max="11" width="34.6640625" style="1" customWidth="1"/>
    <col min="12" max="12" width="48.33203125" style="1" customWidth="1"/>
    <col min="13" max="14" width="15.6640625" style="1" customWidth="1"/>
    <col min="15" max="15" width="26.33203125" style="1" customWidth="1"/>
    <col min="16" max="16" width="23" style="1" customWidth="1"/>
    <col min="17" max="17" width="25.33203125" style="1" customWidth="1"/>
    <col min="18" max="19" width="45.6640625" customWidth="1"/>
    <col min="20" max="20" width="24" customWidth="1"/>
    <col min="21" max="21" width="31.33203125" customWidth="1"/>
    <col min="22" max="22" width="49.6640625" customWidth="1"/>
    <col min="23" max="23" width="20.6640625" customWidth="1"/>
    <col min="24" max="25" width="17.33203125" customWidth="1"/>
    <col min="26" max="26" width="36.5546875" customWidth="1"/>
    <col min="27" max="27" width="17.33203125" customWidth="1"/>
    <col min="28" max="28" width="37.88671875" customWidth="1"/>
    <col min="29" max="29" width="30.44140625" customWidth="1"/>
    <col min="30" max="30" width="37.6640625" customWidth="1"/>
    <col min="31" max="31" width="31.33203125" customWidth="1"/>
    <col min="32" max="32" width="15.33203125" customWidth="1"/>
    <col min="33" max="33" width="12.33203125" customWidth="1"/>
    <col min="34" max="34" width="28.6640625" customWidth="1"/>
    <col min="35" max="35" width="21.6640625" customWidth="1"/>
    <col min="36" max="36" width="54.33203125" customWidth="1"/>
    <col min="37" max="37" width="78.88671875" customWidth="1"/>
    <col min="38" max="38" width="37" customWidth="1"/>
    <col min="39" max="39" width="44" customWidth="1"/>
    <col min="40" max="40" width="21.6640625" customWidth="1"/>
    <col min="41" max="41" width="19.88671875" customWidth="1"/>
    <col min="42" max="42" width="23.6640625" customWidth="1"/>
    <col min="43" max="43" width="43.6640625" customWidth="1"/>
    <col min="44" max="44" width="35.33203125" customWidth="1"/>
    <col min="45" max="45" width="27.6640625" customWidth="1"/>
    <col min="46" max="46" width="31.33203125" customWidth="1"/>
    <col min="47" max="47" width="56.6640625" customWidth="1"/>
    <col min="48" max="48" width="29.33203125" customWidth="1"/>
    <col min="49" max="49" width="27" customWidth="1"/>
    <col min="50" max="50" width="30.44140625" customWidth="1"/>
    <col min="51" max="51" width="32.33203125" customWidth="1"/>
  </cols>
  <sheetData>
    <row r="3" spans="3:54" ht="32.700000000000003" customHeight="1" x14ac:dyDescent="0.3">
      <c r="O3" s="357" t="s">
        <v>191</v>
      </c>
      <c r="P3" s="357"/>
      <c r="Q3" s="357"/>
      <c r="R3" s="357"/>
      <c r="S3" s="357"/>
      <c r="T3" s="357"/>
      <c r="U3" s="357"/>
      <c r="V3" s="357"/>
      <c r="W3" s="357"/>
      <c r="X3" s="357"/>
    </row>
    <row r="4" spans="3:54" x14ac:dyDescent="0.3">
      <c r="J4" s="3" t="s">
        <v>192</v>
      </c>
      <c r="O4" s="357"/>
      <c r="P4" s="357"/>
      <c r="Q4" s="357"/>
      <c r="R4" s="357"/>
      <c r="S4" s="357"/>
      <c r="T4" s="357"/>
      <c r="U4" s="357"/>
      <c r="V4" s="357"/>
      <c r="W4" s="357"/>
      <c r="X4" s="357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7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8" t="s">
        <v>195</v>
      </c>
      <c r="K8" s="348"/>
      <c r="L8" s="348"/>
      <c r="M8" s="348"/>
      <c r="N8" s="348"/>
      <c r="O8" s="348"/>
      <c r="P8" s="348"/>
      <c r="Q8" s="348"/>
      <c r="R8" s="5" t="s">
        <v>196</v>
      </c>
      <c r="S8" s="5"/>
      <c r="T8" s="5"/>
      <c r="U8" s="18" t="s">
        <v>197</v>
      </c>
      <c r="V8" s="75"/>
      <c r="W8" s="75"/>
      <c r="X8" s="349" t="s">
        <v>198</v>
      </c>
      <c r="Y8" s="350"/>
      <c r="Z8" s="350"/>
      <c r="AA8" s="351"/>
      <c r="AB8" s="358" t="s">
        <v>199</v>
      </c>
      <c r="AC8" s="360" t="s">
        <v>200</v>
      </c>
      <c r="AD8" s="361"/>
      <c r="AE8" s="361"/>
      <c r="AF8" s="361"/>
      <c r="AG8" s="361"/>
      <c r="AH8" s="361"/>
      <c r="AI8" s="352" t="s">
        <v>201</v>
      </c>
      <c r="AJ8" s="352"/>
      <c r="AK8" s="352"/>
      <c r="AL8" s="352"/>
      <c r="AM8" s="352"/>
      <c r="AN8" s="352"/>
      <c r="AO8" s="345" t="s">
        <v>202</v>
      </c>
      <c r="AP8" s="345"/>
      <c r="AQ8" s="345"/>
      <c r="AR8" s="345"/>
      <c r="AS8" s="346" t="s">
        <v>203</v>
      </c>
      <c r="AT8" s="346"/>
      <c r="AU8" s="346"/>
      <c r="AV8" s="14"/>
      <c r="AW8" s="14"/>
      <c r="AX8" s="14"/>
      <c r="AY8" s="14"/>
    </row>
    <row r="9" spans="3:54" s="2" customFormat="1" ht="58.2" customHeight="1" x14ac:dyDescent="0.3">
      <c r="C9" s="347" t="s">
        <v>204</v>
      </c>
      <c r="D9" s="347"/>
      <c r="E9" s="347"/>
      <c r="F9" s="347"/>
      <c r="G9" s="347"/>
      <c r="H9" s="347"/>
      <c r="I9" s="347"/>
      <c r="J9" s="348" t="s">
        <v>18</v>
      </c>
      <c r="K9" s="348"/>
      <c r="L9" s="348"/>
      <c r="M9" s="348"/>
      <c r="N9" s="348"/>
      <c r="O9" s="348"/>
      <c r="P9" s="348"/>
      <c r="Q9" s="348"/>
      <c r="R9" s="81"/>
      <c r="S9" s="82"/>
      <c r="T9" s="82"/>
      <c r="U9" s="82"/>
      <c r="V9" s="349" t="s">
        <v>208</v>
      </c>
      <c r="W9" s="350"/>
      <c r="X9" s="350"/>
      <c r="Y9" s="350"/>
      <c r="Z9" s="350"/>
      <c r="AA9" s="351"/>
      <c r="AB9" s="359"/>
      <c r="AC9" s="370" t="s">
        <v>209</v>
      </c>
      <c r="AD9" s="370"/>
      <c r="AE9" s="370"/>
      <c r="AF9" s="370"/>
      <c r="AG9" s="370"/>
      <c r="AH9" s="370"/>
      <c r="AI9" s="353" t="s">
        <v>201</v>
      </c>
      <c r="AJ9" s="353"/>
      <c r="AK9" s="353"/>
      <c r="AL9" s="353"/>
      <c r="AM9" s="353"/>
      <c r="AN9" s="353"/>
      <c r="AO9" s="341" t="s">
        <v>210</v>
      </c>
      <c r="AP9" s="341"/>
      <c r="AQ9" s="341"/>
      <c r="AR9" s="341"/>
      <c r="AS9" s="344" t="s">
        <v>211</v>
      </c>
      <c r="AT9" s="344"/>
      <c r="AU9" s="344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7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260</v>
      </c>
      <c r="E11" s="25" t="s">
        <v>261</v>
      </c>
      <c r="F11" s="19" t="s">
        <v>100</v>
      </c>
      <c r="G11" s="19" t="s">
        <v>89</v>
      </c>
      <c r="H11" s="19" t="s">
        <v>262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312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263</v>
      </c>
      <c r="E12" s="26" t="s">
        <v>105</v>
      </c>
      <c r="F12" s="34" t="s">
        <v>88</v>
      </c>
      <c r="G12" s="19" t="s">
        <v>89</v>
      </c>
      <c r="H12" s="34" t="s">
        <v>264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320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374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263</v>
      </c>
      <c r="E13" s="19" t="s">
        <v>104</v>
      </c>
      <c r="F13" s="19" t="s">
        <v>88</v>
      </c>
      <c r="G13" s="19" t="s">
        <v>106</v>
      </c>
      <c r="H13" s="34" t="s">
        <v>264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320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263</v>
      </c>
      <c r="E14" s="19" t="s">
        <v>105</v>
      </c>
      <c r="F14" s="34" t="s">
        <v>6</v>
      </c>
      <c r="G14" s="19" t="s">
        <v>89</v>
      </c>
      <c r="H14" s="34" t="s">
        <v>262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262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375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265</v>
      </c>
      <c r="AY15" s="12"/>
    </row>
    <row r="16" spans="3:54" ht="87" x14ac:dyDescent="0.3">
      <c r="C16" s="91" t="s">
        <v>10</v>
      </c>
      <c r="D16" s="20" t="s">
        <v>123</v>
      </c>
      <c r="E16" s="28" t="s">
        <v>266</v>
      </c>
      <c r="F16" s="20" t="s">
        <v>100</v>
      </c>
      <c r="G16" s="20" t="s">
        <v>89</v>
      </c>
      <c r="H16" s="20" t="s">
        <v>267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334</v>
      </c>
      <c r="Y16" s="12"/>
      <c r="Z16" s="12"/>
      <c r="AA16" s="12"/>
      <c r="AB16" s="12"/>
      <c r="AC16" s="11" t="s">
        <v>312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268</v>
      </c>
      <c r="F17" s="20" t="s">
        <v>100</v>
      </c>
      <c r="G17" s="20" t="s">
        <v>89</v>
      </c>
      <c r="H17" s="20" t="s">
        <v>267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376</v>
      </c>
      <c r="Y17" s="12"/>
      <c r="Z17" s="12"/>
      <c r="AA17" s="12"/>
      <c r="AB17" s="12"/>
      <c r="AC17" s="11" t="s">
        <v>312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269</v>
      </c>
      <c r="E18" s="20" t="s">
        <v>270</v>
      </c>
      <c r="F18" s="20" t="s">
        <v>88</v>
      </c>
      <c r="G18" s="20" t="s">
        <v>101</v>
      </c>
      <c r="H18" s="20" t="s">
        <v>264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320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267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376</v>
      </c>
      <c r="Y19" s="12"/>
      <c r="Z19" s="12"/>
      <c r="AA19" s="12"/>
      <c r="AB19" s="12"/>
      <c r="AC19" s="11" t="s">
        <v>312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271</v>
      </c>
      <c r="E20" s="26" t="s">
        <v>272</v>
      </c>
      <c r="F20" s="20" t="s">
        <v>100</v>
      </c>
      <c r="G20" s="20" t="s">
        <v>89</v>
      </c>
      <c r="H20" s="26" t="s">
        <v>262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338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376</v>
      </c>
      <c r="Y20" s="12"/>
      <c r="Z20" s="12"/>
      <c r="AA20" s="12"/>
      <c r="AB20" s="12"/>
      <c r="AC20" s="11" t="s">
        <v>312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269</v>
      </c>
      <c r="E21" s="20" t="s">
        <v>273</v>
      </c>
      <c r="F21" s="20" t="s">
        <v>100</v>
      </c>
      <c r="G21" s="20" t="s">
        <v>89</v>
      </c>
      <c r="H21" s="20" t="s">
        <v>267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376</v>
      </c>
      <c r="Y21" s="12"/>
      <c r="Z21" s="12"/>
      <c r="AA21" s="12"/>
      <c r="AB21" s="12"/>
      <c r="AC21" s="11" t="s">
        <v>312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269</v>
      </c>
      <c r="E22" s="20" t="s">
        <v>273</v>
      </c>
      <c r="F22" s="20" t="s">
        <v>100</v>
      </c>
      <c r="G22" s="20" t="s">
        <v>89</v>
      </c>
      <c r="H22" s="20" t="s">
        <v>262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312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87" x14ac:dyDescent="0.3">
      <c r="C23" s="91" t="s">
        <v>10</v>
      </c>
      <c r="D23" s="20" t="s">
        <v>269</v>
      </c>
      <c r="E23" s="20" t="s">
        <v>273</v>
      </c>
      <c r="F23" s="20" t="s">
        <v>88</v>
      </c>
      <c r="G23" s="20" t="s">
        <v>89</v>
      </c>
      <c r="H23" s="20" t="s">
        <v>264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320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334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341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274</v>
      </c>
      <c r="E24" s="26" t="s">
        <v>275</v>
      </c>
      <c r="F24" s="20" t="s">
        <v>6</v>
      </c>
      <c r="G24" s="20" t="s">
        <v>89</v>
      </c>
      <c r="H24" s="26" t="s">
        <v>267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376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271</v>
      </c>
      <c r="E25" s="20" t="s">
        <v>276</v>
      </c>
      <c r="F25" s="20" t="s">
        <v>100</v>
      </c>
      <c r="G25" s="20" t="s">
        <v>89</v>
      </c>
      <c r="H25" s="20" t="s">
        <v>267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376</v>
      </c>
      <c r="Y25" s="12"/>
      <c r="Z25" s="12"/>
      <c r="AA25" s="12"/>
      <c r="AB25" s="12"/>
      <c r="AC25" s="11" t="s">
        <v>312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277</v>
      </c>
      <c r="E26" s="21" t="s">
        <v>278</v>
      </c>
      <c r="F26" s="21" t="s">
        <v>6</v>
      </c>
      <c r="G26" s="21" t="s">
        <v>89</v>
      </c>
      <c r="H26" s="21" t="s">
        <v>262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376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279</v>
      </c>
      <c r="E27" s="21" t="s">
        <v>280</v>
      </c>
      <c r="F27" s="21" t="s">
        <v>100</v>
      </c>
      <c r="G27" s="21" t="s">
        <v>89</v>
      </c>
      <c r="H27" s="21" t="s">
        <v>267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376</v>
      </c>
      <c r="Y27" s="12"/>
      <c r="Z27" s="12"/>
      <c r="AA27" s="12"/>
      <c r="AB27" s="12"/>
      <c r="AC27" s="11" t="s">
        <v>312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279</v>
      </c>
      <c r="E28" s="21" t="s">
        <v>280</v>
      </c>
      <c r="F28" s="21" t="s">
        <v>88</v>
      </c>
      <c r="G28" s="21" t="s">
        <v>89</v>
      </c>
      <c r="H28" s="21" t="s">
        <v>264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320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271</v>
      </c>
      <c r="E29" s="29" t="s">
        <v>124</v>
      </c>
      <c r="F29" s="20" t="s">
        <v>88</v>
      </c>
      <c r="G29" s="20" t="s">
        <v>89</v>
      </c>
      <c r="H29" s="29" t="s">
        <v>264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320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374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260</v>
      </c>
      <c r="E30" s="26" t="s">
        <v>281</v>
      </c>
      <c r="F30" s="19" t="s">
        <v>100</v>
      </c>
      <c r="G30" s="19" t="s">
        <v>89</v>
      </c>
      <c r="H30" s="26" t="s">
        <v>267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376</v>
      </c>
      <c r="Y30" s="12"/>
      <c r="Z30" s="12"/>
      <c r="AA30" s="12"/>
      <c r="AB30" s="12"/>
      <c r="AC30" s="11" t="s">
        <v>312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282</v>
      </c>
      <c r="E31" s="29" t="s">
        <v>283</v>
      </c>
      <c r="F31" s="34" t="s">
        <v>88</v>
      </c>
      <c r="G31" s="19" t="s">
        <v>89</v>
      </c>
      <c r="H31" s="34" t="s">
        <v>264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320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374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282</v>
      </c>
      <c r="E32" s="26" t="s">
        <v>284</v>
      </c>
      <c r="F32" s="34" t="s">
        <v>88</v>
      </c>
      <c r="G32" s="19" t="s">
        <v>89</v>
      </c>
      <c r="H32" s="34" t="s">
        <v>264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344</v>
      </c>
      <c r="O32" s="12"/>
      <c r="P32" s="12" t="s">
        <v>320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374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285</v>
      </c>
      <c r="E33" s="29" t="s">
        <v>56</v>
      </c>
      <c r="F33" s="34" t="s">
        <v>100</v>
      </c>
      <c r="G33" s="19" t="s">
        <v>89</v>
      </c>
      <c r="H33" s="34" t="s">
        <v>267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344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376</v>
      </c>
      <c r="Y33" s="12"/>
      <c r="Z33" s="12"/>
      <c r="AA33" s="12"/>
      <c r="AB33" s="12"/>
      <c r="AC33" s="11" t="s">
        <v>312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271</v>
      </c>
      <c r="E34" s="28" t="s">
        <v>286</v>
      </c>
      <c r="F34" s="20" t="s">
        <v>100</v>
      </c>
      <c r="G34" s="20" t="s">
        <v>101</v>
      </c>
      <c r="H34" s="20" t="s">
        <v>267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344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375</v>
      </c>
      <c r="Y34" s="12"/>
      <c r="Z34" s="12"/>
      <c r="AA34" s="12"/>
      <c r="AB34" s="12"/>
      <c r="AC34" s="11" t="s">
        <v>312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271</v>
      </c>
      <c r="E35" s="20" t="s">
        <v>272</v>
      </c>
      <c r="F35" s="20" t="s">
        <v>100</v>
      </c>
      <c r="G35" s="20" t="s">
        <v>89</v>
      </c>
      <c r="H35" s="20" t="s">
        <v>267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344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375</v>
      </c>
      <c r="Y35" s="12"/>
      <c r="Z35" s="12"/>
      <c r="AA35" s="12"/>
      <c r="AB35" s="12"/>
      <c r="AC35" s="11" t="s">
        <v>312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287</v>
      </c>
      <c r="E36" s="21" t="s">
        <v>288</v>
      </c>
      <c r="F36" s="21" t="s">
        <v>88</v>
      </c>
      <c r="G36" s="21" t="s">
        <v>101</v>
      </c>
      <c r="H36" s="21" t="s">
        <v>264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345</v>
      </c>
      <c r="O36" s="12"/>
      <c r="P36" s="12" t="s">
        <v>320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377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287</v>
      </c>
      <c r="E37" s="21" t="s">
        <v>289</v>
      </c>
      <c r="F37" s="35" t="s">
        <v>6</v>
      </c>
      <c r="G37" s="21" t="s">
        <v>89</v>
      </c>
      <c r="H37" s="21" t="s">
        <v>262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344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376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287</v>
      </c>
      <c r="E38" s="21" t="s">
        <v>289</v>
      </c>
      <c r="F38" s="21" t="s">
        <v>100</v>
      </c>
      <c r="G38" s="21" t="s">
        <v>89</v>
      </c>
      <c r="H38" s="21" t="s">
        <v>267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344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312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287</v>
      </c>
      <c r="E39" s="21" t="s">
        <v>118</v>
      </c>
      <c r="F39" s="21" t="s">
        <v>88</v>
      </c>
      <c r="G39" s="21" t="s">
        <v>89</v>
      </c>
      <c r="H39" s="21" t="s">
        <v>264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348</v>
      </c>
      <c r="O39" s="12"/>
      <c r="P39" s="12" t="s">
        <v>320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377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290</v>
      </c>
      <c r="E40" s="26" t="s">
        <v>291</v>
      </c>
      <c r="F40" s="34" t="s">
        <v>88</v>
      </c>
      <c r="G40" s="19" t="s">
        <v>89</v>
      </c>
      <c r="H40" s="34" t="s">
        <v>264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344</v>
      </c>
      <c r="O40" s="12"/>
      <c r="P40" s="12" t="s">
        <v>320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374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285</v>
      </c>
      <c r="E41" s="30" t="s">
        <v>292</v>
      </c>
      <c r="F41" s="34" t="s">
        <v>88</v>
      </c>
      <c r="G41" s="32" t="s">
        <v>95</v>
      </c>
      <c r="H41" s="34" t="s">
        <v>264</v>
      </c>
      <c r="I41" s="80" t="s">
        <v>378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320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374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293</v>
      </c>
      <c r="F42" s="20" t="s">
        <v>100</v>
      </c>
      <c r="G42" s="20" t="s">
        <v>89</v>
      </c>
      <c r="H42" s="20" t="s">
        <v>267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344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376</v>
      </c>
      <c r="Y42" s="12"/>
      <c r="Z42" s="12"/>
      <c r="AA42" s="12"/>
      <c r="AB42" s="12"/>
      <c r="AC42" s="11" t="s">
        <v>312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264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344</v>
      </c>
      <c r="O43" s="12"/>
      <c r="P43" s="12" t="s">
        <v>343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376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282</v>
      </c>
      <c r="E44" s="26" t="s">
        <v>294</v>
      </c>
      <c r="F44" s="34" t="s">
        <v>88</v>
      </c>
      <c r="G44" s="19" t="s">
        <v>103</v>
      </c>
      <c r="H44" s="34" t="s">
        <v>264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344</v>
      </c>
      <c r="O44" s="12"/>
      <c r="P44" s="12" t="s">
        <v>320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277</v>
      </c>
      <c r="E45" s="21" t="s">
        <v>295</v>
      </c>
      <c r="F45" s="21" t="s">
        <v>100</v>
      </c>
      <c r="G45" s="21" t="s">
        <v>103</v>
      </c>
      <c r="H45" s="21" t="s">
        <v>267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377</v>
      </c>
      <c r="Y45" s="12"/>
      <c r="Z45" s="12"/>
      <c r="AA45" s="12"/>
      <c r="AB45" s="12"/>
      <c r="AC45" s="11" t="s">
        <v>312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277</v>
      </c>
      <c r="E46" s="21" t="s">
        <v>278</v>
      </c>
      <c r="F46" s="21" t="s">
        <v>100</v>
      </c>
      <c r="G46" s="21" t="s">
        <v>89</v>
      </c>
      <c r="H46" s="21" t="s">
        <v>267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350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376</v>
      </c>
      <c r="Y46" s="12"/>
      <c r="Z46" s="12"/>
      <c r="AA46" s="12"/>
      <c r="AB46" s="12"/>
      <c r="AC46" s="11" t="s">
        <v>312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277</v>
      </c>
      <c r="E47" s="21" t="s">
        <v>278</v>
      </c>
      <c r="F47" s="21" t="s">
        <v>88</v>
      </c>
      <c r="G47" s="21" t="s">
        <v>89</v>
      </c>
      <c r="H47" s="21" t="s">
        <v>264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350</v>
      </c>
      <c r="N47" s="47">
        <v>46111</v>
      </c>
      <c r="O47" s="12"/>
      <c r="P47" s="12" t="s">
        <v>320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376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279</v>
      </c>
      <c r="E48" s="21" t="s">
        <v>296</v>
      </c>
      <c r="F48" s="21" t="s">
        <v>88</v>
      </c>
      <c r="G48" s="21" t="s">
        <v>101</v>
      </c>
      <c r="H48" s="21" t="s">
        <v>264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350</v>
      </c>
      <c r="N48" s="47">
        <v>46111</v>
      </c>
      <c r="O48" s="12"/>
      <c r="P48" s="12" t="s">
        <v>320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285</v>
      </c>
      <c r="E49" s="19" t="s">
        <v>297</v>
      </c>
      <c r="F49" s="34" t="s">
        <v>100</v>
      </c>
      <c r="G49" s="19" t="s">
        <v>101</v>
      </c>
      <c r="H49" s="34" t="s">
        <v>262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350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312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285</v>
      </c>
      <c r="E50" s="32" t="s">
        <v>56</v>
      </c>
      <c r="F50" s="34" t="s">
        <v>100</v>
      </c>
      <c r="G50" s="19" t="s">
        <v>89</v>
      </c>
      <c r="H50" s="34" t="s">
        <v>262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350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312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287</v>
      </c>
      <c r="E51" s="21" t="s">
        <v>298</v>
      </c>
      <c r="F51" s="21" t="s">
        <v>88</v>
      </c>
      <c r="G51" s="21" t="s">
        <v>89</v>
      </c>
      <c r="H51" s="21" t="s">
        <v>264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320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290</v>
      </c>
      <c r="E52" s="19" t="s">
        <v>94</v>
      </c>
      <c r="F52" s="34" t="s">
        <v>100</v>
      </c>
      <c r="G52" s="19" t="s">
        <v>89</v>
      </c>
      <c r="H52" s="34" t="s">
        <v>267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312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290</v>
      </c>
      <c r="E53" s="19" t="s">
        <v>94</v>
      </c>
      <c r="F53" s="34" t="s">
        <v>100</v>
      </c>
      <c r="G53" s="19" t="s">
        <v>89</v>
      </c>
      <c r="H53" s="34" t="s">
        <v>262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312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290</v>
      </c>
      <c r="E54" s="19" t="s">
        <v>94</v>
      </c>
      <c r="F54" s="34" t="s">
        <v>88</v>
      </c>
      <c r="G54" s="19" t="s">
        <v>89</v>
      </c>
      <c r="H54" s="34" t="s">
        <v>264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320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279</v>
      </c>
      <c r="E55" s="21" t="s">
        <v>299</v>
      </c>
      <c r="F55" s="21" t="s">
        <v>100</v>
      </c>
      <c r="G55" s="21" t="s">
        <v>101</v>
      </c>
      <c r="H55" s="21" t="s">
        <v>267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312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274</v>
      </c>
      <c r="E56" s="20" t="s">
        <v>300</v>
      </c>
      <c r="F56" s="20" t="s">
        <v>88</v>
      </c>
      <c r="G56" s="20" t="s">
        <v>95</v>
      </c>
      <c r="H56" s="20" t="s">
        <v>264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320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269</v>
      </c>
      <c r="E57" s="20" t="s">
        <v>301</v>
      </c>
      <c r="F57" s="20" t="s">
        <v>88</v>
      </c>
      <c r="G57" s="20" t="s">
        <v>103</v>
      </c>
      <c r="H57" s="20" t="s">
        <v>264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320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269</v>
      </c>
      <c r="E58" s="20" t="s">
        <v>302</v>
      </c>
      <c r="F58" s="20" t="s">
        <v>100</v>
      </c>
      <c r="G58" s="20" t="s">
        <v>103</v>
      </c>
      <c r="H58" s="20" t="s">
        <v>267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312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277</v>
      </c>
      <c r="E59" s="21" t="s">
        <v>303</v>
      </c>
      <c r="F59" s="21" t="s">
        <v>100</v>
      </c>
      <c r="G59" s="21" t="s">
        <v>103</v>
      </c>
      <c r="H59" s="21" t="s">
        <v>267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312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279</v>
      </c>
      <c r="E60" s="21" t="s">
        <v>304</v>
      </c>
      <c r="F60" s="21" t="s">
        <v>100</v>
      </c>
      <c r="G60" s="21" t="s">
        <v>89</v>
      </c>
      <c r="H60" s="21" t="s">
        <v>267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312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279</v>
      </c>
      <c r="E61" s="21" t="s">
        <v>280</v>
      </c>
      <c r="F61" s="21" t="s">
        <v>100</v>
      </c>
      <c r="G61" s="21" t="s">
        <v>89</v>
      </c>
      <c r="H61" s="21" t="s">
        <v>262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312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260</v>
      </c>
      <c r="E62" s="19" t="s">
        <v>46</v>
      </c>
      <c r="F62" s="19" t="s">
        <v>88</v>
      </c>
      <c r="G62" s="19" t="s">
        <v>89</v>
      </c>
      <c r="H62" s="19" t="s">
        <v>264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320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263</v>
      </c>
      <c r="E63" s="19" t="s">
        <v>305</v>
      </c>
      <c r="F63" s="34" t="s">
        <v>100</v>
      </c>
      <c r="G63" s="19" t="s">
        <v>95</v>
      </c>
      <c r="H63" s="34" t="s">
        <v>267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312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282</v>
      </c>
      <c r="E64" s="19" t="s">
        <v>306</v>
      </c>
      <c r="F64" s="34" t="s">
        <v>88</v>
      </c>
      <c r="G64" s="19" t="s">
        <v>89</v>
      </c>
      <c r="H64" s="34" t="s">
        <v>264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320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290</v>
      </c>
      <c r="E65" s="19" t="s">
        <v>307</v>
      </c>
      <c r="F65" s="34" t="s">
        <v>88</v>
      </c>
      <c r="G65" s="19" t="s">
        <v>95</v>
      </c>
      <c r="H65" s="34" t="s">
        <v>264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320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277</v>
      </c>
      <c r="E66" s="33" t="s">
        <v>308</v>
      </c>
      <c r="F66" s="21" t="s">
        <v>100</v>
      </c>
      <c r="G66" s="21" t="s">
        <v>103</v>
      </c>
      <c r="H66" s="21" t="s">
        <v>267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379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263</v>
      </c>
      <c r="E67" s="19" t="s">
        <v>309</v>
      </c>
      <c r="F67" s="34" t="s">
        <v>100</v>
      </c>
      <c r="G67" s="19" t="s">
        <v>103</v>
      </c>
      <c r="H67" s="34" t="s">
        <v>267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285</v>
      </c>
      <c r="E68" s="32" t="s">
        <v>310</v>
      </c>
      <c r="F68" s="34" t="s">
        <v>100</v>
      </c>
      <c r="G68" s="19" t="s">
        <v>103</v>
      </c>
      <c r="H68" s="34" t="s">
        <v>267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377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282</v>
      </c>
      <c r="E69" s="29" t="s">
        <v>311</v>
      </c>
      <c r="F69" s="34" t="s">
        <v>88</v>
      </c>
      <c r="G69" s="19" t="s">
        <v>95</v>
      </c>
      <c r="H69" s="34" t="s">
        <v>264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344</v>
      </c>
      <c r="O69" s="12"/>
      <c r="P69" s="12" t="s">
        <v>320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285</v>
      </c>
      <c r="E70" s="26" t="s">
        <v>310</v>
      </c>
      <c r="F70" s="34" t="s">
        <v>88</v>
      </c>
      <c r="G70" s="19" t="s">
        <v>103</v>
      </c>
      <c r="H70" s="34" t="s">
        <v>264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320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2" spans="1:20" ht="72" x14ac:dyDescent="0.3">
      <c r="A2" s="376" t="s">
        <v>380</v>
      </c>
      <c r="B2" s="376"/>
      <c r="C2" s="376"/>
      <c r="D2" t="s">
        <v>381</v>
      </c>
      <c r="E2" s="376" t="s">
        <v>382</v>
      </c>
      <c r="F2" s="376"/>
      <c r="G2" s="181" t="s">
        <v>199</v>
      </c>
      <c r="H2" s="375" t="s">
        <v>383</v>
      </c>
      <c r="I2" s="375"/>
      <c r="J2" s="375"/>
      <c r="K2" s="375" t="s">
        <v>23</v>
      </c>
      <c r="L2" s="376"/>
      <c r="M2" s="376"/>
      <c r="N2" s="375" t="s">
        <v>384</v>
      </c>
      <c r="O2" s="376"/>
      <c r="P2" s="376"/>
      <c r="Q2" s="377"/>
      <c r="R2" s="375" t="s">
        <v>211</v>
      </c>
      <c r="S2" s="376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385</v>
      </c>
    </row>
    <row r="8" spans="1:20" x14ac:dyDescent="0.3">
      <c r="A8" t="s">
        <v>386</v>
      </c>
    </row>
    <row r="9" spans="1:20" x14ac:dyDescent="0.3">
      <c r="A9" t="s">
        <v>387</v>
      </c>
    </row>
    <row r="12" spans="1:20" x14ac:dyDescent="0.3">
      <c r="A12" s="195" t="s">
        <v>380</v>
      </c>
      <c r="B12" s="85" t="s">
        <v>224</v>
      </c>
    </row>
    <row r="13" spans="1:20" ht="28.8" x14ac:dyDescent="0.3">
      <c r="A13" s="195" t="s">
        <v>380</v>
      </c>
      <c r="B13" s="85" t="s">
        <v>226</v>
      </c>
    </row>
    <row r="14" spans="1:20" ht="28.8" x14ac:dyDescent="0.3">
      <c r="A14" s="195" t="s">
        <v>380</v>
      </c>
      <c r="B14" s="85" t="s">
        <v>205</v>
      </c>
    </row>
    <row r="15" spans="1:20" x14ac:dyDescent="0.3">
      <c r="A15" s="78" t="s">
        <v>381</v>
      </c>
      <c r="B15" s="85" t="s">
        <v>158</v>
      </c>
    </row>
    <row r="16" spans="1:20" x14ac:dyDescent="0.3">
      <c r="A16" s="195" t="s">
        <v>382</v>
      </c>
      <c r="B16" s="179" t="s">
        <v>234</v>
      </c>
    </row>
    <row r="17" spans="1:2" x14ac:dyDescent="0.3">
      <c r="A17" s="195" t="s">
        <v>382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383</v>
      </c>
      <c r="B19" s="87" t="s">
        <v>231</v>
      </c>
    </row>
    <row r="20" spans="1:2" x14ac:dyDescent="0.3">
      <c r="A20" s="195" t="s">
        <v>383</v>
      </c>
      <c r="B20" s="87" t="s">
        <v>244</v>
      </c>
    </row>
    <row r="21" spans="1:2" x14ac:dyDescent="0.3">
      <c r="A21" s="195" t="s">
        <v>383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384</v>
      </c>
      <c r="B25" s="89" t="s">
        <v>253</v>
      </c>
    </row>
    <row r="26" spans="1:2" x14ac:dyDescent="0.3">
      <c r="A26" s="78" t="s">
        <v>384</v>
      </c>
      <c r="B26" s="89" t="s">
        <v>254</v>
      </c>
    </row>
    <row r="27" spans="1:2" x14ac:dyDescent="0.3">
      <c r="A27" s="78" t="s">
        <v>384</v>
      </c>
      <c r="B27" s="178" t="s">
        <v>256</v>
      </c>
    </row>
    <row r="28" spans="1:2" x14ac:dyDescent="0.3">
      <c r="A28" s="78" t="s">
        <v>384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6640625" bestFit="1" customWidth="1"/>
    <col min="2" max="2" width="43.5546875" customWidth="1"/>
    <col min="4" max="4" width="16.33203125" bestFit="1" customWidth="1"/>
    <col min="5" max="5" width="13.5546875" customWidth="1"/>
    <col min="6" max="6" width="22.33203125" customWidth="1"/>
    <col min="7" max="7" width="13.44140625" customWidth="1"/>
    <col min="18" max="18" width="10.44140625" bestFit="1" customWidth="1"/>
  </cols>
  <sheetData>
    <row r="1" spans="1:4" x14ac:dyDescent="0.3">
      <c r="A1" s="196" t="s">
        <v>388</v>
      </c>
      <c r="B1" s="196" t="s">
        <v>147</v>
      </c>
    </row>
    <row r="2" spans="1:4" x14ac:dyDescent="0.3">
      <c r="A2" s="195" t="s">
        <v>380</v>
      </c>
      <c r="B2" s="197" t="s">
        <v>389</v>
      </c>
    </row>
    <row r="3" spans="1:4" x14ac:dyDescent="0.3">
      <c r="A3" s="195" t="s">
        <v>380</v>
      </c>
      <c r="B3" s="197" t="s">
        <v>390</v>
      </c>
    </row>
    <row r="4" spans="1:4" x14ac:dyDescent="0.3">
      <c r="A4" s="195" t="s">
        <v>380</v>
      </c>
      <c r="B4" s="197" t="s">
        <v>205</v>
      </c>
      <c r="D4" t="s">
        <v>385</v>
      </c>
    </row>
    <row r="5" spans="1:4" x14ac:dyDescent="0.3">
      <c r="A5" s="195" t="s">
        <v>391</v>
      </c>
      <c r="B5" s="197" t="s">
        <v>392</v>
      </c>
      <c r="D5" t="s">
        <v>386</v>
      </c>
    </row>
    <row r="6" spans="1:4" x14ac:dyDescent="0.3">
      <c r="A6" s="195" t="s">
        <v>393</v>
      </c>
      <c r="B6" s="197" t="s">
        <v>234</v>
      </c>
      <c r="D6" t="s">
        <v>387</v>
      </c>
    </row>
    <row r="7" spans="1:4" x14ac:dyDescent="0.3">
      <c r="A7" s="195" t="s">
        <v>393</v>
      </c>
      <c r="B7" s="197" t="s">
        <v>235</v>
      </c>
    </row>
    <row r="8" spans="1:4" ht="28.8" x14ac:dyDescent="0.3">
      <c r="A8" s="195" t="s">
        <v>394</v>
      </c>
      <c r="B8" s="197" t="s">
        <v>395</v>
      </c>
    </row>
    <row r="9" spans="1:4" x14ac:dyDescent="0.3">
      <c r="A9" s="195" t="s">
        <v>396</v>
      </c>
      <c r="B9" s="197" t="s">
        <v>231</v>
      </c>
    </row>
    <row r="10" spans="1:4" x14ac:dyDescent="0.3">
      <c r="A10" s="195" t="s">
        <v>396</v>
      </c>
      <c r="B10" s="197" t="s">
        <v>397</v>
      </c>
    </row>
    <row r="11" spans="1:4" x14ac:dyDescent="0.3">
      <c r="A11" s="195" t="s">
        <v>396</v>
      </c>
      <c r="B11" s="197" t="s">
        <v>160</v>
      </c>
    </row>
    <row r="12" spans="1:4" x14ac:dyDescent="0.3">
      <c r="A12" s="195" t="s">
        <v>398</v>
      </c>
      <c r="B12" s="197" t="s">
        <v>159</v>
      </c>
    </row>
    <row r="13" spans="1:4" ht="28.8" x14ac:dyDescent="0.3">
      <c r="A13" s="195" t="s">
        <v>398</v>
      </c>
      <c r="B13" s="197" t="s">
        <v>248</v>
      </c>
    </row>
    <row r="14" spans="1:4" x14ac:dyDescent="0.3">
      <c r="A14" s="195" t="s">
        <v>398</v>
      </c>
      <c r="B14" s="197" t="s">
        <v>247</v>
      </c>
    </row>
    <row r="15" spans="1:4" x14ac:dyDescent="0.3">
      <c r="A15" s="195" t="s">
        <v>399</v>
      </c>
      <c r="B15" s="197" t="s">
        <v>400</v>
      </c>
    </row>
    <row r="16" spans="1:4" x14ac:dyDescent="0.3">
      <c r="A16" s="195" t="s">
        <v>399</v>
      </c>
      <c r="B16" s="197" t="s">
        <v>401</v>
      </c>
    </row>
    <row r="17" spans="1:2" x14ac:dyDescent="0.3">
      <c r="A17" s="195" t="s">
        <v>399</v>
      </c>
      <c r="B17" s="197" t="s">
        <v>402</v>
      </c>
    </row>
    <row r="18" spans="1:2" x14ac:dyDescent="0.3">
      <c r="A18" s="195" t="s">
        <v>399</v>
      </c>
      <c r="B18" s="197" t="s">
        <v>403</v>
      </c>
    </row>
    <row r="19" spans="1:2" x14ac:dyDescent="0.3">
      <c r="A19" s="195" t="s">
        <v>404</v>
      </c>
      <c r="B19" s="197" t="s">
        <v>405</v>
      </c>
    </row>
    <row r="20" spans="1:2" x14ac:dyDescent="0.3">
      <c r="A20" s="195" t="s">
        <v>404</v>
      </c>
      <c r="B20" s="197" t="s">
        <v>406</v>
      </c>
    </row>
    <row r="21" spans="1:2" x14ac:dyDescent="0.3">
      <c r="A21" s="195" t="s">
        <v>404</v>
      </c>
      <c r="B21" s="197" t="s">
        <v>407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408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documentManagement/types"/>
    <ds:schemaRef ds:uri="http://www.w3.org/XML/1998/namespace"/>
    <ds:schemaRef ds:uri="http://schemas.microsoft.com/office/2006/metadata/properties"/>
    <ds:schemaRef ds:uri="http://schemas.openxmlformats.org/package/2006/metadata/core-properties"/>
    <ds:schemaRef ds:uri="http://purl.org/dc/terms/"/>
    <ds:schemaRef ds:uri="fc092c77-77a9-40ad-ae14-39067143678a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2026-03-26T06:59:47Z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