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12853" documentId="8_{3BAA4E05-85DC-4689-9347-38426449B74E}" xr6:coauthVersionLast="47" xr6:coauthVersionMax="47" xr10:uidLastSave="{329DD59B-529A-44C8-9611-F83955782D7C}"/>
  <bookViews>
    <workbookView xWindow="-108" yWindow="-108" windowWidth="23256" windowHeight="12456" firstSheet="3" activeTab="3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Borrador (2)" sheetId="6" state="hidden" r:id="rId6"/>
    <sheet name="Hoja1" sheetId="1" state="hidden" r:id="rId7"/>
    <sheet name="Estructura" sheetId="10" state="hidden" r:id="rId8"/>
    <sheet name="_Listas" sheetId="11" state="hidden" r:id="rId9"/>
  </sheets>
  <externalReferences>
    <externalReference r:id="rId10"/>
  </externalReferences>
  <definedNames>
    <definedName name="_xlnm._FilterDatabase" localSheetId="4" hidden="1">Borrador!$C$10:$BM$70</definedName>
    <definedName name="_xlnm._FilterDatabase" localSheetId="5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2" i="8" l="1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29" i="8" a="1"/>
  <c r="BE29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8" i="8" a="1"/>
  <c r="BE48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29" i="8" a="1"/>
  <c r="BD29" i="8" s="1"/>
  <c r="BD30" i="8" a="1"/>
  <c r="BD30" i="8" s="1"/>
  <c r="BD31" i="8" a="1"/>
  <c r="BD31" i="8" s="1"/>
  <c r="BD32" i="8" a="1"/>
  <c r="BD32" i="8" s="1"/>
  <c r="BD33" i="8" a="1"/>
  <c r="BD33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8" i="8" a="1"/>
  <c r="BD48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V54" i="3"/>
  <c r="BG53" i="8" s="1" a="1"/>
  <c r="BG53" i="8" s="1"/>
  <c r="AV14" i="3"/>
  <c r="BB14" i="3" s="1"/>
  <c r="BJ13" i="8" s="1" a="1"/>
  <c r="BJ13" i="8" s="1"/>
  <c r="AV12" i="3"/>
  <c r="BG11" i="8" s="1" a="1"/>
  <c r="BG11" i="8" s="1"/>
  <c r="AV13" i="3"/>
  <c r="BG12" i="8" s="1" a="1"/>
  <c r="BG12" i="8" s="1"/>
  <c r="AV15" i="3"/>
  <c r="BG14" i="8" s="1" a="1"/>
  <c r="BG14" i="8" s="1"/>
  <c r="AV16" i="3"/>
  <c r="BG15" i="8" s="1" a="1"/>
  <c r="BG15" i="8" s="1"/>
  <c r="AV17" i="3"/>
  <c r="BG16" i="8" s="1" a="1"/>
  <c r="BG16" i="8" s="1"/>
  <c r="AV18" i="3"/>
  <c r="BG17" i="8" s="1" a="1"/>
  <c r="BG17" i="8" s="1"/>
  <c r="AV19" i="3"/>
  <c r="BG18" i="8" s="1" a="1"/>
  <c r="BG18" i="8" s="1"/>
  <c r="AV20" i="3"/>
  <c r="BG19" i="8" s="1" a="1"/>
  <c r="BG19" i="8" s="1"/>
  <c r="AV21" i="3"/>
  <c r="BG20" i="8" s="1" a="1"/>
  <c r="BG20" i="8" s="1"/>
  <c r="AV22" i="3"/>
  <c r="BG21" i="8" s="1" a="1"/>
  <c r="BG21" i="8" s="1"/>
  <c r="AV23" i="3"/>
  <c r="BG22" i="8" s="1" a="1"/>
  <c r="BG22" i="8" s="1"/>
  <c r="AV24" i="3"/>
  <c r="BG23" i="8" s="1" a="1"/>
  <c r="BG23" i="8" s="1"/>
  <c r="AV25" i="3"/>
  <c r="BG24" i="8" s="1" a="1"/>
  <c r="BG24" i="8" s="1"/>
  <c r="AV26" i="3"/>
  <c r="BG25" i="8" s="1" a="1"/>
  <c r="BG25" i="8" s="1"/>
  <c r="AV27" i="3"/>
  <c r="BG26" i="8" s="1" a="1"/>
  <c r="BG26" i="8" s="1"/>
  <c r="AV28" i="3"/>
  <c r="BG27" i="8" s="1" a="1"/>
  <c r="BG27" i="8" s="1"/>
  <c r="AV29" i="3"/>
  <c r="BG28" i="8" s="1" a="1"/>
  <c r="BG28" i="8" s="1"/>
  <c r="AV30" i="3"/>
  <c r="BG29" i="8" s="1" a="1"/>
  <c r="BG29" i="8" s="1"/>
  <c r="AV31" i="3"/>
  <c r="BG30" i="8" s="1" a="1"/>
  <c r="BG30" i="8" s="1"/>
  <c r="AV32" i="3"/>
  <c r="BG31" i="8" s="1" a="1"/>
  <c r="BG31" i="8" s="1"/>
  <c r="AV33" i="3"/>
  <c r="BG32" i="8" s="1" a="1"/>
  <c r="BG32" i="8" s="1"/>
  <c r="AV34" i="3"/>
  <c r="BG33" i="8" s="1" a="1"/>
  <c r="BG33" i="8" s="1"/>
  <c r="AV35" i="3"/>
  <c r="BG34" i="8" s="1" a="1"/>
  <c r="BG34" i="8" s="1"/>
  <c r="AV36" i="3"/>
  <c r="BG35" i="8" s="1" a="1"/>
  <c r="BG35" i="8" s="1"/>
  <c r="AV37" i="3"/>
  <c r="BG36" i="8" s="1" a="1"/>
  <c r="BG36" i="8" s="1"/>
  <c r="AV38" i="3"/>
  <c r="BG37" i="8" s="1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AV42" i="3"/>
  <c r="BG41" i="8" s="1" a="1"/>
  <c r="BG41" i="8" s="1"/>
  <c r="AV43" i="3"/>
  <c r="BG42" i="8" s="1" a="1"/>
  <c r="BG42" i="8" s="1"/>
  <c r="AV44" i="3"/>
  <c r="BG43" i="8" s="1" a="1"/>
  <c r="BG43" i="8" s="1"/>
  <c r="AV45" i="3"/>
  <c r="BG44" i="8" s="1" a="1"/>
  <c r="BG44" i="8" s="1"/>
  <c r="AV46" i="3"/>
  <c r="BG45" i="8" s="1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AV50" i="3"/>
  <c r="BG49" i="8" s="1" a="1"/>
  <c r="BG49" i="8" s="1"/>
  <c r="AV51" i="3"/>
  <c r="BG50" i="8" s="1" a="1"/>
  <c r="BG50" i="8" s="1"/>
  <c r="AV52" i="3"/>
  <c r="BG51" i="8" s="1" a="1"/>
  <c r="BG51" i="8" s="1"/>
  <c r="AV53" i="3"/>
  <c r="BG52" i="8" s="1" a="1"/>
  <c r="BG52" i="8" s="1"/>
  <c r="AV55" i="3"/>
  <c r="BG54" i="8" s="1" a="1"/>
  <c r="BG54" i="8" s="1"/>
  <c r="AV56" i="3"/>
  <c r="BG55" i="8" s="1" a="1"/>
  <c r="BG55" i="8" s="1"/>
  <c r="AV57" i="3"/>
  <c r="BG56" i="8" s="1" a="1"/>
  <c r="BG56" i="8" s="1"/>
  <c r="AV58" i="3"/>
  <c r="BG57" i="8" s="1" a="1"/>
  <c r="BG57" i="8" s="1"/>
  <c r="AV59" i="3"/>
  <c r="BG58" i="8" s="1" a="1"/>
  <c r="BG58" i="8" s="1"/>
  <c r="AV60" i="3"/>
  <c r="BG59" i="8" s="1" a="1"/>
  <c r="BG59" i="8" s="1"/>
  <c r="AV61" i="3"/>
  <c r="BG60" i="8" s="1" a="1"/>
  <c r="BG60" i="8" s="1"/>
  <c r="AV62" i="3"/>
  <c r="BG61" i="8" s="1" a="1"/>
  <c r="BG61" i="8" s="1"/>
  <c r="AV63" i="3"/>
  <c r="BG62" i="8" s="1" a="1"/>
  <c r="BG62" i="8" s="1"/>
  <c r="AV64" i="3"/>
  <c r="BG63" i="8" s="1" a="1"/>
  <c r="BG63" i="8" s="1"/>
  <c r="AV65" i="3"/>
  <c r="BG64" i="8" s="1" a="1"/>
  <c r="BG64" i="8" s="1"/>
  <c r="AV66" i="3"/>
  <c r="BG65" i="8" s="1" a="1"/>
  <c r="BG65" i="8" s="1"/>
  <c r="AV67" i="3"/>
  <c r="BG66" i="8" s="1" a="1"/>
  <c r="BG66" i="8" s="1"/>
  <c r="AV68" i="3"/>
  <c r="BG67" i="8" s="1" a="1"/>
  <c r="BG67" i="8" s="1"/>
  <c r="AV69" i="3"/>
  <c r="BG68" i="8" s="1" a="1"/>
  <c r="BG68" i="8" s="1"/>
  <c r="AV70" i="3"/>
  <c r="AV11" i="3"/>
  <c r="D23" i="7" l="1"/>
  <c r="BG13" i="8" a="1"/>
  <c r="BG13" i="8" s="1"/>
  <c r="BG69" i="8" a="1"/>
  <c r="BG69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B54" i="3"/>
  <c r="BJ53" i="8" s="1" a="1"/>
  <c r="BJ53" i="8" s="1"/>
  <c r="BB24" i="3"/>
  <c r="BJ23" i="8" s="1" a="1"/>
  <c r="BJ23" i="8" s="1"/>
  <c r="BB29" i="3"/>
  <c r="BJ28" i="8" s="1" a="1"/>
  <c r="BJ28" i="8" s="1"/>
  <c r="BB56" i="3"/>
  <c r="BJ55" i="8" s="1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B15" i="3"/>
  <c r="BJ14" i="8" s="1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B64" i="3"/>
  <c r="BJ63" i="8" s="1" a="1"/>
  <c r="BJ63" i="8" s="1"/>
  <c r="BB37" i="3"/>
  <c r="BJ36" i="8" s="1" a="1"/>
  <c r="BJ36" i="8" s="1"/>
  <c r="BB13" i="3"/>
  <c r="BJ12" i="8" s="1" a="1"/>
  <c r="BJ12" i="8" s="1"/>
  <c r="BB26" i="3"/>
  <c r="BJ25" i="8" s="1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L9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K16" i="7" l="1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<sst xmlns="http://schemas.openxmlformats.org/spreadsheetml/2006/main" count="4044" uniqueCount="410">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</sst>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52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3" fillId="18" borderId="8" xfId="0" applyFont="1" applyFill="1" applyBorder="1" applyAlignment="1">
      <alignment horizontal="center" wrapText="1"/>
    </xf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E072BE"/>
      <color rgb="FF552579"/>
      <color rgb="FFFFC301"/>
      <color rgb="FF53D2FF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200"/>
      <c r="B1" s="207" t="s">
        <v>0</v>
      </c>
      <c r="C1" s="208" t="s">
        <v>1</v>
      </c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9" t="s">
        <v>2</v>
      </c>
      <c r="P1" s="289" t="s">
        <v>3</v>
      </c>
    </row>
    <row r="2" spans="1:17" ht="21" x14ac:dyDescent="0.3">
      <c r="A2" s="200"/>
      <c r="B2" s="207"/>
      <c r="C2" s="208"/>
      <c r="D2" s="200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9"/>
      <c r="P2" s="289" t="s">
        <v>4</v>
      </c>
    </row>
    <row r="3" spans="1:17" s="288" customFormat="1" ht="40.950000000000003" customHeight="1" x14ac:dyDescent="0.35">
      <c r="A3" s="284"/>
      <c r="B3" s="285" t="s">
        <v>5</v>
      </c>
      <c r="C3" s="282" t="s">
        <v>6</v>
      </c>
      <c r="D3" s="284"/>
      <c r="E3" s="316" t="s">
        <v>7</v>
      </c>
      <c r="F3" s="317"/>
      <c r="G3" s="318"/>
      <c r="H3" s="282" t="s">
        <v>8</v>
      </c>
      <c r="I3" s="286" t="s">
        <v>9</v>
      </c>
      <c r="J3" s="284"/>
      <c r="K3" s="284"/>
      <c r="L3" s="284"/>
      <c r="M3" s="283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4"/>
      <c r="O3" s="287"/>
      <c r="P3" s="290" t="s">
        <v>10</v>
      </c>
      <c r="Q3"/>
    </row>
    <row r="4" spans="1:17" x14ac:dyDescent="0.3">
      <c r="P4" s="289" t="s">
        <v>7</v>
      </c>
    </row>
    <row r="5" spans="1:17" ht="21" x14ac:dyDescent="0.3">
      <c r="A5" s="200"/>
      <c r="B5" s="207"/>
      <c r="C5" s="208"/>
      <c r="D5" s="200"/>
      <c r="E5" s="200"/>
      <c r="F5" s="200"/>
      <c r="G5" s="200"/>
      <c r="H5" s="200"/>
      <c r="I5" s="200"/>
      <c r="J5" s="200"/>
      <c r="K5" s="200"/>
      <c r="L5" s="200"/>
      <c r="M5" s="200"/>
      <c r="N5" s="200"/>
      <c r="O5" s="209"/>
    </row>
    <row r="6" spans="1:17" ht="37.950000000000003" customHeight="1" x14ac:dyDescent="0.3">
      <c r="P6" s="289" t="s">
        <v>8</v>
      </c>
    </row>
    <row r="7" spans="1:17" ht="22.2" customHeight="1" x14ac:dyDescent="0.3">
      <c r="A7" s="201"/>
      <c r="B7" s="272" t="s">
        <v>11</v>
      </c>
      <c r="C7" s="273"/>
      <c r="D7" s="274" t="s">
        <v>12</v>
      </c>
      <c r="E7" s="273"/>
      <c r="F7" s="273"/>
      <c r="G7" s="273"/>
      <c r="H7" s="273"/>
      <c r="I7" s="273"/>
      <c r="J7" s="273"/>
      <c r="K7" s="273"/>
      <c r="L7" s="273"/>
      <c r="M7" s="273"/>
      <c r="N7" s="273"/>
      <c r="O7" s="273"/>
      <c r="P7" s="289" t="s">
        <v>13</v>
      </c>
    </row>
    <row r="8" spans="1:17" ht="7.95" customHeight="1" x14ac:dyDescent="0.3">
      <c r="P8" s="289" t="s">
        <v>14</v>
      </c>
    </row>
    <row r="9" spans="1:17" s="289" customFormat="1" ht="67.95" customHeight="1" x14ac:dyDescent="0.7">
      <c r="A9" s="303"/>
      <c r="B9" s="304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2"/>
      <c r="D9" s="304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2"/>
      <c r="F9" s="304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2"/>
      <c r="H9" s="304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2"/>
      <c r="J9" s="304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2"/>
      <c r="L9" s="304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2"/>
      <c r="P9" s="289" t="s">
        <v>15</v>
      </c>
    </row>
    <row r="10" spans="1:17" s="289" customFormat="1" ht="28.2" customHeight="1" x14ac:dyDescent="0.3">
      <c r="A10" s="303"/>
      <c r="B10" s="302"/>
      <c r="C10" s="302"/>
      <c r="D10" s="302"/>
      <c r="E10" s="302"/>
      <c r="F10" s="302"/>
      <c r="G10" s="302"/>
      <c r="H10" s="302"/>
      <c r="I10" s="302"/>
      <c r="J10" s="302"/>
      <c r="K10" s="302"/>
      <c r="L10" s="302"/>
      <c r="M10" s="302"/>
      <c r="P10" s="289" t="s">
        <v>16</v>
      </c>
    </row>
    <row r="11" spans="1:17" ht="28.2" customHeight="1" x14ac:dyDescent="0.3">
      <c r="A11" s="247"/>
      <c r="B11" s="305"/>
      <c r="C11" s="305"/>
      <c r="D11" s="305"/>
      <c r="E11" s="305"/>
      <c r="F11" s="305"/>
      <c r="G11" s="305"/>
      <c r="H11" s="305"/>
      <c r="I11" s="305"/>
      <c r="J11" s="305"/>
      <c r="K11" s="305"/>
      <c r="L11" s="305"/>
      <c r="M11" s="305"/>
    </row>
    <row r="12" spans="1:17" ht="28.2" customHeight="1" x14ac:dyDescent="0.3"/>
    <row r="13" spans="1:17" ht="19.95" customHeight="1" x14ac:dyDescent="0.3">
      <c r="A13" s="203"/>
      <c r="B13" s="275" t="s">
        <v>17</v>
      </c>
      <c r="C13" s="273"/>
      <c r="D13" s="273"/>
      <c r="E13" s="273"/>
      <c r="F13" s="273"/>
      <c r="G13" s="273"/>
      <c r="H13" s="273"/>
      <c r="I13" s="273"/>
      <c r="J13" s="273"/>
      <c r="K13" s="273"/>
      <c r="L13" s="273"/>
      <c r="M13" s="273"/>
      <c r="N13" s="273"/>
      <c r="O13" s="273"/>
    </row>
    <row r="14" spans="1:17" ht="22.2" customHeight="1" x14ac:dyDescent="0.3">
      <c r="A14" s="203"/>
      <c r="B14" s="311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3"/>
      <c r="B15" s="239" t="s">
        <v>18</v>
      </c>
      <c r="C15" s="237"/>
      <c r="D15" s="306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40" t="s">
        <v>19</v>
      </c>
      <c r="F15" s="237"/>
      <c r="G15" s="307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1" t="s">
        <v>20</v>
      </c>
      <c r="I15" s="237"/>
      <c r="J15" s="307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2" t="s">
        <v>21</v>
      </c>
      <c r="L15" s="237"/>
      <c r="M15" s="308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3"/>
      <c r="B16" s="312"/>
      <c r="C16" s="202"/>
      <c r="D16" s="314"/>
      <c r="E16" s="313"/>
      <c r="F16" s="202"/>
      <c r="G16" s="202"/>
      <c r="H16" s="313"/>
      <c r="I16" s="202"/>
      <c r="J16" s="202"/>
      <c r="K16" s="313"/>
      <c r="L16" s="202"/>
      <c r="M16" s="238"/>
    </row>
    <row r="17" spans="1:15" ht="24" customHeight="1" x14ac:dyDescent="0.3">
      <c r="A17" s="203"/>
      <c r="B17" s="310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2"/>
      <c r="D17" s="202"/>
      <c r="E17" s="310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2"/>
      <c r="G17" s="202"/>
      <c r="H17" s="310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2"/>
      <c r="J17" s="202"/>
      <c r="K17" s="310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2"/>
      <c r="M17" s="238"/>
    </row>
    <row r="18" spans="1:15" ht="24" customHeight="1" x14ac:dyDescent="0.3">
      <c r="A18" s="203"/>
      <c r="B18" s="204"/>
      <c r="C18" s="204"/>
      <c r="D18" s="204"/>
      <c r="E18" s="206"/>
      <c r="F18" s="206"/>
      <c r="G18" s="206"/>
      <c r="H18" s="206"/>
      <c r="I18" s="206"/>
      <c r="J18" s="206"/>
      <c r="K18" s="206"/>
      <c r="L18" s="206"/>
      <c r="M18" s="206"/>
    </row>
    <row r="19" spans="1:15" ht="24" customHeight="1" x14ac:dyDescent="0.5">
      <c r="A19" s="203"/>
      <c r="B19" s="243" t="s">
        <v>22</v>
      </c>
      <c r="C19" s="237"/>
      <c r="D19" s="307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4" t="s">
        <v>23</v>
      </c>
      <c r="F19" s="237"/>
      <c r="G19" s="309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5" t="s">
        <v>24</v>
      </c>
      <c r="I19" s="237"/>
      <c r="J19" s="309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6" t="s">
        <v>25</v>
      </c>
      <c r="L19" s="237"/>
      <c r="M19" s="308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3"/>
      <c r="B20" s="313"/>
      <c r="C20" s="202"/>
      <c r="D20" s="202"/>
      <c r="E20" s="313"/>
      <c r="F20" s="202"/>
      <c r="G20" s="202"/>
      <c r="H20" s="313"/>
      <c r="I20" s="202"/>
      <c r="J20" s="202"/>
      <c r="K20" s="313"/>
      <c r="L20" s="202"/>
      <c r="M20" s="238"/>
    </row>
    <row r="21" spans="1:15" ht="24" customHeight="1" x14ac:dyDescent="0.3">
      <c r="A21" s="203"/>
      <c r="B21" s="310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2"/>
      <c r="D21" s="202"/>
      <c r="E21" s="310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2"/>
      <c r="G21" s="202"/>
      <c r="H21" s="310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2"/>
      <c r="J21" s="202"/>
      <c r="K21" s="310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2"/>
      <c r="M21" s="238"/>
    </row>
    <row r="22" spans="1:15" ht="24" customHeight="1" x14ac:dyDescent="0.3">
      <c r="A22" s="203"/>
      <c r="B22" s="206"/>
      <c r="C22" s="206"/>
      <c r="D22" s="206"/>
      <c r="E22" s="206"/>
      <c r="F22" s="206"/>
      <c r="G22" s="206"/>
      <c r="H22" s="206"/>
      <c r="I22" s="206"/>
      <c r="J22" s="206"/>
      <c r="K22" s="206"/>
      <c r="L22" s="206"/>
      <c r="M22" s="206"/>
    </row>
    <row r="23" spans="1:15" ht="24" customHeight="1" x14ac:dyDescent="0.3"/>
    <row r="24" spans="1:15" ht="24" customHeight="1" x14ac:dyDescent="0.3">
      <c r="A24" s="205"/>
      <c r="B24" s="275" t="s">
        <v>26</v>
      </c>
      <c r="C24" s="273"/>
      <c r="D24" s="273"/>
      <c r="E24" s="273"/>
      <c r="F24" s="273"/>
      <c r="G24" s="273"/>
      <c r="H24" s="275" t="s">
        <v>27</v>
      </c>
      <c r="I24" s="273"/>
      <c r="J24" s="273"/>
      <c r="K24" s="273"/>
      <c r="L24" s="273"/>
      <c r="M24" s="273"/>
      <c r="N24" s="273"/>
      <c r="O24" s="273"/>
    </row>
    <row r="25" spans="1:15" ht="10.199999999999999" customHeight="1" x14ac:dyDescent="0.3">
      <c r="A25" s="205"/>
    </row>
    <row r="26" spans="1:15" ht="22.2" customHeight="1" x14ac:dyDescent="0.3">
      <c r="A26" s="205"/>
      <c r="B26" s="212" t="s">
        <v>28</v>
      </c>
      <c r="C26" s="212" t="s">
        <v>29</v>
      </c>
      <c r="D26" s="212" t="s">
        <v>30</v>
      </c>
      <c r="E26" s="212" t="s">
        <v>31</v>
      </c>
      <c r="F26" s="212" t="s">
        <v>32</v>
      </c>
      <c r="H26" s="291" t="s">
        <v>33</v>
      </c>
      <c r="I26" s="292"/>
      <c r="J26" s="292"/>
      <c r="K26" s="292"/>
      <c r="L26" s="292"/>
      <c r="M26" s="214" t="s">
        <v>34</v>
      </c>
      <c r="N26" s="212" t="s">
        <v>35</v>
      </c>
      <c r="O26" s="200"/>
    </row>
    <row r="27" spans="1:15" ht="24" customHeight="1" x14ac:dyDescent="0.3">
      <c r="A27" s="205"/>
      <c r="B27" s="248" t="s">
        <v>36</v>
      </c>
      <c r="C27" s="249">
        <v>58</v>
      </c>
      <c r="D27" s="250">
        <v>2</v>
      </c>
      <c r="E27" s="251">
        <v>0</v>
      </c>
      <c r="F27" s="252">
        <v>60</v>
      </c>
      <c r="H27" s="218" t="s">
        <v>37</v>
      </c>
      <c r="I27" s="216"/>
      <c r="J27" s="216"/>
      <c r="K27" s="216"/>
      <c r="L27" s="216"/>
      <c r="M27" s="293">
        <v>0.35</v>
      </c>
      <c r="N27" s="276" t="s">
        <v>38</v>
      </c>
      <c r="O27" s="216"/>
    </row>
    <row r="28" spans="1:15" ht="24" customHeight="1" x14ac:dyDescent="0.3">
      <c r="A28" s="205"/>
      <c r="B28" s="257" t="s">
        <v>39</v>
      </c>
      <c r="C28" s="258">
        <v>12</v>
      </c>
      <c r="D28" s="259">
        <v>14</v>
      </c>
      <c r="E28" s="260">
        <v>34</v>
      </c>
      <c r="F28" s="261">
        <v>60</v>
      </c>
      <c r="H28" s="211" t="s">
        <v>40</v>
      </c>
      <c r="I28" s="202"/>
      <c r="J28" s="202"/>
      <c r="K28" s="202"/>
      <c r="L28" s="202"/>
      <c r="M28" s="294">
        <v>0.8</v>
      </c>
      <c r="N28" s="277" t="s">
        <v>41</v>
      </c>
      <c r="O28" s="202"/>
    </row>
    <row r="29" spans="1:15" ht="24" customHeight="1" x14ac:dyDescent="0.3">
      <c r="A29" s="205"/>
      <c r="B29" s="262" t="s">
        <v>42</v>
      </c>
      <c r="C29" s="263">
        <v>1</v>
      </c>
      <c r="D29" s="264">
        <v>56</v>
      </c>
      <c r="E29" s="265">
        <v>3</v>
      </c>
      <c r="F29" s="266">
        <v>60</v>
      </c>
      <c r="H29" s="219" t="s">
        <v>43</v>
      </c>
      <c r="I29" s="213"/>
      <c r="J29" s="213"/>
      <c r="K29" s="213"/>
      <c r="L29" s="213"/>
      <c r="M29" s="295">
        <v>0.6</v>
      </c>
      <c r="N29" s="278" t="s">
        <v>44</v>
      </c>
      <c r="O29" s="213"/>
    </row>
    <row r="30" spans="1:15" ht="10.199999999999999" customHeight="1" x14ac:dyDescent="0.3">
      <c r="A30" s="205"/>
      <c r="B30" s="267" t="s">
        <v>45</v>
      </c>
      <c r="C30" s="258">
        <v>0</v>
      </c>
      <c r="D30" s="259">
        <v>0</v>
      </c>
      <c r="E30" s="260">
        <v>60</v>
      </c>
      <c r="F30" s="261">
        <v>60</v>
      </c>
      <c r="H30" s="211" t="s">
        <v>46</v>
      </c>
      <c r="I30" s="202"/>
      <c r="J30" s="202"/>
      <c r="K30" s="202"/>
      <c r="L30" s="202"/>
      <c r="M30" s="296">
        <v>0.46</v>
      </c>
      <c r="N30" s="279" t="s">
        <v>47</v>
      </c>
      <c r="O30" s="202"/>
    </row>
    <row r="31" spans="1:15" ht="22.2" customHeight="1" x14ac:dyDescent="0.3">
      <c r="A31" s="205"/>
      <c r="B31" s="268" t="s">
        <v>48</v>
      </c>
      <c r="C31" s="263">
        <v>4</v>
      </c>
      <c r="D31" s="264">
        <v>12</v>
      </c>
      <c r="E31" s="265">
        <v>44</v>
      </c>
      <c r="F31" s="266">
        <v>60</v>
      </c>
      <c r="H31" s="219" t="s">
        <v>49</v>
      </c>
      <c r="I31" s="213"/>
      <c r="J31" s="213"/>
      <c r="K31" s="213"/>
      <c r="L31" s="213"/>
      <c r="M31" s="297">
        <v>0.45</v>
      </c>
      <c r="N31" s="278" t="s">
        <v>47</v>
      </c>
      <c r="O31" s="213"/>
    </row>
    <row r="32" spans="1:15" ht="22.2" customHeight="1" x14ac:dyDescent="0.3">
      <c r="A32" s="205"/>
      <c r="B32" s="269" t="s">
        <v>50</v>
      </c>
      <c r="C32" s="258">
        <v>0</v>
      </c>
      <c r="D32" s="259">
        <v>2</v>
      </c>
      <c r="E32" s="260">
        <v>58</v>
      </c>
      <c r="F32" s="261">
        <v>60</v>
      </c>
      <c r="H32" s="211" t="s">
        <v>51</v>
      </c>
      <c r="I32" s="202"/>
      <c r="J32" s="202"/>
      <c r="K32" s="202"/>
      <c r="L32" s="202"/>
      <c r="M32" s="296">
        <v>0.45</v>
      </c>
      <c r="N32" s="279" t="s">
        <v>47</v>
      </c>
      <c r="O32" s="202"/>
    </row>
    <row r="33" spans="1:15" ht="22.2" customHeight="1" x14ac:dyDescent="0.3">
      <c r="A33" s="205"/>
      <c r="B33" s="270" t="s">
        <v>52</v>
      </c>
      <c r="C33" s="263">
        <v>5</v>
      </c>
      <c r="D33" s="264">
        <v>1</v>
      </c>
      <c r="E33" s="265">
        <v>54</v>
      </c>
      <c r="F33" s="266">
        <v>60</v>
      </c>
      <c r="H33" s="219" t="s">
        <v>53</v>
      </c>
      <c r="I33" s="213"/>
      <c r="J33" s="213"/>
      <c r="K33" s="213"/>
      <c r="L33" s="213"/>
      <c r="M33" s="297">
        <v>0.43</v>
      </c>
      <c r="N33" s="278" t="s">
        <v>38</v>
      </c>
      <c r="O33" s="213"/>
    </row>
    <row r="34" spans="1:15" ht="22.2" customHeight="1" x14ac:dyDescent="0.3">
      <c r="A34" s="205"/>
      <c r="B34" s="271" t="s">
        <v>54</v>
      </c>
      <c r="C34" s="253">
        <v>0</v>
      </c>
      <c r="D34" s="254">
        <v>0</v>
      </c>
      <c r="E34" s="255">
        <v>60</v>
      </c>
      <c r="F34" s="256">
        <v>60</v>
      </c>
      <c r="H34" s="211" t="s">
        <v>55</v>
      </c>
      <c r="I34" s="202"/>
      <c r="J34" s="202"/>
      <c r="K34" s="202"/>
      <c r="L34" s="202"/>
      <c r="M34" s="296">
        <v>0.4</v>
      </c>
      <c r="N34" s="279" t="s">
        <v>38</v>
      </c>
      <c r="O34" s="202"/>
    </row>
    <row r="35" spans="1:15" ht="22.2" customHeight="1" x14ac:dyDescent="0.3">
      <c r="A35" s="205"/>
      <c r="H35" s="219" t="s">
        <v>56</v>
      </c>
      <c r="I35" s="213"/>
      <c r="J35" s="213"/>
      <c r="K35" s="213"/>
      <c r="L35" s="213"/>
      <c r="M35" s="297">
        <v>0.38</v>
      </c>
      <c r="N35" s="280" t="s">
        <v>38</v>
      </c>
      <c r="O35" s="213"/>
    </row>
    <row r="36" spans="1:15" ht="22.2" customHeight="1" x14ac:dyDescent="0.3">
      <c r="A36" s="205"/>
      <c r="M36" s="298"/>
    </row>
    <row r="37" spans="1:15" ht="18" customHeight="1" x14ac:dyDescent="0.3">
      <c r="A37" s="205"/>
      <c r="H37" s="218" t="s">
        <v>57</v>
      </c>
      <c r="I37" s="216"/>
      <c r="J37" s="216"/>
      <c r="K37" s="216"/>
      <c r="L37" s="216"/>
      <c r="M37" s="299">
        <v>0.28000000000000003</v>
      </c>
      <c r="N37" s="276" t="s">
        <v>58</v>
      </c>
      <c r="O37" s="216"/>
    </row>
    <row r="38" spans="1:15" ht="22.2" customHeight="1" x14ac:dyDescent="0.3">
      <c r="A38" s="205"/>
      <c r="H38" s="211" t="s">
        <v>59</v>
      </c>
      <c r="I38" s="202"/>
      <c r="J38" s="202"/>
      <c r="K38" s="202"/>
      <c r="L38" s="202"/>
      <c r="M38" s="294">
        <v>0.75</v>
      </c>
      <c r="N38" s="277" t="s">
        <v>41</v>
      </c>
      <c r="O38" s="202"/>
    </row>
    <row r="39" spans="1:15" ht="22.2" customHeight="1" x14ac:dyDescent="0.3">
      <c r="A39" s="205"/>
      <c r="H39" s="219" t="s">
        <v>60</v>
      </c>
      <c r="I39" s="213"/>
      <c r="J39" s="213"/>
      <c r="K39" s="213"/>
      <c r="L39" s="213"/>
      <c r="M39" s="295">
        <v>0.65</v>
      </c>
      <c r="N39" s="278" t="s">
        <v>44</v>
      </c>
      <c r="O39" s="213"/>
    </row>
    <row r="40" spans="1:15" ht="19.95" customHeight="1" x14ac:dyDescent="0.3">
      <c r="A40" s="205"/>
      <c r="H40" s="211" t="s">
        <v>61</v>
      </c>
      <c r="I40" s="202"/>
      <c r="J40" s="202"/>
      <c r="K40" s="202"/>
      <c r="L40" s="202"/>
      <c r="M40" s="296">
        <v>0.35</v>
      </c>
      <c r="N40" s="281" t="s">
        <v>38</v>
      </c>
      <c r="O40" s="202"/>
    </row>
    <row r="41" spans="1:15" ht="19.95" customHeight="1" x14ac:dyDescent="0.3">
      <c r="A41" s="205"/>
      <c r="H41" s="219" t="s">
        <v>62</v>
      </c>
      <c r="I41" s="213"/>
      <c r="J41" s="213"/>
      <c r="K41" s="213"/>
      <c r="L41" s="213"/>
      <c r="M41" s="297">
        <v>0.33</v>
      </c>
      <c r="N41" s="280" t="s">
        <v>38</v>
      </c>
      <c r="O41" s="213"/>
    </row>
    <row r="42" spans="1:15" ht="19.95" customHeight="1" x14ac:dyDescent="0.3">
      <c r="A42" s="205"/>
      <c r="H42" s="211" t="s">
        <v>63</v>
      </c>
      <c r="I42" s="202"/>
      <c r="J42" s="202"/>
      <c r="K42" s="202"/>
      <c r="L42" s="202"/>
      <c r="M42" s="296">
        <v>0.3</v>
      </c>
      <c r="N42" s="281" t="s">
        <v>58</v>
      </c>
      <c r="O42" s="202"/>
    </row>
    <row r="43" spans="1:15" ht="19.95" customHeight="1" x14ac:dyDescent="0.3">
      <c r="A43" s="205"/>
      <c r="H43" s="219" t="s">
        <v>64</v>
      </c>
      <c r="I43" s="213"/>
      <c r="J43" s="213"/>
      <c r="K43" s="213"/>
      <c r="L43" s="213"/>
      <c r="M43" s="300">
        <v>0.28000000000000003</v>
      </c>
      <c r="N43" s="280" t="s">
        <v>58</v>
      </c>
      <c r="O43" s="213"/>
    </row>
    <row r="44" spans="1:15" ht="19.95" customHeight="1" x14ac:dyDescent="0.3">
      <c r="A44" s="205"/>
      <c r="M44" s="298"/>
    </row>
    <row r="45" spans="1:15" ht="19.95" customHeight="1" x14ac:dyDescent="0.3">
      <c r="A45" s="205"/>
      <c r="H45" s="218" t="s">
        <v>65</v>
      </c>
      <c r="I45" s="216"/>
      <c r="J45" s="216"/>
      <c r="K45" s="216"/>
      <c r="L45" s="216"/>
      <c r="M45" s="293">
        <v>0.3</v>
      </c>
      <c r="N45" s="276" t="s">
        <v>58</v>
      </c>
      <c r="O45" s="216"/>
    </row>
    <row r="46" spans="1:15" ht="19.95" customHeight="1" x14ac:dyDescent="0.3">
      <c r="H46" s="211" t="s">
        <v>66</v>
      </c>
      <c r="I46" s="202"/>
      <c r="J46" s="202"/>
      <c r="K46" s="202"/>
      <c r="L46" s="202"/>
      <c r="M46" s="296">
        <v>0.5</v>
      </c>
      <c r="N46" s="279" t="s">
        <v>47</v>
      </c>
      <c r="O46" s="202"/>
    </row>
    <row r="47" spans="1:15" ht="19.95" customHeight="1" x14ac:dyDescent="0.3">
      <c r="H47" s="219" t="s">
        <v>67</v>
      </c>
      <c r="I47" s="213"/>
      <c r="J47" s="213"/>
      <c r="K47" s="213"/>
      <c r="L47" s="213"/>
      <c r="M47" s="297">
        <v>0.45</v>
      </c>
      <c r="N47" s="278" t="s">
        <v>47</v>
      </c>
      <c r="O47" s="213"/>
    </row>
    <row r="48" spans="1:15" ht="19.95" customHeight="1" x14ac:dyDescent="0.3">
      <c r="H48" s="211" t="s">
        <v>68</v>
      </c>
      <c r="I48" s="202"/>
      <c r="J48" s="202"/>
      <c r="K48" s="202"/>
      <c r="L48" s="202"/>
      <c r="M48" s="296">
        <v>0.45</v>
      </c>
      <c r="N48" s="279" t="s">
        <v>47</v>
      </c>
      <c r="O48" s="202"/>
    </row>
    <row r="49" spans="1:15" ht="19.95" customHeight="1" x14ac:dyDescent="0.3">
      <c r="H49" s="219" t="s">
        <v>69</v>
      </c>
      <c r="I49" s="213"/>
      <c r="J49" s="213"/>
      <c r="K49" s="213"/>
      <c r="L49" s="213"/>
      <c r="M49" s="297">
        <v>0.4</v>
      </c>
      <c r="N49" s="278" t="s">
        <v>38</v>
      </c>
      <c r="O49" s="213"/>
    </row>
    <row r="50" spans="1:15" ht="19.95" customHeight="1" x14ac:dyDescent="0.3">
      <c r="H50" s="211" t="s">
        <v>70</v>
      </c>
      <c r="I50" s="202"/>
      <c r="J50" s="202"/>
      <c r="K50" s="202"/>
      <c r="L50" s="202"/>
      <c r="M50" s="301">
        <v>0.25</v>
      </c>
      <c r="N50" s="281" t="s">
        <v>58</v>
      </c>
      <c r="O50" s="202"/>
    </row>
    <row r="51" spans="1:15" ht="19.95" customHeight="1" x14ac:dyDescent="0.3"/>
    <row r="52" spans="1:15" ht="19.95" customHeight="1" x14ac:dyDescent="0.3">
      <c r="A52" s="201"/>
      <c r="B52" s="210" t="s">
        <v>71</v>
      </c>
      <c r="C52" s="201"/>
      <c r="D52" s="201"/>
      <c r="E52" s="201"/>
      <c r="F52" s="201"/>
      <c r="G52" s="201"/>
      <c r="H52" s="201"/>
      <c r="I52" s="201"/>
      <c r="J52" s="201"/>
      <c r="K52" s="201"/>
      <c r="L52" s="201"/>
      <c r="M52" s="201"/>
      <c r="N52" s="201"/>
      <c r="O52" s="201"/>
    </row>
    <row r="53" spans="1:15" ht="19.95" customHeight="1" x14ac:dyDescent="0.3">
      <c r="B53" s="220" t="s">
        <v>72</v>
      </c>
      <c r="C53" s="220" t="s">
        <v>73</v>
      </c>
      <c r="D53" s="220" t="s">
        <v>74</v>
      </c>
      <c r="E53" s="220" t="s">
        <v>75</v>
      </c>
      <c r="F53" s="220" t="s">
        <v>76</v>
      </c>
      <c r="G53" s="220" t="s">
        <v>77</v>
      </c>
      <c r="H53" s="220" t="s">
        <v>78</v>
      </c>
      <c r="I53" s="220" t="s">
        <v>79</v>
      </c>
      <c r="J53" s="220" t="s">
        <v>80</v>
      </c>
      <c r="K53" s="220" t="s">
        <v>81</v>
      </c>
      <c r="L53" s="220" t="s">
        <v>82</v>
      </c>
      <c r="M53" s="220" t="s">
        <v>83</v>
      </c>
      <c r="N53" s="220" t="s">
        <v>84</v>
      </c>
      <c r="O53" s="220" t="s">
        <v>85</v>
      </c>
    </row>
    <row r="54" spans="1:15" ht="19.95" customHeight="1" x14ac:dyDescent="0.3">
      <c r="B54" s="221" t="s">
        <v>40</v>
      </c>
      <c r="C54" s="222" t="s">
        <v>86</v>
      </c>
      <c r="D54" s="222" t="s">
        <v>87</v>
      </c>
      <c r="E54" s="217" t="s">
        <v>88</v>
      </c>
      <c r="F54" s="222" t="s">
        <v>89</v>
      </c>
      <c r="G54" s="223" t="s">
        <v>15</v>
      </c>
      <c r="H54" s="224" t="s">
        <v>90</v>
      </c>
      <c r="I54" s="224" t="s">
        <v>90</v>
      </c>
      <c r="J54" s="224" t="s">
        <v>90</v>
      </c>
      <c r="K54" s="225" t="s">
        <v>91</v>
      </c>
      <c r="L54" s="226" t="s">
        <v>92</v>
      </c>
      <c r="M54" s="225" t="s">
        <v>91</v>
      </c>
      <c r="N54" s="224" t="s">
        <v>90</v>
      </c>
      <c r="O54" s="225" t="s">
        <v>91</v>
      </c>
    </row>
    <row r="55" spans="1:15" ht="19.95" customHeight="1" x14ac:dyDescent="0.3">
      <c r="B55" s="227" t="s">
        <v>93</v>
      </c>
      <c r="C55" s="228" t="s">
        <v>94</v>
      </c>
      <c r="D55" s="228" t="s">
        <v>87</v>
      </c>
      <c r="E55" s="229" t="s">
        <v>88</v>
      </c>
      <c r="F55" s="228" t="s">
        <v>95</v>
      </c>
      <c r="G55" s="230" t="s">
        <v>96</v>
      </c>
      <c r="H55" s="224" t="s">
        <v>90</v>
      </c>
      <c r="I55" s="225" t="s">
        <v>91</v>
      </c>
      <c r="J55" s="225" t="s">
        <v>91</v>
      </c>
      <c r="K55" s="225" t="s">
        <v>91</v>
      </c>
      <c r="L55" s="224" t="s">
        <v>90</v>
      </c>
      <c r="M55" s="225" t="s">
        <v>91</v>
      </c>
      <c r="N55" s="226" t="s">
        <v>92</v>
      </c>
      <c r="O55" s="225" t="s">
        <v>91</v>
      </c>
    </row>
    <row r="56" spans="1:15" ht="19.95" customHeight="1" x14ac:dyDescent="0.3">
      <c r="B56" s="221" t="s">
        <v>46</v>
      </c>
      <c r="C56" s="222" t="s">
        <v>97</v>
      </c>
      <c r="D56" s="222" t="s">
        <v>87</v>
      </c>
      <c r="E56" s="217" t="s">
        <v>88</v>
      </c>
      <c r="F56" s="222" t="s">
        <v>89</v>
      </c>
      <c r="G56" s="223" t="s">
        <v>16</v>
      </c>
      <c r="H56" s="224" t="s">
        <v>90</v>
      </c>
      <c r="I56" s="224" t="s">
        <v>90</v>
      </c>
      <c r="J56" s="224" t="s">
        <v>90</v>
      </c>
      <c r="K56" s="225" t="s">
        <v>91</v>
      </c>
      <c r="L56" s="226" t="s">
        <v>92</v>
      </c>
      <c r="M56" s="225" t="s">
        <v>91</v>
      </c>
      <c r="N56" s="225" t="s">
        <v>91</v>
      </c>
      <c r="O56" s="225" t="s">
        <v>91</v>
      </c>
    </row>
    <row r="57" spans="1:15" ht="19.95" customHeight="1" x14ac:dyDescent="0.3">
      <c r="B57" s="227" t="s">
        <v>98</v>
      </c>
      <c r="C57" s="228" t="s">
        <v>99</v>
      </c>
      <c r="D57" s="228" t="s">
        <v>87</v>
      </c>
      <c r="E57" s="231" t="s">
        <v>100</v>
      </c>
      <c r="F57" s="228" t="s">
        <v>101</v>
      </c>
      <c r="G57" s="230" t="s">
        <v>16</v>
      </c>
      <c r="H57" s="224" t="s">
        <v>90</v>
      </c>
      <c r="I57" s="224" t="s">
        <v>90</v>
      </c>
      <c r="J57" s="224" t="s">
        <v>90</v>
      </c>
      <c r="K57" s="225" t="s">
        <v>91</v>
      </c>
      <c r="L57" s="225" t="s">
        <v>91</v>
      </c>
      <c r="M57" s="225" t="s">
        <v>91</v>
      </c>
      <c r="N57" s="225" t="s">
        <v>91</v>
      </c>
      <c r="O57" s="225" t="s">
        <v>91</v>
      </c>
    </row>
    <row r="58" spans="1:15" ht="19.95" customHeight="1" x14ac:dyDescent="0.3">
      <c r="B58" s="221" t="s">
        <v>102</v>
      </c>
      <c r="C58" s="222" t="s">
        <v>99</v>
      </c>
      <c r="D58" s="222" t="s">
        <v>87</v>
      </c>
      <c r="E58" s="217" t="s">
        <v>88</v>
      </c>
      <c r="F58" s="222" t="s">
        <v>103</v>
      </c>
      <c r="G58" s="223" t="s">
        <v>16</v>
      </c>
      <c r="H58" s="224" t="s">
        <v>90</v>
      </c>
      <c r="I58" s="224" t="s">
        <v>90</v>
      </c>
      <c r="J58" s="224" t="s">
        <v>90</v>
      </c>
      <c r="K58" s="225" t="s">
        <v>91</v>
      </c>
      <c r="L58" s="225" t="s">
        <v>91</v>
      </c>
      <c r="M58" s="225" t="s">
        <v>91</v>
      </c>
      <c r="N58" s="225" t="s">
        <v>91</v>
      </c>
      <c r="O58" s="225" t="s">
        <v>91</v>
      </c>
    </row>
    <row r="59" spans="1:15" ht="19.95" customHeight="1" x14ac:dyDescent="0.3">
      <c r="B59" s="227" t="s">
        <v>104</v>
      </c>
      <c r="C59" s="228" t="s">
        <v>105</v>
      </c>
      <c r="D59" s="228" t="s">
        <v>87</v>
      </c>
      <c r="E59" s="229" t="s">
        <v>88</v>
      </c>
      <c r="F59" s="228" t="s">
        <v>106</v>
      </c>
      <c r="G59" s="230" t="s">
        <v>14</v>
      </c>
      <c r="H59" s="224" t="s">
        <v>90</v>
      </c>
      <c r="I59" s="225" t="s">
        <v>91</v>
      </c>
      <c r="J59" s="224" t="s">
        <v>90</v>
      </c>
      <c r="K59" s="225" t="s">
        <v>91</v>
      </c>
      <c r="L59" s="226" t="s">
        <v>92</v>
      </c>
      <c r="M59" s="225" t="s">
        <v>91</v>
      </c>
      <c r="N59" s="226" t="s">
        <v>92</v>
      </c>
      <c r="O59" s="225" t="s">
        <v>91</v>
      </c>
    </row>
    <row r="60" spans="1:15" ht="19.95" customHeight="1" x14ac:dyDescent="0.3">
      <c r="B60" s="221" t="s">
        <v>107</v>
      </c>
      <c r="C60" s="222" t="s">
        <v>99</v>
      </c>
      <c r="D60" s="222" t="s">
        <v>87</v>
      </c>
      <c r="E60" s="217" t="s">
        <v>88</v>
      </c>
      <c r="F60" s="222" t="s">
        <v>95</v>
      </c>
      <c r="G60" s="223" t="s">
        <v>15</v>
      </c>
      <c r="H60" s="224" t="s">
        <v>90</v>
      </c>
      <c r="I60" s="224" t="s">
        <v>90</v>
      </c>
      <c r="J60" s="224" t="s">
        <v>90</v>
      </c>
      <c r="K60" s="225" t="s">
        <v>91</v>
      </c>
      <c r="L60" s="226" t="s">
        <v>92</v>
      </c>
      <c r="M60" s="225" t="s">
        <v>91</v>
      </c>
      <c r="N60" s="225" t="s">
        <v>91</v>
      </c>
      <c r="O60" s="225" t="s">
        <v>91</v>
      </c>
    </row>
    <row r="61" spans="1:15" ht="19.95" customHeight="1" x14ac:dyDescent="0.3">
      <c r="B61" s="227" t="s">
        <v>108</v>
      </c>
      <c r="C61" s="228" t="s">
        <v>99</v>
      </c>
      <c r="D61" s="228" t="s">
        <v>87</v>
      </c>
      <c r="E61" s="231" t="s">
        <v>100</v>
      </c>
      <c r="F61" s="228" t="s">
        <v>89</v>
      </c>
      <c r="G61" s="230" t="s">
        <v>15</v>
      </c>
      <c r="H61" s="224" t="s">
        <v>90</v>
      </c>
      <c r="I61" s="224" t="s">
        <v>90</v>
      </c>
      <c r="J61" s="224" t="s">
        <v>90</v>
      </c>
      <c r="K61" s="225" t="s">
        <v>91</v>
      </c>
      <c r="L61" s="225" t="s">
        <v>91</v>
      </c>
      <c r="M61" s="225" t="s">
        <v>91</v>
      </c>
      <c r="N61" s="225" t="s">
        <v>91</v>
      </c>
      <c r="O61" s="225" t="s">
        <v>91</v>
      </c>
    </row>
    <row r="62" spans="1:15" ht="19.95" customHeight="1" x14ac:dyDescent="0.3">
      <c r="B62" s="221" t="s">
        <v>109</v>
      </c>
      <c r="C62" s="222" t="s">
        <v>99</v>
      </c>
      <c r="D62" s="222" t="s">
        <v>87</v>
      </c>
      <c r="E62" s="215" t="s">
        <v>100</v>
      </c>
      <c r="F62" s="222" t="s">
        <v>89</v>
      </c>
      <c r="G62" s="223" t="s">
        <v>16</v>
      </c>
      <c r="H62" s="224" t="s">
        <v>90</v>
      </c>
      <c r="I62" s="224" t="s">
        <v>90</v>
      </c>
      <c r="J62" s="224" t="s">
        <v>90</v>
      </c>
      <c r="K62" s="225" t="s">
        <v>91</v>
      </c>
      <c r="L62" s="225" t="s">
        <v>91</v>
      </c>
      <c r="M62" s="225" t="s">
        <v>91</v>
      </c>
      <c r="N62" s="225" t="s">
        <v>91</v>
      </c>
      <c r="O62" s="225" t="s">
        <v>91</v>
      </c>
    </row>
    <row r="63" spans="1:15" ht="19.95" customHeight="1" x14ac:dyDescent="0.3">
      <c r="B63" s="227" t="s">
        <v>110</v>
      </c>
      <c r="C63" s="228" t="s">
        <v>105</v>
      </c>
      <c r="D63" s="228" t="s">
        <v>87</v>
      </c>
      <c r="E63" s="231" t="s">
        <v>100</v>
      </c>
      <c r="F63" s="228" t="s">
        <v>103</v>
      </c>
      <c r="G63" s="230" t="s">
        <v>16</v>
      </c>
      <c r="H63" s="224" t="s">
        <v>90</v>
      </c>
      <c r="I63" s="225" t="s">
        <v>91</v>
      </c>
      <c r="J63" s="225" t="s">
        <v>91</v>
      </c>
      <c r="K63" s="225" t="s">
        <v>91</v>
      </c>
      <c r="L63" s="225" t="s">
        <v>91</v>
      </c>
      <c r="M63" s="225" t="s">
        <v>91</v>
      </c>
      <c r="N63" s="225" t="s">
        <v>91</v>
      </c>
      <c r="O63" s="225" t="s">
        <v>91</v>
      </c>
    </row>
    <row r="64" spans="1:15" ht="19.95" customHeight="1" x14ac:dyDescent="0.3">
      <c r="B64" s="221" t="s">
        <v>111</v>
      </c>
      <c r="C64" s="222" t="s">
        <v>112</v>
      </c>
      <c r="D64" s="222" t="s">
        <v>113</v>
      </c>
      <c r="E64" s="215" t="s">
        <v>100</v>
      </c>
      <c r="F64" s="222" t="s">
        <v>89</v>
      </c>
      <c r="G64" s="223" t="s">
        <v>14</v>
      </c>
      <c r="H64" s="224" t="s">
        <v>90</v>
      </c>
      <c r="I64" s="224" t="s">
        <v>90</v>
      </c>
      <c r="J64" s="224" t="s">
        <v>90</v>
      </c>
      <c r="K64" s="225" t="s">
        <v>91</v>
      </c>
      <c r="L64" s="225" t="s">
        <v>91</v>
      </c>
      <c r="M64" s="225" t="s">
        <v>91</v>
      </c>
      <c r="N64" s="226" t="s">
        <v>92</v>
      </c>
      <c r="O64" s="225" t="s">
        <v>91</v>
      </c>
    </row>
    <row r="65" spans="2:15" ht="19.95" customHeight="1" x14ac:dyDescent="0.3">
      <c r="B65" s="227" t="s">
        <v>114</v>
      </c>
      <c r="C65" s="228" t="s">
        <v>112</v>
      </c>
      <c r="D65" s="228" t="s">
        <v>113</v>
      </c>
      <c r="E65" s="229" t="s">
        <v>88</v>
      </c>
      <c r="F65" s="228" t="s">
        <v>89</v>
      </c>
      <c r="G65" s="230" t="s">
        <v>14</v>
      </c>
      <c r="H65" s="224" t="s">
        <v>90</v>
      </c>
      <c r="I65" s="224" t="s">
        <v>90</v>
      </c>
      <c r="J65" s="224" t="s">
        <v>90</v>
      </c>
      <c r="K65" s="225" t="s">
        <v>91</v>
      </c>
      <c r="L65" s="225" t="s">
        <v>91</v>
      </c>
      <c r="M65" s="225" t="s">
        <v>91</v>
      </c>
      <c r="N65" s="226" t="s">
        <v>92</v>
      </c>
      <c r="O65" s="225" t="s">
        <v>91</v>
      </c>
    </row>
    <row r="66" spans="2:15" ht="19.95" customHeight="1" x14ac:dyDescent="0.3">
      <c r="B66" s="221" t="s">
        <v>68</v>
      </c>
      <c r="C66" s="222" t="s">
        <v>115</v>
      </c>
      <c r="D66" s="222" t="s">
        <v>113</v>
      </c>
      <c r="E66" s="215" t="s">
        <v>100</v>
      </c>
      <c r="F66" s="222" t="s">
        <v>89</v>
      </c>
      <c r="G66" s="223" t="s">
        <v>14</v>
      </c>
      <c r="H66" s="224" t="s">
        <v>90</v>
      </c>
      <c r="I66" s="224" t="s">
        <v>90</v>
      </c>
      <c r="J66" s="224" t="s">
        <v>90</v>
      </c>
      <c r="K66" s="225" t="s">
        <v>91</v>
      </c>
      <c r="L66" s="226" t="s">
        <v>92</v>
      </c>
      <c r="M66" s="226" t="s">
        <v>92</v>
      </c>
      <c r="N66" s="226" t="s">
        <v>92</v>
      </c>
      <c r="O66" s="226" t="s">
        <v>92</v>
      </c>
    </row>
    <row r="67" spans="2:15" ht="19.95" customHeight="1" x14ac:dyDescent="0.3">
      <c r="B67" s="227" t="s">
        <v>116</v>
      </c>
      <c r="C67" s="228" t="s">
        <v>117</v>
      </c>
      <c r="D67" s="228" t="s">
        <v>113</v>
      </c>
      <c r="E67" s="229" t="s">
        <v>88</v>
      </c>
      <c r="F67" s="228" t="s">
        <v>89</v>
      </c>
      <c r="G67" s="230" t="s">
        <v>15</v>
      </c>
      <c r="H67" s="224" t="s">
        <v>90</v>
      </c>
      <c r="I67" s="224" t="s">
        <v>90</v>
      </c>
      <c r="J67" s="224" t="s">
        <v>90</v>
      </c>
      <c r="K67" s="225" t="s">
        <v>91</v>
      </c>
      <c r="L67" s="226" t="s">
        <v>92</v>
      </c>
      <c r="M67" s="225" t="s">
        <v>91</v>
      </c>
      <c r="N67" s="225" t="s">
        <v>91</v>
      </c>
      <c r="O67" s="225" t="s">
        <v>91</v>
      </c>
    </row>
    <row r="68" spans="2:15" ht="19.95" customHeight="1" x14ac:dyDescent="0.3">
      <c r="B68" s="221" t="s">
        <v>118</v>
      </c>
      <c r="C68" s="222" t="s">
        <v>115</v>
      </c>
      <c r="D68" s="222" t="s">
        <v>113</v>
      </c>
      <c r="E68" s="217" t="s">
        <v>88</v>
      </c>
      <c r="F68" s="222" t="s">
        <v>89</v>
      </c>
      <c r="G68" s="223" t="s">
        <v>15</v>
      </c>
      <c r="H68" s="224" t="s">
        <v>90</v>
      </c>
      <c r="I68" s="225" t="s">
        <v>91</v>
      </c>
      <c r="J68" s="225" t="s">
        <v>91</v>
      </c>
      <c r="K68" s="225" t="s">
        <v>91</v>
      </c>
      <c r="L68" s="225" t="s">
        <v>91</v>
      </c>
      <c r="M68" s="225" t="s">
        <v>91</v>
      </c>
      <c r="N68" s="225" t="s">
        <v>91</v>
      </c>
      <c r="O68" s="225" t="s">
        <v>91</v>
      </c>
    </row>
    <row r="69" spans="2:15" ht="19.95" customHeight="1" x14ac:dyDescent="0.3">
      <c r="B69" s="227" t="s">
        <v>59</v>
      </c>
      <c r="C69" s="228" t="s">
        <v>119</v>
      </c>
      <c r="D69" s="228" t="s">
        <v>120</v>
      </c>
      <c r="E69" s="229" t="s">
        <v>88</v>
      </c>
      <c r="F69" s="228" t="s">
        <v>95</v>
      </c>
      <c r="G69" s="230" t="s">
        <v>96</v>
      </c>
      <c r="H69" s="224" t="s">
        <v>90</v>
      </c>
      <c r="I69" s="225" t="s">
        <v>91</v>
      </c>
      <c r="J69" s="224" t="s">
        <v>90</v>
      </c>
      <c r="K69" s="225" t="s">
        <v>91</v>
      </c>
      <c r="L69" s="225" t="s">
        <v>91</v>
      </c>
      <c r="M69" s="225" t="s">
        <v>91</v>
      </c>
      <c r="N69" s="225" t="s">
        <v>91</v>
      </c>
      <c r="O69" s="225" t="s">
        <v>91</v>
      </c>
    </row>
    <row r="70" spans="2:15" ht="19.95" customHeight="1" x14ac:dyDescent="0.3">
      <c r="B70" s="221" t="s">
        <v>60</v>
      </c>
      <c r="C70" s="222" t="s">
        <v>121</v>
      </c>
      <c r="D70" s="222" t="s">
        <v>120</v>
      </c>
      <c r="E70" s="217" t="s">
        <v>88</v>
      </c>
      <c r="F70" s="222" t="s">
        <v>103</v>
      </c>
      <c r="G70" s="223" t="s">
        <v>96</v>
      </c>
      <c r="H70" s="224" t="s">
        <v>90</v>
      </c>
      <c r="I70" s="224" t="s">
        <v>90</v>
      </c>
      <c r="J70" s="224" t="s">
        <v>90</v>
      </c>
      <c r="K70" s="225" t="s">
        <v>91</v>
      </c>
      <c r="L70" s="225" t="s">
        <v>91</v>
      </c>
      <c r="M70" s="225" t="s">
        <v>91</v>
      </c>
      <c r="N70" s="225" t="s">
        <v>91</v>
      </c>
      <c r="O70" s="225" t="s">
        <v>91</v>
      </c>
    </row>
    <row r="71" spans="2:15" ht="19.95" customHeight="1" x14ac:dyDescent="0.3">
      <c r="B71" s="227" t="s">
        <v>122</v>
      </c>
      <c r="C71" s="228" t="s">
        <v>86</v>
      </c>
      <c r="D71" s="228" t="s">
        <v>87</v>
      </c>
      <c r="E71" s="229" t="s">
        <v>88</v>
      </c>
      <c r="F71" s="228" t="s">
        <v>89</v>
      </c>
      <c r="G71" s="230" t="s">
        <v>14</v>
      </c>
      <c r="H71" s="224" t="s">
        <v>90</v>
      </c>
      <c r="I71" s="225" t="s">
        <v>91</v>
      </c>
      <c r="J71" s="225" t="s">
        <v>91</v>
      </c>
      <c r="K71" s="225" t="s">
        <v>91</v>
      </c>
      <c r="L71" s="226" t="s">
        <v>92</v>
      </c>
      <c r="M71" s="225" t="s">
        <v>91</v>
      </c>
      <c r="N71" s="226" t="s">
        <v>92</v>
      </c>
      <c r="O71" s="225" t="s">
        <v>91</v>
      </c>
    </row>
    <row r="72" spans="2:15" ht="19.95" customHeight="1" x14ac:dyDescent="0.3">
      <c r="B72" s="221" t="s">
        <v>62</v>
      </c>
      <c r="C72" s="222" t="s">
        <v>86</v>
      </c>
      <c r="D72" s="222" t="s">
        <v>87</v>
      </c>
      <c r="E72" s="217" t="s">
        <v>88</v>
      </c>
      <c r="F72" s="222" t="s">
        <v>89</v>
      </c>
      <c r="G72" s="223" t="s">
        <v>14</v>
      </c>
      <c r="H72" s="224" t="s">
        <v>90</v>
      </c>
      <c r="I72" s="225" t="s">
        <v>91</v>
      </c>
      <c r="J72" s="225" t="s">
        <v>91</v>
      </c>
      <c r="K72" s="225" t="s">
        <v>91</v>
      </c>
      <c r="L72" s="226" t="s">
        <v>92</v>
      </c>
      <c r="M72" s="225" t="s">
        <v>91</v>
      </c>
      <c r="N72" s="226" t="s">
        <v>92</v>
      </c>
      <c r="O72" s="225" t="s">
        <v>91</v>
      </c>
    </row>
    <row r="73" spans="2:15" ht="19.95" customHeight="1" x14ac:dyDescent="0.3">
      <c r="B73" s="227" t="s">
        <v>61</v>
      </c>
      <c r="C73" s="228" t="s">
        <v>123</v>
      </c>
      <c r="D73" s="228" t="s">
        <v>120</v>
      </c>
      <c r="E73" s="229" t="s">
        <v>88</v>
      </c>
      <c r="F73" s="228" t="s">
        <v>89</v>
      </c>
      <c r="G73" s="230" t="s">
        <v>14</v>
      </c>
      <c r="H73" s="224" t="s">
        <v>90</v>
      </c>
      <c r="I73" s="224" t="s">
        <v>90</v>
      </c>
      <c r="J73" s="224" t="s">
        <v>90</v>
      </c>
      <c r="K73" s="225" t="s">
        <v>91</v>
      </c>
      <c r="L73" s="225" t="s">
        <v>91</v>
      </c>
      <c r="M73" s="225" t="s">
        <v>91</v>
      </c>
      <c r="N73" s="226" t="s">
        <v>92</v>
      </c>
      <c r="O73" s="225" t="s">
        <v>91</v>
      </c>
    </row>
    <row r="74" spans="2:15" ht="19.95" customHeight="1" x14ac:dyDescent="0.3">
      <c r="B74" s="221" t="s">
        <v>124</v>
      </c>
      <c r="C74" s="222" t="s">
        <v>125</v>
      </c>
      <c r="D74" s="222" t="s">
        <v>120</v>
      </c>
      <c r="E74" s="217" t="s">
        <v>88</v>
      </c>
      <c r="F74" s="222" t="s">
        <v>89</v>
      </c>
      <c r="G74" s="223" t="s">
        <v>14</v>
      </c>
      <c r="H74" s="224" t="s">
        <v>90</v>
      </c>
      <c r="I74" s="224" t="s">
        <v>90</v>
      </c>
      <c r="J74" s="224" t="s">
        <v>90</v>
      </c>
      <c r="K74" s="225" t="s">
        <v>91</v>
      </c>
      <c r="L74" s="226" t="s">
        <v>92</v>
      </c>
      <c r="M74" s="225" t="s">
        <v>91</v>
      </c>
      <c r="N74" s="225" t="s">
        <v>91</v>
      </c>
      <c r="O74" s="225" t="s">
        <v>91</v>
      </c>
    </row>
    <row r="75" spans="2:15" ht="19.95" customHeight="1" x14ac:dyDescent="0.3">
      <c r="B75" s="227" t="s">
        <v>126</v>
      </c>
      <c r="C75" s="228" t="s">
        <v>94</v>
      </c>
      <c r="D75" s="228" t="s">
        <v>87</v>
      </c>
      <c r="E75" s="229" t="s">
        <v>88</v>
      </c>
      <c r="F75" s="228" t="s">
        <v>89</v>
      </c>
      <c r="G75" s="230" t="s">
        <v>14</v>
      </c>
      <c r="H75" s="224" t="s">
        <v>90</v>
      </c>
      <c r="I75" s="225" t="s">
        <v>91</v>
      </c>
      <c r="J75" s="225" t="s">
        <v>91</v>
      </c>
      <c r="K75" s="225" t="s">
        <v>91</v>
      </c>
      <c r="L75" s="225" t="s">
        <v>91</v>
      </c>
      <c r="M75" s="225" t="s">
        <v>91</v>
      </c>
      <c r="N75" s="226" t="s">
        <v>92</v>
      </c>
      <c r="O75" s="225" t="s">
        <v>91</v>
      </c>
    </row>
    <row r="76" spans="2:15" ht="19.95" customHeight="1" x14ac:dyDescent="0.3">
      <c r="B76" s="221" t="s">
        <v>127</v>
      </c>
      <c r="C76" s="222" t="s">
        <v>105</v>
      </c>
      <c r="D76" s="222" t="s">
        <v>87</v>
      </c>
      <c r="E76" s="217" t="s">
        <v>88</v>
      </c>
      <c r="F76" s="222" t="s">
        <v>89</v>
      </c>
      <c r="G76" s="223" t="s">
        <v>14</v>
      </c>
      <c r="H76" s="224" t="s">
        <v>90</v>
      </c>
      <c r="I76" s="225" t="s">
        <v>91</v>
      </c>
      <c r="J76" s="225" t="s">
        <v>91</v>
      </c>
      <c r="K76" s="225" t="s">
        <v>91</v>
      </c>
      <c r="L76" s="226" t="s">
        <v>92</v>
      </c>
      <c r="M76" s="225" t="s">
        <v>91</v>
      </c>
      <c r="N76" s="225" t="s">
        <v>91</v>
      </c>
      <c r="O76" s="225" t="s">
        <v>91</v>
      </c>
    </row>
    <row r="77" spans="2:15" ht="19.95" customHeight="1" x14ac:dyDescent="0.3">
      <c r="B77" s="227" t="s">
        <v>128</v>
      </c>
      <c r="C77" s="228" t="s">
        <v>115</v>
      </c>
      <c r="D77" s="228" t="s">
        <v>113</v>
      </c>
      <c r="E77" s="232" t="s">
        <v>6</v>
      </c>
      <c r="F77" s="228" t="s">
        <v>89</v>
      </c>
      <c r="G77" s="230" t="s">
        <v>15</v>
      </c>
      <c r="H77" s="226" t="s">
        <v>92</v>
      </c>
      <c r="I77" s="225" t="s">
        <v>91</v>
      </c>
      <c r="J77" s="225" t="s">
        <v>91</v>
      </c>
      <c r="K77" s="225" t="s">
        <v>91</v>
      </c>
      <c r="L77" s="226" t="s">
        <v>92</v>
      </c>
      <c r="M77" s="226" t="s">
        <v>92</v>
      </c>
      <c r="N77" s="225" t="s">
        <v>91</v>
      </c>
      <c r="O77" s="225" t="s">
        <v>91</v>
      </c>
    </row>
    <row r="78" spans="2:15" ht="19.95" customHeight="1" x14ac:dyDescent="0.3">
      <c r="B78" s="221" t="s">
        <v>63</v>
      </c>
      <c r="C78" s="222" t="s">
        <v>121</v>
      </c>
      <c r="D78" s="222" t="s">
        <v>120</v>
      </c>
      <c r="E78" s="217" t="s">
        <v>88</v>
      </c>
      <c r="F78" s="222" t="s">
        <v>89</v>
      </c>
      <c r="G78" s="223" t="s">
        <v>16</v>
      </c>
      <c r="H78" s="224" t="s">
        <v>90</v>
      </c>
      <c r="I78" s="224" t="s">
        <v>90</v>
      </c>
      <c r="J78" s="224" t="s">
        <v>90</v>
      </c>
      <c r="K78" s="225" t="s">
        <v>91</v>
      </c>
      <c r="L78" s="225" t="s">
        <v>91</v>
      </c>
      <c r="M78" s="225" t="s">
        <v>91</v>
      </c>
      <c r="N78" s="225" t="s">
        <v>91</v>
      </c>
      <c r="O78" s="225" t="s">
        <v>91</v>
      </c>
    </row>
    <row r="79" spans="2:15" ht="19.95" customHeight="1" x14ac:dyDescent="0.3">
      <c r="B79" s="227" t="s">
        <v>129</v>
      </c>
      <c r="C79" s="228" t="s">
        <v>123</v>
      </c>
      <c r="D79" s="228" t="s">
        <v>120</v>
      </c>
      <c r="E79" s="231" t="s">
        <v>100</v>
      </c>
      <c r="F79" s="228" t="s">
        <v>89</v>
      </c>
      <c r="G79" s="230" t="s">
        <v>15</v>
      </c>
      <c r="H79" s="224" t="s">
        <v>90</v>
      </c>
      <c r="I79" s="226" t="s">
        <v>92</v>
      </c>
      <c r="J79" s="226" t="s">
        <v>92</v>
      </c>
      <c r="K79" s="225" t="s">
        <v>91</v>
      </c>
      <c r="L79" s="225" t="s">
        <v>91</v>
      </c>
      <c r="M79" s="225" t="s">
        <v>91</v>
      </c>
      <c r="N79" s="225" t="s">
        <v>91</v>
      </c>
      <c r="O79" s="225" t="s">
        <v>91</v>
      </c>
    </row>
    <row r="80" spans="2:15" ht="19.95" customHeight="1" x14ac:dyDescent="0.3">
      <c r="B80" s="221" t="s">
        <v>130</v>
      </c>
      <c r="C80" s="222" t="s">
        <v>94</v>
      </c>
      <c r="D80" s="222" t="s">
        <v>87</v>
      </c>
      <c r="E80" s="217" t="s">
        <v>88</v>
      </c>
      <c r="F80" s="222" t="s">
        <v>89</v>
      </c>
      <c r="G80" s="223" t="s">
        <v>16</v>
      </c>
      <c r="H80" s="224" t="s">
        <v>90</v>
      </c>
      <c r="I80" s="225" t="s">
        <v>91</v>
      </c>
      <c r="J80" s="225" t="s">
        <v>91</v>
      </c>
      <c r="K80" s="225" t="s">
        <v>91</v>
      </c>
      <c r="L80" s="225" t="s">
        <v>91</v>
      </c>
      <c r="M80" s="225" t="s">
        <v>91</v>
      </c>
      <c r="N80" s="225" t="s">
        <v>91</v>
      </c>
      <c r="O80" s="225" t="s">
        <v>91</v>
      </c>
    </row>
    <row r="81" spans="1:15" ht="19.95" customHeight="1" x14ac:dyDescent="0.3">
      <c r="B81" s="227" t="s">
        <v>131</v>
      </c>
      <c r="C81" s="228" t="s">
        <v>94</v>
      </c>
      <c r="D81" s="228" t="s">
        <v>87</v>
      </c>
      <c r="E81" s="231" t="s">
        <v>100</v>
      </c>
      <c r="F81" s="228" t="s">
        <v>89</v>
      </c>
      <c r="G81" s="230" t="s">
        <v>16</v>
      </c>
      <c r="H81" s="224" t="s">
        <v>90</v>
      </c>
      <c r="I81" s="225" t="s">
        <v>91</v>
      </c>
      <c r="J81" s="225" t="s">
        <v>91</v>
      </c>
      <c r="K81" s="225" t="s">
        <v>91</v>
      </c>
      <c r="L81" s="225" t="s">
        <v>91</v>
      </c>
      <c r="M81" s="225" t="s">
        <v>91</v>
      </c>
      <c r="N81" s="225" t="s">
        <v>91</v>
      </c>
      <c r="O81" s="225" t="s">
        <v>91</v>
      </c>
    </row>
    <row r="82" spans="1:15" ht="19.95" customHeight="1" x14ac:dyDescent="0.3">
      <c r="B82" s="221" t="s">
        <v>132</v>
      </c>
      <c r="C82" s="222" t="s">
        <v>94</v>
      </c>
      <c r="D82" s="222" t="s">
        <v>87</v>
      </c>
      <c r="E82" s="215" t="s">
        <v>100</v>
      </c>
      <c r="F82" s="222" t="s">
        <v>89</v>
      </c>
      <c r="G82" s="223" t="s">
        <v>16</v>
      </c>
      <c r="H82" s="224" t="s">
        <v>90</v>
      </c>
      <c r="I82" s="225" t="s">
        <v>91</v>
      </c>
      <c r="J82" s="225" t="s">
        <v>91</v>
      </c>
      <c r="K82" s="225" t="s">
        <v>91</v>
      </c>
      <c r="L82" s="225" t="s">
        <v>91</v>
      </c>
      <c r="M82" s="225" t="s">
        <v>91</v>
      </c>
      <c r="N82" s="225" t="s">
        <v>91</v>
      </c>
      <c r="O82" s="225" t="s">
        <v>91</v>
      </c>
    </row>
    <row r="83" spans="1:15" ht="19.95" customHeight="1" x14ac:dyDescent="0.3">
      <c r="B83" s="227" t="s">
        <v>133</v>
      </c>
      <c r="C83" s="228" t="s">
        <v>86</v>
      </c>
      <c r="D83" s="228" t="s">
        <v>87</v>
      </c>
      <c r="E83" s="229" t="s">
        <v>88</v>
      </c>
      <c r="F83" s="228" t="s">
        <v>103</v>
      </c>
      <c r="G83" s="230" t="s">
        <v>16</v>
      </c>
      <c r="H83" s="224" t="s">
        <v>90</v>
      </c>
      <c r="I83" s="225" t="s">
        <v>91</v>
      </c>
      <c r="J83" s="224" t="s">
        <v>90</v>
      </c>
      <c r="K83" s="225" t="s">
        <v>91</v>
      </c>
      <c r="L83" s="225" t="s">
        <v>91</v>
      </c>
      <c r="M83" s="225" t="s">
        <v>91</v>
      </c>
      <c r="N83" s="225" t="s">
        <v>91</v>
      </c>
      <c r="O83" s="225" t="s">
        <v>91</v>
      </c>
    </row>
    <row r="84" spans="1:15" ht="19.95" customHeight="1" x14ac:dyDescent="0.3">
      <c r="A84" s="213"/>
      <c r="B84" s="233" t="s">
        <v>134</v>
      </c>
      <c r="C84" s="234" t="s">
        <v>135</v>
      </c>
      <c r="D84" s="213"/>
      <c r="E84" s="231" t="s">
        <v>136</v>
      </c>
      <c r="F84" s="213"/>
      <c r="G84" s="235" t="s">
        <v>137</v>
      </c>
      <c r="H84" s="236" t="s">
        <v>138</v>
      </c>
      <c r="I84" s="213"/>
      <c r="J84" s="213"/>
      <c r="K84" s="213"/>
      <c r="L84" s="213"/>
      <c r="M84" s="213"/>
      <c r="N84" s="213"/>
      <c r="O84" s="213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32</v>
      </c>
      <c r="H10" s="132">
        <f t="shared" si="2"/>
        <v>0.53333333333333333</v>
      </c>
      <c r="I10" s="133">
        <f t="shared" si="3"/>
        <v>26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2</v>
      </c>
      <c r="F11" s="142">
        <f t="shared" si="1"/>
        <v>3.3333333333333333E-2</v>
      </c>
      <c r="G11" s="143">
        <f>COUNTIF(Maestro!AQ11:AQ70,0)</f>
        <v>58</v>
      </c>
      <c r="H11" s="144">
        <f t="shared" si="2"/>
        <v>0.96666666666666667</v>
      </c>
      <c r="I11" s="145">
        <f t="shared" si="3"/>
        <v>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32</v>
      </c>
      <c r="H12" s="132">
        <f t="shared" si="2"/>
        <v>0.53333333333333333</v>
      </c>
      <c r="I12" s="133">
        <f t="shared" si="3"/>
        <v>26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19" t="s">
        <v>100</v>
      </c>
      <c r="E20" s="319"/>
      <c r="F20" s="319"/>
      <c r="G20" s="320" t="s">
        <v>88</v>
      </c>
      <c r="H20" s="320"/>
      <c r="I20" s="320"/>
      <c r="J20" s="321" t="s">
        <v>6</v>
      </c>
      <c r="K20" s="321"/>
      <c r="L20" s="321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15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1</v>
      </c>
      <c r="F25" s="155">
        <f>COUNTIFS(Maestro!F11:F70,"Presencial",Maestro!AQ11:AQ70,0)</f>
        <v>28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0</v>
      </c>
      <c r="I25" s="155">
        <f>COUNTIFS(Maestro!F11:F70,"Virtual",Maestro!AQ11:AQ70,0)</f>
        <v>26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4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15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0%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0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0%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0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0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0%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0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0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0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0%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0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0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0%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10%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0%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0%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0%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0%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0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0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0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0%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0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0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0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0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0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0%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0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0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0%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0%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0%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0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0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0%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0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0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0%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0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0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0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0%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0%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0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0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0%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0%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0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0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0%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0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0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0%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0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0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0%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0%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0%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22" t="s">
        <v>191</v>
      </c>
      <c r="P3" s="322"/>
      <c r="Q3" s="322"/>
      <c r="R3" s="322"/>
      <c r="S3" s="322"/>
      <c r="T3" s="322"/>
      <c r="U3" s="322"/>
      <c r="V3" s="322"/>
      <c r="W3" s="322"/>
      <c r="X3" s="322"/>
      <c r="Y3" s="322"/>
      <c r="Z3" s="322"/>
      <c r="AA3" s="322"/>
      <c r="AB3" s="322"/>
      <c r="AC3" s="322"/>
    </row>
    <row r="4" spans="3:78" x14ac:dyDescent="0.3">
      <c r="J4" s="3" t="s">
        <v>192</v>
      </c>
      <c r="O4" s="322"/>
      <c r="P4" s="322"/>
      <c r="Q4" s="322"/>
      <c r="R4" s="322"/>
      <c r="S4" s="322"/>
      <c r="T4" s="322"/>
      <c r="U4" s="322"/>
      <c r="V4" s="322"/>
      <c r="W4" s="322"/>
      <c r="X4" s="322"/>
      <c r="Y4" s="322"/>
      <c r="Z4" s="322"/>
      <c r="AA4" s="322"/>
      <c r="AB4" s="322"/>
      <c r="AC4" s="322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23" t="s">
        <v>195</v>
      </c>
      <c r="K8" s="323"/>
      <c r="L8" s="323"/>
      <c r="M8" s="323"/>
      <c r="N8" s="323"/>
      <c r="O8" s="323"/>
      <c r="P8" s="323"/>
      <c r="Q8" s="323"/>
      <c r="R8" s="323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24" t="s">
        <v>198</v>
      </c>
      <c r="AD8" s="325"/>
      <c r="AE8" s="325"/>
      <c r="AF8" s="325"/>
      <c r="AG8" s="325"/>
      <c r="AH8" s="326"/>
      <c r="AI8" s="327" t="s">
        <v>199</v>
      </c>
      <c r="AJ8" s="170"/>
      <c r="AK8" s="170"/>
      <c r="AL8" s="329" t="s">
        <v>200</v>
      </c>
      <c r="AM8" s="330"/>
      <c r="AN8" s="330"/>
      <c r="AO8" s="330"/>
      <c r="AP8" s="330"/>
      <c r="AQ8" s="330"/>
      <c r="AR8" s="334" t="s">
        <v>201</v>
      </c>
      <c r="AS8" s="334"/>
      <c r="AT8" s="334"/>
      <c r="AU8" s="334"/>
      <c r="AV8" s="334"/>
      <c r="AW8" s="334"/>
      <c r="AX8" s="334"/>
      <c r="AY8" s="334"/>
      <c r="AZ8" s="334"/>
      <c r="BA8" s="174"/>
      <c r="BB8" s="174"/>
      <c r="BC8" s="174"/>
      <c r="BD8" s="340" t="s">
        <v>202</v>
      </c>
      <c r="BE8" s="340"/>
      <c r="BF8" s="340"/>
      <c r="BG8" s="340"/>
      <c r="BH8" s="340"/>
      <c r="BI8" s="340"/>
      <c r="BJ8" s="340"/>
      <c r="BK8" s="340"/>
      <c r="BL8" s="340"/>
      <c r="BM8" s="340"/>
      <c r="BN8" s="340"/>
      <c r="BO8" s="340"/>
      <c r="BP8" s="340"/>
      <c r="BQ8" s="341" t="s">
        <v>203</v>
      </c>
      <c r="BR8" s="341"/>
      <c r="BS8" s="341"/>
      <c r="BT8" s="14"/>
      <c r="BU8" s="14"/>
      <c r="BV8" s="14"/>
      <c r="BW8" s="14"/>
    </row>
    <row r="9" spans="3:78" s="2" customFormat="1" ht="58.2" customHeight="1" x14ac:dyDescent="0.3">
      <c r="C9" s="336" t="s">
        <v>204</v>
      </c>
      <c r="D9" s="336"/>
      <c r="E9" s="336"/>
      <c r="F9" s="336"/>
      <c r="G9" s="336"/>
      <c r="H9" s="336"/>
      <c r="I9" s="336"/>
      <c r="J9" s="323" t="s">
        <v>18</v>
      </c>
      <c r="K9" s="323"/>
      <c r="L9" s="323"/>
      <c r="M9" s="323"/>
      <c r="N9" s="323"/>
      <c r="O9" s="323"/>
      <c r="P9" s="323"/>
      <c r="Q9" s="323"/>
      <c r="R9" s="323"/>
      <c r="S9" s="337" t="s">
        <v>205</v>
      </c>
      <c r="T9" s="331" t="s">
        <v>206</v>
      </c>
      <c r="U9" s="331" t="s">
        <v>158</v>
      </c>
      <c r="V9" s="331" t="s">
        <v>207</v>
      </c>
      <c r="W9" s="199"/>
      <c r="X9" s="199"/>
      <c r="Y9" s="199"/>
      <c r="Z9" s="199"/>
      <c r="AA9" s="324" t="s">
        <v>208</v>
      </c>
      <c r="AB9" s="325"/>
      <c r="AC9" s="325"/>
      <c r="AD9" s="325"/>
      <c r="AE9" s="325"/>
      <c r="AF9" s="325"/>
      <c r="AG9" s="325"/>
      <c r="AH9" s="326"/>
      <c r="AI9" s="328"/>
      <c r="AJ9" s="172"/>
      <c r="AK9" s="172"/>
      <c r="AL9" s="333" t="s">
        <v>209</v>
      </c>
      <c r="AM9" s="333"/>
      <c r="AN9" s="333"/>
      <c r="AO9" s="333"/>
      <c r="AP9" s="333"/>
      <c r="AQ9" s="333"/>
      <c r="AR9" s="335" t="s">
        <v>201</v>
      </c>
      <c r="AS9" s="335"/>
      <c r="AT9" s="335"/>
      <c r="AU9" s="335"/>
      <c r="AV9" s="335"/>
      <c r="AW9" s="335"/>
      <c r="AX9" s="335"/>
      <c r="AY9" s="335"/>
      <c r="AZ9" s="335"/>
      <c r="BA9" s="175"/>
      <c r="BB9" s="175"/>
      <c r="BC9" s="175"/>
      <c r="BD9" s="342" t="s">
        <v>210</v>
      </c>
      <c r="BE9" s="342"/>
      <c r="BF9" s="342"/>
      <c r="BG9" s="342"/>
      <c r="BH9" s="342"/>
      <c r="BI9" s="342"/>
      <c r="BJ9" s="342"/>
      <c r="BK9" s="342"/>
      <c r="BL9" s="342"/>
      <c r="BM9" s="342"/>
      <c r="BN9" s="342"/>
      <c r="BO9" s="342"/>
      <c r="BP9" s="342"/>
      <c r="BQ9" s="343" t="s">
        <v>211</v>
      </c>
      <c r="BR9" s="343"/>
      <c r="BS9" s="343"/>
      <c r="BT9" s="338" t="s">
        <v>212</v>
      </c>
      <c r="BU9" s="338" t="s">
        <v>213</v>
      </c>
      <c r="BV9" s="338" t="s">
        <v>214</v>
      </c>
      <c r="BW9" s="339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37"/>
      <c r="T10" s="332"/>
      <c r="U10" s="332"/>
      <c r="V10" s="332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38"/>
      <c r="BU10" s="338"/>
      <c r="BV10" s="338"/>
      <c r="BW10" s="339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>Sin iniciar</v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cm="1">
        <f t="array" ref="AQ11">IFERROR(_xlfn.XLOOKUP($I11,Borrador!$I$11:$I$70,_xlfn.XLOOKUP(AQ$10,Borrador!$C$10:$BL$10,Borrador!$C$11:$BL$70,"",0,1),""),"")</f>
        <v>0</v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cm="1">
        <f t="array" ref="AZ11">IFERROR(_xlfn.XLOOKUP($I11,Borrador!$I$11:$I$70,_xlfn.XLOOKUP(AZ$10,Borrador!$C$10:$BL$10,Borrador!$C$11:$BL$70,"",0,1),""),"")</f>
        <v>0</v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 aplica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>Sin iniciar</v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cm="1">
        <f t="array" ref="AQ12">IFERROR(_xlfn.XLOOKUP($I12,Borrador!$I$11:$I$70,_xlfn.XLOOKUP(AQ$10,Borrador!$C$10:$BL$10,Borrador!$C$11:$BL$70,"",0,1),""),"")</f>
        <v>0</v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>
        <f>IFERROR(_xlfn.XLOOKUP($I12,Borrador!$I$11:$I$70,Borrador!$AQ$11:$AQ$70,""),"")</f>
        <v>0</v>
      </c>
      <c r="AX12" s="12">
        <f>IFERROR(_xlfn.XLOOKUP($I12,Borrador!$I$11:$I$70,Borrador!$AR$11:$AR$70,""),"")</f>
        <v>0</v>
      </c>
      <c r="AY12" s="12">
        <f>IFERROR(_xlfn.XLOOKUP($I12,Borrador!$I$11:$I$70,Borrador!$AS$11:$AS$70,""),"")</f>
        <v>0</v>
      </c>
      <c r="AZ12" s="11" cm="1">
        <f t="array" ref="AZ12">IFERROR(_xlfn.XLOOKUP($I12,Borrador!$I$11:$I$70,_xlfn.XLOOKUP(AZ$10,Borrador!$C$10:$BL$10,Borrador!$C$11:$BL$70,"",0,1),""),"")</f>
        <v>0</v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Si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>Sin iniciar</v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cm="1">
        <f t="array" ref="AQ13">IFERROR(_xlfn.XLOOKUP($I13,Borrador!$I$11:$I$70,_xlfn.XLOOKUP(AQ$10,Borrador!$C$10:$BL$10,Borrador!$C$11:$BL$70,"",0,1),""),"")</f>
        <v>0</v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cm="1">
        <f t="array" ref="AZ13">IFERROR(_xlfn.XLOOKUP($I13,Borrador!$I$11:$I$70,_xlfn.XLOOKUP(AZ$10,Borrador!$C$10:$BL$10,Borrador!$C$11:$BL$70,"",0,1),""),"")</f>
        <v>0</v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Validar datos de Aulas Master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>Sin iniciar</v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cm="1">
        <f t="array" ref="AQ14">IFERROR(_xlfn.XLOOKUP($I14,Borrador!$I$11:$I$70,_xlfn.XLOOKUP(AQ$10,Borrador!$C$10:$BL$10,Borrador!$C$11:$BL$70,"",0,1),""),"")</f>
        <v>0</v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cm="1">
        <f t="array" ref="AZ14">IFERROR(_xlfn.XLOOKUP($I14,Borrador!$I$11:$I$70,_xlfn.XLOOKUP(AZ$10,Borrador!$C$10:$BL$10,Borrador!$C$11:$BL$70,"",0,1),""),"")</f>
        <v>0</v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Validar datos de Aulas Master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cm="1">
        <f t="array" ref="Q15">IFERROR(_xlfn.XLOOKUP($I15,Borrador!$I$11:$I$70,_xlfn.XLOOKUP(Q$10,Borrador!$C$10:$BL$10,Borrador!$C$11:$BL$70,"",0,1),""),"")</f>
        <v>0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>Sin iniciar</v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cm="1">
        <f t="array" ref="AQ15">IFERROR(_xlfn.XLOOKUP($I15,Borrador!$I$11:$I$70,_xlfn.XLOOKUP(AQ$10,Borrador!$C$10:$BL$10,Borrador!$C$11:$BL$70,"",0,1),""),"")</f>
        <v>0</v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cm="1">
        <f t="array" ref="AZ15">IFERROR(_xlfn.XLOOKUP($I15,Borrador!$I$11:$I$70,_xlfn.XLOOKUP(AZ$10,Borrador!$C$10:$BL$10,Borrador!$C$11:$BL$70,"",0,1),""),"")</f>
        <v>0</v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cm="1">
        <f t="array" ref="BD15">IFERROR(_xlfn.XLOOKUP($I15,Borrador!$I$11:$I$70,_xlfn.XLOOKUP(BD$10,Borrador!$C$10:$BL$10,Borrador!$C$11:$BL$70,"",0,1),""),"")</f>
        <v>0</v>
      </c>
      <c r="BE15" s="12" cm="1">
        <f t="array" ref="BE15">IFERROR(_xlfn.XLOOKUP($I15,Borrador!$I$11:$I$70,_xlfn.XLOOKUP(BE$10,Borrador!$C$10:$BL$10,Borrador!$C$11:$BL$70,"",0,1),""),"")</f>
        <v>0</v>
      </c>
      <c r="BF15" s="12" cm="1">
        <f t="array" ref="BF15">IFERROR(_xlfn.XLOOKUP($I15,Borrador!$I$11:$I$70,_xlfn.XLOOKUP(BF$10,Borrador!$C$10:$BL$10,Borrador!$C$11:$BL$70,"",0,1),""),"")</f>
        <v>0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cm="1">
        <f t="array" ref="BH15">IFERROR(_xlfn.XLOOKUP($I15,Borrador!$I$11:$I$70,_xlfn.XLOOKUP(BH$10,Borrador!$C$10:$BL$10,Borrador!$C$11:$BL$70,"",0,1),""),"")</f>
        <v>0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cm="1">
        <f t="array" ref="BJ15">IFERROR(_xlfn.XLOOKUP($I15,Borrador!$I$11:$I$70,_xlfn.XLOOKUP(BJ$10,Borrador!$C$10:$BL$10,Borrador!$C$11:$BL$70,"",0,1),""),"")</f>
        <v>0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cm="1">
        <f t="array" ref="Q16">IFERROR(_xlfn.XLOOKUP($I16,Borrador!$I$11:$I$70,_xlfn.XLOOKUP(Q$10,Borrador!$C$10:$BL$10,Borrador!$C$11:$BL$70,"",0,1),""),"")</f>
        <v>0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>Sin iniciar</v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cm="1">
        <f t="array" ref="AQ16">IFERROR(_xlfn.XLOOKUP($I16,Borrador!$I$11:$I$70,_xlfn.XLOOKUP(AQ$10,Borrador!$C$10:$BL$10,Borrador!$C$11:$BL$70,"",0,1),""),"")</f>
        <v>0</v>
      </c>
      <c r="AR16" s="12" cm="1">
        <f t="array" ref="AR16">IFERROR(_xlfn.XLOOKUP($I16,Borrador!$I$11:$I$70,_xlfn.XLOOKUP(AR$10,Borrador!$C$10:$BL$10,Borrador!$C$11:$BL$70,"",0,1),""),"")</f>
        <v>0</v>
      </c>
      <c r="AS16" s="12" cm="1">
        <f t="array" ref="AS16">IFERROR(_xlfn.XLOOKUP($I16,Borrador!$I$11:$I$70,_xlfn.XLOOKUP(AS$10,Borrador!$C$10:$BL$10,Borrador!$C$11:$BL$70,"",0,1),""),"")</f>
        <v>0</v>
      </c>
      <c r="AT16" s="12" cm="1">
        <f t="array" ref="AT16">IFERROR(_xlfn.XLOOKUP($I16,Borrador!$I$11:$I$70,_xlfn.XLOOKUP(AT$10,Borrador!$C$10:$BL$10,Borrador!$C$11:$BL$70,"",0,1),""),"")</f>
        <v>0</v>
      </c>
      <c r="AU16" s="12" cm="1">
        <f t="array" ref="AU16">IFERROR(_xlfn.XLOOKUP($I16,Borrador!$I$11:$I$70,_xlfn.XLOOKUP(AU$10,Borrador!$C$10:$BL$10,Borrador!$C$11:$BL$70,"",0,1),""),"")</f>
        <v>0</v>
      </c>
      <c r="AV16" s="12" cm="1">
        <f t="array" ref="AV16">IFERROR(_xlfn.XLOOKUP($I16,Borrador!$I$11:$I$70,_xlfn.XLOOKUP(AV$10,Borrador!$C$10:$BL$10,Borrador!$C$11:$BL$70,"",0,1),""),"")</f>
        <v>0</v>
      </c>
      <c r="AW16" s="12">
        <f>IFERROR(_xlfn.XLOOKUP($I16,Borrador!$I$11:$I$70,Borrador!$AQ$11:$AQ$70,""),"")</f>
        <v>0</v>
      </c>
      <c r="AX16" s="12">
        <f>IFERROR(_xlfn.XLOOKUP($I16,Borrador!$I$11:$I$70,Borrador!$AR$11:$AR$70,""),"")</f>
        <v>0</v>
      </c>
      <c r="AY16" s="12">
        <f>IFERROR(_xlfn.XLOOKUP($I16,Borrador!$I$11:$I$70,Borrador!$AS$11:$AS$70,""),"")</f>
        <v>0</v>
      </c>
      <c r="AZ16" s="11" cm="1">
        <f t="array" ref="AZ16">IFERROR(_xlfn.XLOOKUP($I16,Borrador!$I$11:$I$70,_xlfn.XLOOKUP(AZ$10,Borrador!$C$10:$BL$10,Borrador!$C$11:$BL$70,"",0,1),""),"")</f>
        <v>0</v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cm="1">
        <f t="array" ref="BD16">IFERROR(_xlfn.XLOOKUP($I16,Borrador!$I$11:$I$70,_xlfn.XLOOKUP(BD$10,Borrador!$C$10:$BL$10,Borrador!$C$11:$BL$70,"",0,1),""),"")</f>
        <v>0</v>
      </c>
      <c r="BE16" s="12" cm="1">
        <f t="array" ref="BE16">IFERROR(_xlfn.XLOOKUP($I16,Borrador!$I$11:$I$70,_xlfn.XLOOKUP(BE$10,Borrador!$C$10:$BL$10,Borrador!$C$11:$BL$70,"",0,1),""),"")</f>
        <v>0</v>
      </c>
      <c r="BF16" s="12" cm="1">
        <f t="array" ref="BF16">IFERROR(_xlfn.XLOOKUP($I16,Borrador!$I$11:$I$70,_xlfn.XLOOKUP(BF$10,Borrador!$C$10:$BL$10,Borrador!$C$11:$BL$70,"",0,1),""),"")</f>
        <v>0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cm="1">
        <f t="array" ref="BH16">IFERROR(_xlfn.XLOOKUP($I16,Borrador!$I$11:$I$70,_xlfn.XLOOKUP(BH$10,Borrador!$C$10:$BL$10,Borrador!$C$11:$BL$70,"",0,1),""),"")</f>
        <v>0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cm="1">
        <f t="array" ref="BJ16">IFERROR(_xlfn.XLOOKUP($I16,Borrador!$I$11:$I$70,_xlfn.XLOOKUP(BJ$10,Borrador!$C$10:$BL$10,Borrador!$C$11:$BL$70,"",0,1),""),"")</f>
        <v>0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>Sin iniciar</v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cm="1">
        <f t="array" ref="AQ17">IFERROR(_xlfn.XLOOKUP($I17,Borrador!$I$11:$I$70,_xlfn.XLOOKUP(AQ$10,Borrador!$C$10:$BL$10,Borrador!$C$11:$BL$70,"",0,1),""),"")</f>
        <v>0</v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cm="1">
        <f t="array" ref="AZ17">IFERROR(_xlfn.XLOOKUP($I17,Borrador!$I$11:$I$70,_xlfn.XLOOKUP(AZ$10,Borrador!$C$10:$BL$10,Borrador!$C$11:$BL$70,"",0,1),""),"")</f>
        <v>0</v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cm="1">
        <f t="array" ref="Q18">IFERROR(_xlfn.XLOOKUP($I18,Borrador!$I$11:$I$70,_xlfn.XLOOKUP(Q$10,Borrador!$C$10:$BL$10,Borrador!$C$11:$BL$70,"",0,1),""),"")</f>
        <v>0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>Sin iniciar</v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cm="1">
        <f t="array" ref="AQ18">IFERROR(_xlfn.XLOOKUP($I18,Borrador!$I$11:$I$70,_xlfn.XLOOKUP(AQ$10,Borrador!$C$10:$BL$10,Borrador!$C$11:$BL$70,"",0,1),""),"")</f>
        <v>0</v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cm="1">
        <f t="array" ref="AZ18">IFERROR(_xlfn.XLOOKUP($I18,Borrador!$I$11:$I$70,_xlfn.XLOOKUP(AZ$10,Borrador!$C$10:$BL$10,Borrador!$C$11:$BL$70,"",0,1),""),"")</f>
        <v>0</v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cm="1">
        <f t="array" ref="BE18">IFERROR(_xlfn.XLOOKUP($I18,Borrador!$I$11:$I$70,_xlfn.XLOOKUP(BE$10,Borrador!$C$10:$BL$10,Borrador!$C$11:$BL$70,"",0,1),""),"")</f>
        <v>0</v>
      </c>
      <c r="BF18" s="12" cm="1">
        <f t="array" ref="BF18">IFERROR(_xlfn.XLOOKUP($I18,Borrador!$I$11:$I$70,_xlfn.XLOOKUP(BF$10,Borrador!$C$10:$BL$10,Borrador!$C$11:$BL$70,"",0,1),""),"")</f>
        <v>0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cm="1">
        <f t="array" ref="BH18">IFERROR(_xlfn.XLOOKUP($I18,Borrador!$I$11:$I$70,_xlfn.XLOOKUP(BH$10,Borrador!$C$10:$BL$10,Borrador!$C$11:$BL$70,"",0,1),""),"")</f>
        <v>0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cm="1">
        <f t="array" ref="BJ18">IFERROR(_xlfn.XLOOKUP($I18,Borrador!$I$11:$I$70,_xlfn.XLOOKUP(BJ$10,Borrador!$C$10:$BL$10,Borrador!$C$11:$BL$70,"",0,1),""),"")</f>
        <v>0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cm="1">
        <f t="array" ref="Q19">IFERROR(_xlfn.XLOOKUP($I19,Borrador!$I$11:$I$70,_xlfn.XLOOKUP(Q$10,Borrador!$C$10:$BL$10,Borrador!$C$11:$BL$70,"",0,1),""),"")</f>
        <v>0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>Sin iniciar</v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cm="1">
        <f t="array" ref="AQ19">IFERROR(_xlfn.XLOOKUP($I19,Borrador!$I$11:$I$70,_xlfn.XLOOKUP(AQ$10,Borrador!$C$10:$BL$10,Borrador!$C$11:$BL$70,"",0,1),""),"")</f>
        <v>0</v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cm="1">
        <f t="array" ref="AZ19">IFERROR(_xlfn.XLOOKUP($I19,Borrador!$I$11:$I$70,_xlfn.XLOOKUP(AZ$10,Borrador!$C$10:$BL$10,Borrador!$C$11:$BL$70,"",0,1),""),"")</f>
        <v>0</v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cm="1">
        <f t="array" ref="BE19">IFERROR(_xlfn.XLOOKUP($I19,Borrador!$I$11:$I$70,_xlfn.XLOOKUP(BE$10,Borrador!$C$10:$BL$10,Borrador!$C$11:$BL$70,"",0,1),""),"")</f>
        <v>0</v>
      </c>
      <c r="BF19" s="12" cm="1">
        <f t="array" ref="BF19">IFERROR(_xlfn.XLOOKUP($I19,Borrador!$I$11:$I$70,_xlfn.XLOOKUP(BF$10,Borrador!$C$10:$BL$10,Borrador!$C$11:$BL$70,"",0,1),""),"")</f>
        <v>0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cm="1">
        <f t="array" ref="BH19">IFERROR(_xlfn.XLOOKUP($I19,Borrador!$I$11:$I$70,_xlfn.XLOOKUP(BH$10,Borrador!$C$10:$BL$10,Borrador!$C$11:$BL$70,"",0,1),""),"")</f>
        <v>0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cm="1">
        <f t="array" ref="BJ19">IFERROR(_xlfn.XLOOKUP($I19,Borrador!$I$11:$I$70,_xlfn.XLOOKUP(BJ$10,Borrador!$C$10:$BL$10,Borrador!$C$11:$BL$70,"",0,1),""),"")</f>
        <v>0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cm="1">
        <f t="array" ref="Q20">IFERROR(_xlfn.XLOOKUP($I20,Borrador!$I$11:$I$70,_xlfn.XLOOKUP(Q$10,Borrador!$C$10:$BL$10,Borrador!$C$11:$BL$70,"",0,1),""),"")</f>
        <v>0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>Sin iniciar</v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cm="1">
        <f t="array" ref="AQ20">IFERROR(_xlfn.XLOOKUP($I20,Borrador!$I$11:$I$70,_xlfn.XLOOKUP(AQ$10,Borrador!$C$10:$BL$10,Borrador!$C$11:$BL$70,"",0,1),""),"")</f>
        <v>0</v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cm="1">
        <f t="array" ref="AZ20">IFERROR(_xlfn.XLOOKUP($I20,Borrador!$I$11:$I$70,_xlfn.XLOOKUP(AZ$10,Borrador!$C$10:$BL$10,Borrador!$C$11:$BL$70,"",0,1),""),"")</f>
        <v>0</v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cm="1">
        <f t="array" ref="BE20">IFERROR(_xlfn.XLOOKUP($I20,Borrador!$I$11:$I$70,_xlfn.XLOOKUP(BE$10,Borrador!$C$10:$BL$10,Borrador!$C$11:$BL$70,"",0,1),""),"")</f>
        <v>0</v>
      </c>
      <c r="BF20" s="12" cm="1">
        <f t="array" ref="BF20">IFERROR(_xlfn.XLOOKUP($I20,Borrador!$I$11:$I$70,_xlfn.XLOOKUP(BF$10,Borrador!$C$10:$BL$10,Borrador!$C$11:$BL$70,"",0,1),""),"")</f>
        <v>0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cm="1">
        <f t="array" ref="BH20">IFERROR(_xlfn.XLOOKUP($I20,Borrador!$I$11:$I$70,_xlfn.XLOOKUP(BH$10,Borrador!$C$10:$BL$10,Borrador!$C$11:$BL$70,"",0,1),""),"")</f>
        <v>0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cm="1">
        <f t="array" ref="BJ20">IFERROR(_xlfn.XLOOKUP($I20,Borrador!$I$11:$I$70,_xlfn.XLOOKUP(BJ$10,Borrador!$C$10:$BL$10,Borrador!$C$11:$BL$70,"",0,1),""),"")</f>
        <v>0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cm="1">
        <f t="array" ref="Q21">IFERROR(_xlfn.XLOOKUP($I21,Borrador!$I$11:$I$70,_xlfn.XLOOKUP(Q$10,Borrador!$C$10:$BL$10,Borrador!$C$11:$BL$70,"",0,1),""),"")</f>
        <v>0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>Sin iniciar</v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cm="1">
        <f t="array" ref="AQ21">IFERROR(_xlfn.XLOOKUP($I21,Borrador!$I$11:$I$70,_xlfn.XLOOKUP(AQ$10,Borrador!$C$10:$BL$10,Borrador!$C$11:$BL$70,"",0,1),""),"")</f>
        <v>0</v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cm="1">
        <f t="array" ref="AZ21">IFERROR(_xlfn.XLOOKUP($I21,Borrador!$I$11:$I$70,_xlfn.XLOOKUP(AZ$10,Borrador!$C$10:$BL$10,Borrador!$C$11:$BL$70,"",0,1),""),"")</f>
        <v>0</v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cm="1">
        <f t="array" ref="BE21">IFERROR(_xlfn.XLOOKUP($I21,Borrador!$I$11:$I$70,_xlfn.XLOOKUP(BE$10,Borrador!$C$10:$BL$10,Borrador!$C$11:$BL$70,"",0,1),""),"")</f>
        <v>0</v>
      </c>
      <c r="BF21" s="12" cm="1">
        <f t="array" ref="BF21">IFERROR(_xlfn.XLOOKUP($I21,Borrador!$I$11:$I$70,_xlfn.XLOOKUP(BF$10,Borrador!$C$10:$BL$10,Borrador!$C$11:$BL$70,"",0,1),""),"")</f>
        <v>0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cm="1">
        <f t="array" ref="BH21">IFERROR(_xlfn.XLOOKUP($I21,Borrador!$I$11:$I$70,_xlfn.XLOOKUP(BH$10,Borrador!$C$10:$BL$10,Borrador!$C$11:$BL$70,"",0,1),""),"")</f>
        <v>0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cm="1">
        <f t="array" ref="BJ21">IFERROR(_xlfn.XLOOKUP($I21,Borrador!$I$11:$I$70,_xlfn.XLOOKUP(BJ$10,Borrador!$C$10:$BL$10,Borrador!$C$11:$BL$70,"",0,1),""),"")</f>
        <v>0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>Sin iniciar</v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cm="1">
        <f t="array" ref="AQ22">IFERROR(_xlfn.XLOOKUP($I22,Borrador!$I$11:$I$70,_xlfn.XLOOKUP(AQ$10,Borrador!$C$10:$BL$10,Borrador!$C$11:$BL$70,"",0,1),""),"")</f>
        <v>0</v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cm="1">
        <f t="array" ref="AZ22">IFERROR(_xlfn.XLOOKUP($I22,Borrador!$I$11:$I$70,_xlfn.XLOOKUP(AZ$10,Borrador!$C$10:$BL$10,Borrador!$C$11:$BL$70,"",0,1),""),"")</f>
        <v>0</v>
      </c>
      <c r="BA22" s="11" t="str" cm="1">
        <f t="array" ref="BA22">IFERROR(_xlfn.XLOOKUP($I22,Borrador!$I$11:$I$70,_xlfn.XLOOKUP(BA$10,Borrador!$C$10:$BL$10,Borrador!$C$11:$BL$70,"",0,1),""),"")</f>
        <v>6, 25%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>Sin iniciar</v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cm="1">
        <f t="array" ref="AQ23">IFERROR(_xlfn.XLOOKUP($I23,Borrador!$I$11:$I$70,_xlfn.XLOOKUP(AQ$10,Borrador!$C$10:$BL$10,Borrador!$C$11:$BL$70,"",0,1),""),"")</f>
        <v>0</v>
      </c>
      <c r="AR23" s="12" cm="1">
        <f t="array" ref="AR23">IFERROR(_xlfn.XLOOKUP($I23,Borrador!$I$11:$I$70,_xlfn.XLOOKUP(AR$10,Borrador!$C$10:$BL$10,Borrador!$C$11:$BL$70,"",0,1),""),"")</f>
        <v>0</v>
      </c>
      <c r="AS23" s="12" cm="1">
        <f t="array" ref="AS23">IFERROR(_xlfn.XLOOKUP($I23,Borrador!$I$11:$I$70,_xlfn.XLOOKUP(AS$10,Borrador!$C$10:$BL$10,Borrador!$C$11:$BL$70,"",0,1),""),"")</f>
        <v>0</v>
      </c>
      <c r="AT23" s="12" cm="1">
        <f t="array" ref="AT23">IFERROR(_xlfn.XLOOKUP($I23,Borrador!$I$11:$I$70,_xlfn.XLOOKUP(AT$10,Borrador!$C$10:$BL$10,Borrador!$C$11:$BL$70,"",0,1),""),"")</f>
        <v>0</v>
      </c>
      <c r="AU23" s="12" cm="1">
        <f t="array" ref="AU23">IFERROR(_xlfn.XLOOKUP($I23,Borrador!$I$11:$I$70,_xlfn.XLOOKUP(AU$10,Borrador!$C$10:$BL$10,Borrador!$C$11:$BL$70,"",0,1),""),"")</f>
        <v>0</v>
      </c>
      <c r="AV23" s="12" cm="1">
        <f t="array" ref="AV23">IFERROR(_xlfn.XLOOKUP($I23,Borrador!$I$11:$I$70,_xlfn.XLOOKUP(AV$10,Borrador!$C$10:$BL$10,Borrador!$C$11:$BL$70,"",0,1),""),"")</f>
        <v>0</v>
      </c>
      <c r="AW23" s="12">
        <f>IFERROR(_xlfn.XLOOKUP($I23,Borrador!$I$11:$I$70,Borrador!$AQ$11:$AQ$70,""),"")</f>
        <v>0</v>
      </c>
      <c r="AX23" s="12">
        <f>IFERROR(_xlfn.XLOOKUP($I23,Borrador!$I$11:$I$70,Borrador!$AR$11:$AR$70,""),"")</f>
        <v>0</v>
      </c>
      <c r="AY23" s="12">
        <f>IFERROR(_xlfn.XLOOKUP($I23,Borrador!$I$11:$I$70,Borrador!$AS$11:$AS$70,""),"")</f>
        <v>0</v>
      </c>
      <c r="AZ23" s="11" cm="1">
        <f t="array" ref="AZ23">IFERROR(_xlfn.XLOOKUP($I23,Borrador!$I$11:$I$70,_xlfn.XLOOKUP(AZ$10,Borrador!$C$10:$BL$10,Borrador!$C$11:$BL$70,"",0,1),""),"")</f>
        <v>0</v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Validar datos de Aulas Master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cm="1">
        <f t="array" ref="Q24">IFERROR(_xlfn.XLOOKUP($I24,Borrador!$I$11:$I$70,_xlfn.XLOOKUP(Q$10,Borrador!$C$10:$BL$10,Borrador!$C$11:$BL$70,"",0,1),""),"")</f>
        <v>0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>Sin iniciar</v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cm="1">
        <f t="array" ref="AQ24">IFERROR(_xlfn.XLOOKUP($I24,Borrador!$I$11:$I$70,_xlfn.XLOOKUP(AQ$10,Borrador!$C$10:$BL$10,Borrador!$C$11:$BL$70,"",0,1),""),"")</f>
        <v>0</v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cm="1">
        <f t="array" ref="AZ24">IFERROR(_xlfn.XLOOKUP($I24,Borrador!$I$11:$I$70,_xlfn.XLOOKUP(AZ$10,Borrador!$C$10:$BL$10,Borrador!$C$11:$BL$70,"",0,1),""),"")</f>
        <v>0</v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cm="1">
        <f t="array" ref="BE24">IFERROR(_xlfn.XLOOKUP($I24,Borrador!$I$11:$I$70,_xlfn.XLOOKUP(BE$10,Borrador!$C$10:$BL$10,Borrador!$C$11:$BL$70,"",0,1),""),"")</f>
        <v>0</v>
      </c>
      <c r="BF24" s="12" cm="1">
        <f t="array" ref="BF24">IFERROR(_xlfn.XLOOKUP($I24,Borrador!$I$11:$I$70,_xlfn.XLOOKUP(BF$10,Borrador!$C$10:$BL$10,Borrador!$C$11:$BL$70,"",0,1),""),"")</f>
        <v>0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cm="1">
        <f t="array" ref="BH24">IFERROR(_xlfn.XLOOKUP($I24,Borrador!$I$11:$I$70,_xlfn.XLOOKUP(BH$10,Borrador!$C$10:$BL$10,Borrador!$C$11:$BL$70,"",0,1),""),"")</f>
        <v>0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cm="1">
        <f t="array" ref="BJ24">IFERROR(_xlfn.XLOOKUP($I24,Borrador!$I$11:$I$70,_xlfn.XLOOKUP(BJ$10,Borrador!$C$10:$BL$10,Borrador!$C$11:$BL$70,"",0,1),""),"")</f>
        <v>0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>Sin iniciar</v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cm="1">
        <f t="array" ref="AQ25">IFERROR(_xlfn.XLOOKUP($I25,Borrador!$I$11:$I$70,_xlfn.XLOOKUP(AQ$10,Borrador!$C$10:$BL$10,Borrador!$C$11:$BL$70,"",0,1),""),"")</f>
        <v>0</v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cm="1">
        <f t="array" ref="AZ25">IFERROR(_xlfn.XLOOKUP($I25,Borrador!$I$11:$I$70,_xlfn.XLOOKUP(AZ$10,Borrador!$C$10:$BL$10,Borrador!$C$11:$BL$70,"",0,1),""),"")</f>
        <v>0</v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Validar datos de Aulas Master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cm="1">
        <f t="array" ref="Q26">IFERROR(_xlfn.XLOOKUP($I26,Borrador!$I$11:$I$70,_xlfn.XLOOKUP(Q$10,Borrador!$C$10:$BL$10,Borrador!$C$11:$BL$70,"",0,1),""),"")</f>
        <v>0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>Sin iniciar</v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cm="1">
        <f t="array" ref="AQ26">IFERROR(_xlfn.XLOOKUP($I26,Borrador!$I$11:$I$70,_xlfn.XLOOKUP(AQ$10,Borrador!$C$10:$BL$10,Borrador!$C$11:$BL$70,"",0,1),""),"")</f>
        <v>0</v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cm="1">
        <f t="array" ref="AZ26">IFERROR(_xlfn.XLOOKUP($I26,Borrador!$I$11:$I$70,_xlfn.XLOOKUP(AZ$10,Borrador!$C$10:$BL$10,Borrador!$C$11:$BL$70,"",0,1),""),"")</f>
        <v>0</v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cm="1">
        <f t="array" ref="BE26">IFERROR(_xlfn.XLOOKUP($I26,Borrador!$I$11:$I$70,_xlfn.XLOOKUP(BE$10,Borrador!$C$10:$BL$10,Borrador!$C$11:$BL$70,"",0,1),""),"")</f>
        <v>0</v>
      </c>
      <c r="BF26" s="12" cm="1">
        <f t="array" ref="BF26">IFERROR(_xlfn.XLOOKUP($I26,Borrador!$I$11:$I$70,_xlfn.XLOOKUP(BF$10,Borrador!$C$10:$BL$10,Borrador!$C$11:$BL$70,"",0,1),""),"")</f>
        <v>0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cm="1">
        <f t="array" ref="BH26">IFERROR(_xlfn.XLOOKUP($I26,Borrador!$I$11:$I$70,_xlfn.XLOOKUP(BH$10,Borrador!$C$10:$BL$10,Borrador!$C$11:$BL$70,"",0,1),""),"")</f>
        <v>0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cm="1">
        <f t="array" ref="BJ26">IFERROR(_xlfn.XLOOKUP($I26,Borrador!$I$11:$I$70,_xlfn.XLOOKUP(BJ$10,Borrador!$C$10:$BL$10,Borrador!$C$11:$BL$70,"",0,1),""),"")</f>
        <v>0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>Sin iniciar</v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cm="1">
        <f t="array" ref="AQ27">IFERROR(_xlfn.XLOOKUP($I27,Borrador!$I$11:$I$70,_xlfn.XLOOKUP(AQ$10,Borrador!$C$10:$BL$10,Borrador!$C$11:$BL$70,"",0,1),""),"")</f>
        <v>0</v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cm="1">
        <f t="array" ref="AZ27">IFERROR(_xlfn.XLOOKUP($I27,Borrador!$I$11:$I$70,_xlfn.XLOOKUP(AZ$10,Borrador!$C$10:$BL$10,Borrador!$C$11:$BL$70,"",0,1),""),"")</f>
        <v>0</v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>Sin iniciar</v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cm="1">
        <f t="array" ref="AQ28">IFERROR(_xlfn.XLOOKUP($I28,Borrador!$I$11:$I$70,_xlfn.XLOOKUP(AQ$10,Borrador!$C$10:$BL$10,Borrador!$C$11:$BL$70,"",0,1),""),"")</f>
        <v>0</v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cm="1">
        <f t="array" ref="AZ28">IFERROR(_xlfn.XLOOKUP($I28,Borrador!$I$11:$I$70,_xlfn.XLOOKUP(AZ$10,Borrador!$C$10:$BL$10,Borrador!$C$11:$BL$70,"",0,1),""),"")</f>
        <v>0</v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cm="1">
        <f t="array" ref="Q29">IFERROR(_xlfn.XLOOKUP($I29,Borrador!$I$11:$I$70,_xlfn.XLOOKUP(Q$10,Borrador!$C$10:$BL$10,Borrador!$C$11:$BL$70,"",0,1),""),"")</f>
        <v>0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>Sin iniciar</v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cm="1">
        <f t="array" ref="AQ29">IFERROR(_xlfn.XLOOKUP($I29,Borrador!$I$11:$I$70,_xlfn.XLOOKUP(AQ$10,Borrador!$C$10:$BL$10,Borrador!$C$11:$BL$70,"",0,1),""),"")</f>
        <v>0</v>
      </c>
      <c r="AR29" s="12" cm="1">
        <f t="array" ref="AR29">IFERROR(_xlfn.XLOOKUP($I29,Borrador!$I$11:$I$70,_xlfn.XLOOKUP(AR$10,Borrador!$C$10:$BL$10,Borrador!$C$11:$BL$70,"",0,1),""),"")</f>
        <v>0</v>
      </c>
      <c r="AS29" s="12" cm="1">
        <f t="array" ref="AS29">IFERROR(_xlfn.XLOOKUP($I29,Borrador!$I$11:$I$70,_xlfn.XLOOKUP(AS$10,Borrador!$C$10:$BL$10,Borrador!$C$11:$BL$70,"",0,1),""),"")</f>
        <v>0</v>
      </c>
      <c r="AT29" s="12" cm="1">
        <f t="array" ref="AT29">IFERROR(_xlfn.XLOOKUP($I29,Borrador!$I$11:$I$70,_xlfn.XLOOKUP(AT$10,Borrador!$C$10:$BL$10,Borrador!$C$11:$BL$70,"",0,1),""),"")</f>
        <v>0</v>
      </c>
      <c r="AU29" s="12" cm="1">
        <f t="array" ref="AU29">IFERROR(_xlfn.XLOOKUP($I29,Borrador!$I$11:$I$70,_xlfn.XLOOKUP(AU$10,Borrador!$C$10:$BL$10,Borrador!$C$11:$BL$70,"",0,1),""),"")</f>
        <v>0</v>
      </c>
      <c r="AV29" s="12" cm="1">
        <f t="array" ref="AV29">IFERROR(_xlfn.XLOOKUP($I29,Borrador!$I$11:$I$70,_xlfn.XLOOKUP(AV$10,Borrador!$C$10:$BL$10,Borrador!$C$11:$BL$70,"",0,1),""),"")</f>
        <v>0</v>
      </c>
      <c r="AW29" s="12">
        <f>IFERROR(_xlfn.XLOOKUP($I29,Borrador!$I$11:$I$70,Borrador!$AQ$11:$AQ$70,""),"")</f>
        <v>0</v>
      </c>
      <c r="AX29" s="12">
        <f>IFERROR(_xlfn.XLOOKUP($I29,Borrador!$I$11:$I$70,Borrador!$AR$11:$AR$70,""),"")</f>
        <v>0</v>
      </c>
      <c r="AY29" s="12">
        <f>IFERROR(_xlfn.XLOOKUP($I29,Borrador!$I$11:$I$70,Borrador!$AS$11:$AS$70,""),"")</f>
        <v>0</v>
      </c>
      <c r="AZ29" s="11" cm="1">
        <f t="array" ref="AZ29">IFERROR(_xlfn.XLOOKUP($I29,Borrador!$I$11:$I$70,_xlfn.XLOOKUP(AZ$10,Borrador!$C$10:$BL$10,Borrador!$C$11:$BL$70,"",0,1),""),"")</f>
        <v>0</v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cm="1">
        <f t="array" ref="BD29">IFERROR(_xlfn.XLOOKUP($I29,Borrador!$I$11:$I$70,_xlfn.XLOOKUP(BD$10,Borrador!$C$10:$BL$10,Borrador!$C$11:$BL$70,"",0,1),""),"")</f>
        <v>0</v>
      </c>
      <c r="BE29" s="12" cm="1">
        <f t="array" ref="BE29">IFERROR(_xlfn.XLOOKUP($I29,Borrador!$I$11:$I$70,_xlfn.XLOOKUP(BE$10,Borrador!$C$10:$BL$10,Borrador!$C$11:$BL$70,"",0,1),""),"")</f>
        <v>0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cm="1">
        <f t="array" ref="BH29">IFERROR(_xlfn.XLOOKUP($I29,Borrador!$I$11:$I$70,_xlfn.XLOOKUP(BH$10,Borrador!$C$10:$BL$10,Borrador!$C$11:$BL$70,"",0,1),""),"")</f>
        <v>0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cm="1">
        <f t="array" ref="BJ29">IFERROR(_xlfn.XLOOKUP($I29,Borrador!$I$11:$I$70,_xlfn.XLOOKUP(BJ$10,Borrador!$C$10:$BL$10,Borrador!$C$11:$BL$70,"",0,1),""),"")</f>
        <v>0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>Sin iniciar</v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cm="1">
        <f t="array" ref="AQ30">IFERROR(_xlfn.XLOOKUP($I30,Borrador!$I$11:$I$70,_xlfn.XLOOKUP(AQ$10,Borrador!$C$10:$BL$10,Borrador!$C$11:$BL$70,"",0,1),""),"")</f>
        <v>0</v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sin iniciar</v>
      </c>
      <c r="AU30" s="12" t="str" cm="1">
        <f t="array" ref="AU30">IFERROR(_xlfn.XLOOKUP($I30,Borrador!$I$11:$I$70,_xlfn.XLOOKUP(AU$10,Borrador!$C$10:$BL$10,Borrador!$C$11:$BL$70,"",0,1),""),"")</f>
        <v>sin iniciar</v>
      </c>
      <c r="AV30" s="12" t="str" cm="1">
        <f t="array" ref="AV30">IFERROR(_xlfn.XLOOKUP($I30,Borrador!$I$11:$I$70,_xlfn.XLOOKUP(AV$10,Borrador!$C$10:$BL$10,Borrador!$C$11:$BL$70,"",0,1),""),"")</f>
        <v>sin iniciar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cm="1">
        <f t="array" ref="AZ30">IFERROR(_xlfn.XLOOKUP($I30,Borrador!$I$11:$I$70,_xlfn.XLOOKUP(AZ$10,Borrador!$C$10:$BL$10,Borrador!$C$11:$BL$70,"",0,1),""),"")</f>
        <v>0</v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>Sin iniciar</v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cm="1">
        <f t="array" ref="AQ31">IFERROR(_xlfn.XLOOKUP($I31,Borrador!$I$11:$I$70,_xlfn.XLOOKUP(AQ$10,Borrador!$C$10:$BL$10,Borrador!$C$11:$BL$70,"",0,1),""),"")</f>
        <v>0</v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</v>
      </c>
      <c r="AZ31" s="11" cm="1">
        <f t="array" ref="AZ31">IFERROR(_xlfn.XLOOKUP($I31,Borrador!$I$11:$I$70,_xlfn.XLOOKUP(AZ$10,Borrador!$C$10:$BL$10,Borrador!$C$11:$BL$70,"",0,1),""),"")</f>
        <v>0</v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cm="1">
        <f t="array" ref="Q32">IFERROR(_xlfn.XLOOKUP($I32,Borrador!$I$11:$I$70,_xlfn.XLOOKUP(Q$10,Borrador!$C$10:$BL$10,Borrador!$C$11:$BL$70,"",0,1),""),"")</f>
        <v>0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>Sin iniciar</v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cm="1">
        <f t="array" ref="AQ32">IFERROR(_xlfn.XLOOKUP($I32,Borrador!$I$11:$I$70,_xlfn.XLOOKUP(AQ$10,Borrador!$C$10:$BL$10,Borrador!$C$11:$BL$70,"",0,1),""),"")</f>
        <v>0</v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cm="1">
        <f t="array" ref="AZ32">IFERROR(_xlfn.XLOOKUP($I32,Borrador!$I$11:$I$70,_xlfn.XLOOKUP(AZ$10,Borrador!$C$10:$BL$10,Borrador!$C$11:$BL$70,"",0,1),""),"")</f>
        <v>0</v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cm="1">
        <f t="array" ref="BE32">IFERROR(_xlfn.XLOOKUP($I32,Borrador!$I$11:$I$70,_xlfn.XLOOKUP(BE$10,Borrador!$C$10:$BL$10,Borrador!$C$11:$BL$70,"",0,1),""),"")</f>
        <v>0</v>
      </c>
      <c r="BF32" s="12" cm="1">
        <f t="array" ref="BF32">IFERROR(_xlfn.XLOOKUP($I32,Borrador!$I$11:$I$70,_xlfn.XLOOKUP(BF$10,Borrador!$C$10:$BL$10,Borrador!$C$11:$BL$70,"",0,1),""),"")</f>
        <v>0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cm="1">
        <f t="array" ref="BH32">IFERROR(_xlfn.XLOOKUP($I32,Borrador!$I$11:$I$70,_xlfn.XLOOKUP(BH$10,Borrador!$C$10:$BL$10,Borrador!$C$11:$BL$70,"",0,1),""),"")</f>
        <v>0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cm="1">
        <f t="array" ref="BJ32">IFERROR(_xlfn.XLOOKUP($I32,Borrador!$I$11:$I$70,_xlfn.XLOOKUP(BJ$10,Borrador!$C$10:$BL$10,Borrador!$C$11:$BL$70,"",0,1),""),"")</f>
        <v>0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cm="1">
        <f t="array" ref="Q33">IFERROR(_xlfn.XLOOKUP($I33,Borrador!$I$11:$I$70,_xlfn.XLOOKUP(Q$10,Borrador!$C$10:$BL$10,Borrador!$C$11:$BL$70,"",0,1),""),"")</f>
        <v>0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>Sin iniciar</v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cm="1">
        <f t="array" ref="AQ33">IFERROR(_xlfn.XLOOKUP($I33,Borrador!$I$11:$I$70,_xlfn.XLOOKUP(AQ$10,Borrador!$C$10:$BL$10,Borrador!$C$11:$BL$70,"",0,1),""),"")</f>
        <v>0</v>
      </c>
      <c r="AR33" s="12" cm="1">
        <f t="array" ref="AR33">IFERROR(_xlfn.XLOOKUP($I33,Borrador!$I$11:$I$70,_xlfn.XLOOKUP(AR$10,Borrador!$C$10:$BL$10,Borrador!$C$11:$BL$70,"",0,1),""),"")</f>
        <v>0</v>
      </c>
      <c r="AS33" s="12" cm="1">
        <f t="array" ref="AS33">IFERROR(_xlfn.XLOOKUP($I33,Borrador!$I$11:$I$70,_xlfn.XLOOKUP(AS$10,Borrador!$C$10:$BL$10,Borrador!$C$11:$BL$70,"",0,1),""),"")</f>
        <v>0</v>
      </c>
      <c r="AT33" s="12" cm="1">
        <f t="array" ref="AT33">IFERROR(_xlfn.XLOOKUP($I33,Borrador!$I$11:$I$70,_xlfn.XLOOKUP(AT$10,Borrador!$C$10:$BL$10,Borrador!$C$11:$BL$70,"",0,1),""),"")</f>
        <v>0</v>
      </c>
      <c r="AU33" s="12" cm="1">
        <f t="array" ref="AU33">IFERROR(_xlfn.XLOOKUP($I33,Borrador!$I$11:$I$70,_xlfn.XLOOKUP(AU$10,Borrador!$C$10:$BL$10,Borrador!$C$11:$BL$70,"",0,1),""),"")</f>
        <v>0</v>
      </c>
      <c r="AV33" s="12" cm="1">
        <f t="array" ref="AV33">IFERROR(_xlfn.XLOOKUP($I33,Borrador!$I$11:$I$70,_xlfn.XLOOKUP(AV$10,Borrador!$C$10:$BL$10,Borrador!$C$11:$BL$70,"",0,1),""),"")</f>
        <v>0</v>
      </c>
      <c r="AW33" s="12">
        <f>IFERROR(_xlfn.XLOOKUP($I33,Borrador!$I$11:$I$70,Borrador!$AQ$11:$AQ$70,""),"")</f>
        <v>0</v>
      </c>
      <c r="AX33" s="12">
        <f>IFERROR(_xlfn.XLOOKUP($I33,Borrador!$I$11:$I$70,Borrador!$AR$11:$AR$70,""),"")</f>
        <v>0</v>
      </c>
      <c r="AY33" s="12">
        <f>IFERROR(_xlfn.XLOOKUP($I33,Borrador!$I$11:$I$70,Borrador!$AS$11:$AS$70,""),"")</f>
        <v>0</v>
      </c>
      <c r="AZ33" s="11" cm="1">
        <f t="array" ref="AZ33">IFERROR(_xlfn.XLOOKUP($I33,Borrador!$I$11:$I$70,_xlfn.XLOOKUP(AZ$10,Borrador!$C$10:$BL$10,Borrador!$C$11:$BL$70,"",0,1),""),"")</f>
        <v>0</v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cm="1">
        <f t="array" ref="BD33">IFERROR(_xlfn.XLOOKUP($I33,Borrador!$I$11:$I$70,_xlfn.XLOOKUP(BD$10,Borrador!$C$10:$BL$10,Borrador!$C$11:$BL$70,"",0,1),""),"")</f>
        <v>0</v>
      </c>
      <c r="BE33" s="12" cm="1">
        <f t="array" ref="BE33">IFERROR(_xlfn.XLOOKUP($I33,Borrador!$I$11:$I$70,_xlfn.XLOOKUP(BE$10,Borrador!$C$10:$BL$10,Borrador!$C$11:$BL$70,"",0,1),""),"")</f>
        <v>0</v>
      </c>
      <c r="BF33" s="12" cm="1">
        <f t="array" ref="BF33">IFERROR(_xlfn.XLOOKUP($I33,Borrador!$I$11:$I$70,_xlfn.XLOOKUP(BF$10,Borrador!$C$10:$BL$10,Borrador!$C$11:$BL$70,"",0,1),""),"")</f>
        <v>0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cm="1">
        <f t="array" ref="BH33">IFERROR(_xlfn.XLOOKUP($I33,Borrador!$I$11:$I$70,_xlfn.XLOOKUP(BH$10,Borrador!$C$10:$BL$10,Borrador!$C$11:$BL$70,"",0,1),""),"")</f>
        <v>0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cm="1">
        <f t="array" ref="BJ33">IFERROR(_xlfn.XLOOKUP($I33,Borrador!$I$11:$I$70,_xlfn.XLOOKUP(BJ$10,Borrador!$C$10:$BL$10,Borrador!$C$11:$BL$70,"",0,1),""),"")</f>
        <v>0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cm="1">
        <f t="array" ref="Q34">IFERROR(_xlfn.XLOOKUP($I34,Borrador!$I$11:$I$70,_xlfn.XLOOKUP(Q$10,Borrador!$C$10:$BL$10,Borrador!$C$11:$BL$70,"",0,1),""),"")</f>
        <v>0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>Sin iniciar</v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cm="1">
        <f t="array" ref="AQ34">IFERROR(_xlfn.XLOOKUP($I34,Borrador!$I$11:$I$70,_xlfn.XLOOKUP(AQ$10,Borrador!$C$10:$BL$10,Borrador!$C$11:$BL$70,"",0,1),""),"")</f>
        <v>0</v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cm="1">
        <f t="array" ref="AZ34">IFERROR(_xlfn.XLOOKUP($I34,Borrador!$I$11:$I$70,_xlfn.XLOOKUP(AZ$10,Borrador!$C$10:$BL$10,Borrador!$C$11:$BL$70,"",0,1),""),"")</f>
        <v>0</v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cm="1">
        <f t="array" ref="BE34">IFERROR(_xlfn.XLOOKUP($I34,Borrador!$I$11:$I$70,_xlfn.XLOOKUP(BE$10,Borrador!$C$10:$BL$10,Borrador!$C$11:$BL$70,"",0,1),""),"")</f>
        <v>0</v>
      </c>
      <c r="BF34" s="12" cm="1">
        <f t="array" ref="BF34">IFERROR(_xlfn.XLOOKUP($I34,Borrador!$I$11:$I$70,_xlfn.XLOOKUP(BF$10,Borrador!$C$10:$BL$10,Borrador!$C$11:$BL$70,"",0,1),""),"")</f>
        <v>0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cm="1">
        <f t="array" ref="BH34">IFERROR(_xlfn.XLOOKUP($I34,Borrador!$I$11:$I$70,_xlfn.XLOOKUP(BH$10,Borrador!$C$10:$BL$10,Borrador!$C$11:$BL$70,"",0,1),""),"")</f>
        <v>0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cm="1">
        <f t="array" ref="BJ34">IFERROR(_xlfn.XLOOKUP($I34,Borrador!$I$11:$I$70,_xlfn.XLOOKUP(BJ$10,Borrador!$C$10:$BL$10,Borrador!$C$11:$BL$70,"",0,1),""),"")</f>
        <v>0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>Sin iniciar</v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cm="1">
        <f t="array" ref="AQ35">IFERROR(_xlfn.XLOOKUP($I35,Borrador!$I$11:$I$70,_xlfn.XLOOKUP(AQ$10,Borrador!$C$10:$BL$10,Borrador!$C$11:$BL$70,"",0,1),""),"")</f>
        <v>0</v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>
        <f>IFERROR(_xlfn.XLOOKUP($I35,Borrador!$I$11:$I$70,Borrador!$AQ$11:$AQ$70,""),"")</f>
        <v>0</v>
      </c>
      <c r="AX35" s="12">
        <f>IFERROR(_xlfn.XLOOKUP($I35,Borrador!$I$11:$I$70,Borrador!$AR$11:$AR$70,""),"")</f>
        <v>0</v>
      </c>
      <c r="AY35" s="12">
        <f>IFERROR(_xlfn.XLOOKUP($I35,Borrador!$I$11:$I$70,Borrador!$AS$11:$AS$70,""),"")</f>
        <v>0</v>
      </c>
      <c r="AZ35" s="11" cm="1">
        <f t="array" ref="AZ35">IFERROR(_xlfn.XLOOKUP($I35,Borrador!$I$11:$I$70,_xlfn.XLOOKUP(AZ$10,Borrador!$C$10:$BL$10,Borrador!$C$11:$BL$70,"",0,1),""),"")</f>
        <v>0</v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>Sin iniciar</v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cm="1">
        <f t="array" ref="AQ36">IFERROR(_xlfn.XLOOKUP($I36,Borrador!$I$11:$I$70,_xlfn.XLOOKUP(AQ$10,Borrador!$C$10:$BL$10,Borrador!$C$11:$BL$70,"",0,1),""),"")</f>
        <v>0.1</v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cm="1">
        <f t="array" ref="AV36">IFERROR(_xlfn.XLOOKUP($I36,Borrador!$I$11:$I$70,_xlfn.XLOOKUP(AV$10,Borrador!$C$10:$BL$10,Borrador!$C$11:$BL$70,"",0,1),""),"")</f>
        <v>0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cm="1">
        <f t="array" ref="AZ36">IFERROR(_xlfn.XLOOKUP($I36,Borrador!$I$11:$I$70,_xlfn.XLOOKUP(AZ$10,Borrador!$C$10:$BL$10,Borrador!$C$11:$BL$70,"",0,1),""),"")</f>
        <v>0.1</v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Validar datos de Aulas Master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cm="1">
        <f t="array" ref="Q37">IFERROR(_xlfn.XLOOKUP($I37,Borrador!$I$11:$I$70,_xlfn.XLOOKUP(Q$10,Borrador!$C$10:$BL$10,Borrador!$C$11:$BL$70,"",0,1),""),"")</f>
        <v>0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>Sin iniciar</v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cm="1">
        <f t="array" ref="AQ37">IFERROR(_xlfn.XLOOKUP($I37,Borrador!$I$11:$I$70,_xlfn.XLOOKUP(AQ$10,Borrador!$C$10:$BL$10,Borrador!$C$11:$BL$70,"",0,1),""),"")</f>
        <v>0.1</v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cm="1">
        <f t="array" ref="AV37">IFERROR(_xlfn.XLOOKUP($I37,Borrador!$I$11:$I$70,_xlfn.XLOOKUP(AV$10,Borrador!$C$10:$BL$10,Borrador!$C$11:$BL$70,"",0,1),""),"")</f>
        <v>0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cm="1">
        <f t="array" ref="AZ37">IFERROR(_xlfn.XLOOKUP($I37,Borrador!$I$11:$I$70,_xlfn.XLOOKUP(AZ$10,Borrador!$C$10:$BL$10,Borrador!$C$11:$BL$70,"",0,1),""),"")</f>
        <v>0.1</v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cm="1">
        <f t="array" ref="BE37">IFERROR(_xlfn.XLOOKUP($I37,Borrador!$I$11:$I$70,_xlfn.XLOOKUP(BE$10,Borrador!$C$10:$BL$10,Borrador!$C$11:$BL$70,"",0,1),""),"")</f>
        <v>0</v>
      </c>
      <c r="BF37" s="12" cm="1">
        <f t="array" ref="BF37">IFERROR(_xlfn.XLOOKUP($I37,Borrador!$I$11:$I$70,_xlfn.XLOOKUP(BF$10,Borrador!$C$10:$BL$10,Borrador!$C$11:$BL$70,"",0,1),""),"")</f>
        <v>0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cm="1">
        <f t="array" ref="BH37">IFERROR(_xlfn.XLOOKUP($I37,Borrador!$I$11:$I$70,_xlfn.XLOOKUP(BH$10,Borrador!$C$10:$BL$10,Borrador!$C$11:$BL$70,"",0,1),""),"")</f>
        <v>0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0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>Sin iniciar</v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cm="1">
        <f t="array" ref="AQ38">IFERROR(_xlfn.XLOOKUP($I38,Borrador!$I$11:$I$70,_xlfn.XLOOKUP(AQ$10,Borrador!$C$10:$BL$10,Borrador!$C$11:$BL$70,"",0,1),""),"")</f>
        <v>0</v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cm="1">
        <f t="array" ref="AZ38">IFERROR(_xlfn.XLOOKUP($I38,Borrador!$I$11:$I$70,_xlfn.XLOOKUP(AZ$10,Borrador!$C$10:$BL$10,Borrador!$C$11:$BL$70,"",0,1),""),"")</f>
        <v>0</v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>Sin iniciar</v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cm="1">
        <f t="array" ref="AQ39">IFERROR(_xlfn.XLOOKUP($I39,Borrador!$I$11:$I$70,_xlfn.XLOOKUP(AQ$10,Borrador!$C$10:$BL$10,Borrador!$C$11:$BL$70,"",0,1),""),"")</f>
        <v>0</v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cm="1">
        <f t="array" ref="AZ39">IFERROR(_xlfn.XLOOKUP($I39,Borrador!$I$11:$I$70,_xlfn.XLOOKUP(AZ$10,Borrador!$C$10:$BL$10,Borrador!$C$11:$BL$70,"",0,1),""),"")</f>
        <v>0</v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>Sin iniciar</v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cm="1">
        <f t="array" ref="AQ40">IFERROR(_xlfn.XLOOKUP($I40,Borrador!$I$11:$I$70,_xlfn.XLOOKUP(AQ$10,Borrador!$C$10:$BL$10,Borrador!$C$11:$BL$70,"",0,1),""),"")</f>
        <v>0</v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>
        <f>IFERROR(_xlfn.XLOOKUP($I40,Borrador!$I$11:$I$70,Borrador!$AQ$11:$AQ$70,""),"")</f>
        <v>0</v>
      </c>
      <c r="AX40" s="12">
        <f>IFERROR(_xlfn.XLOOKUP($I40,Borrador!$I$11:$I$70,Borrador!$AR$11:$AR$70,""),"")</f>
        <v>0</v>
      </c>
      <c r="AY40" s="12">
        <f>IFERROR(_xlfn.XLOOKUP($I40,Borrador!$I$11:$I$70,Borrador!$AS$11:$AS$70,""),"")</f>
        <v>0</v>
      </c>
      <c r="AZ40" s="11" cm="1">
        <f t="array" ref="AZ40">IFERROR(_xlfn.XLOOKUP($I40,Borrador!$I$11:$I$70,_xlfn.XLOOKUP(AZ$10,Borrador!$C$10:$BL$10,Borrador!$C$11:$BL$70,"",0,1),""),"")</f>
        <v>0</v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cm="1">
        <f t="array" ref="Q41">IFERROR(_xlfn.XLOOKUP($I41,Borrador!$I$11:$I$70,_xlfn.XLOOKUP(Q$10,Borrador!$C$10:$BL$10,Borrador!$C$11:$BL$70,"",0,1),""),"")</f>
        <v>0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>Sin iniciar</v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cm="1">
        <f t="array" ref="AQ41">IFERROR(_xlfn.XLOOKUP($I41,Borrador!$I$11:$I$70,_xlfn.XLOOKUP(AQ$10,Borrador!$C$10:$BL$10,Borrador!$C$11:$BL$70,"",0,1),""),"")</f>
        <v>0</v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cm="1">
        <f t="array" ref="AZ41">IFERROR(_xlfn.XLOOKUP($I41,Borrador!$I$11:$I$70,_xlfn.XLOOKUP(AZ$10,Borrador!$C$10:$BL$10,Borrador!$C$11:$BL$70,"",0,1),""),"")</f>
        <v>0</v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cm="1">
        <f t="array" ref="BE41">IFERROR(_xlfn.XLOOKUP($I41,Borrador!$I$11:$I$70,_xlfn.XLOOKUP(BE$10,Borrador!$C$10:$BL$10,Borrador!$C$11:$BL$70,"",0,1),""),"")</f>
        <v>0</v>
      </c>
      <c r="BF41" s="12" cm="1">
        <f t="array" ref="BF41">IFERROR(_xlfn.XLOOKUP($I41,Borrador!$I$11:$I$70,_xlfn.XLOOKUP(BF$10,Borrador!$C$10:$BL$10,Borrador!$C$11:$BL$70,"",0,1),""),"")</f>
        <v>0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cm="1">
        <f t="array" ref="BH41">IFERROR(_xlfn.XLOOKUP($I41,Borrador!$I$11:$I$70,_xlfn.XLOOKUP(BH$10,Borrador!$C$10:$BL$10,Borrador!$C$11:$BL$70,"",0,1),""),"")</f>
        <v>0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cm="1">
        <f t="array" ref="BJ41">IFERROR(_xlfn.XLOOKUP($I41,Borrador!$I$11:$I$70,_xlfn.XLOOKUP(BJ$10,Borrador!$C$10:$BL$10,Borrador!$C$11:$BL$70,"",0,1),""),"")</f>
        <v>0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>Sin iniciar</v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cm="1">
        <f t="array" ref="AQ42">IFERROR(_xlfn.XLOOKUP($I42,Borrador!$I$11:$I$70,_xlfn.XLOOKUP(AQ$10,Borrador!$C$10:$BL$10,Borrador!$C$11:$BL$70,"",0,1),""),"")</f>
        <v>0</v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cm="1">
        <f t="array" ref="AZ42">IFERROR(_xlfn.XLOOKUP($I42,Borrador!$I$11:$I$70,_xlfn.XLOOKUP(AZ$10,Borrador!$C$10:$BL$10,Borrador!$C$11:$BL$70,"",0,1),""),"")</f>
        <v>0</v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>Sin iniciar</v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cm="1">
        <f t="array" ref="AQ43">IFERROR(_xlfn.XLOOKUP($I43,Borrador!$I$11:$I$70,_xlfn.XLOOKUP(AQ$10,Borrador!$C$10:$BL$10,Borrador!$C$11:$BL$70,"",0,1),""),"")</f>
        <v>0</v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>
        <f>IFERROR(_xlfn.XLOOKUP($I43,Borrador!$I$11:$I$70,Borrador!$AQ$11:$AQ$70,""),"")</f>
        <v>0</v>
      </c>
      <c r="AX43" s="12">
        <f>IFERROR(_xlfn.XLOOKUP($I43,Borrador!$I$11:$I$70,Borrador!$AR$11:$AR$70,""),"")</f>
        <v>0</v>
      </c>
      <c r="AY43" s="12">
        <f>IFERROR(_xlfn.XLOOKUP($I43,Borrador!$I$11:$I$70,Borrador!$AS$11:$AS$70,""),"")</f>
        <v>0</v>
      </c>
      <c r="AZ43" s="11" cm="1">
        <f t="array" ref="AZ43">IFERROR(_xlfn.XLOOKUP($I43,Borrador!$I$11:$I$70,_xlfn.XLOOKUP(AZ$10,Borrador!$C$10:$BL$10,Borrador!$C$11:$BL$70,"",0,1),""),"")</f>
        <v>0</v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cm="1">
        <f t="array" ref="Q44">IFERROR(_xlfn.XLOOKUP($I44,Borrador!$I$11:$I$70,_xlfn.XLOOKUP(Q$10,Borrador!$C$10:$BL$10,Borrador!$C$11:$BL$70,"",0,1),""),"")</f>
        <v>0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>Sin iniciar</v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cm="1">
        <f t="array" ref="AQ44">IFERROR(_xlfn.XLOOKUP($I44,Borrador!$I$11:$I$70,_xlfn.XLOOKUP(AQ$10,Borrador!$C$10:$BL$10,Borrador!$C$11:$BL$70,"",0,1),""),"")</f>
        <v>0</v>
      </c>
      <c r="AR44" s="12" cm="1">
        <f t="array" ref="AR44">IFERROR(_xlfn.XLOOKUP($I44,Borrador!$I$11:$I$70,_xlfn.XLOOKUP(AR$10,Borrador!$C$10:$BL$10,Borrador!$C$11:$BL$70,"",0,1),""),"")</f>
        <v>0</v>
      </c>
      <c r="AS44" s="12" cm="1">
        <f t="array" ref="AS44">IFERROR(_xlfn.XLOOKUP($I44,Borrador!$I$11:$I$70,_xlfn.XLOOKUP(AS$10,Borrador!$C$10:$BL$10,Borrador!$C$11:$BL$70,"",0,1),""),"")</f>
        <v>0</v>
      </c>
      <c r="AT44" s="12" cm="1">
        <f t="array" ref="AT44">IFERROR(_xlfn.XLOOKUP($I44,Borrador!$I$11:$I$70,_xlfn.XLOOKUP(AT$10,Borrador!$C$10:$BL$10,Borrador!$C$11:$BL$70,"",0,1),""),"")</f>
        <v>0</v>
      </c>
      <c r="AU44" s="12" cm="1">
        <f t="array" ref="AU44">IFERROR(_xlfn.XLOOKUP($I44,Borrador!$I$11:$I$70,_xlfn.XLOOKUP(AU$10,Borrador!$C$10:$BL$10,Borrador!$C$11:$BL$70,"",0,1),""),"")</f>
        <v>0</v>
      </c>
      <c r="AV44" s="12" cm="1">
        <f t="array" ref="AV44">IFERROR(_xlfn.XLOOKUP($I44,Borrador!$I$11:$I$70,_xlfn.XLOOKUP(AV$10,Borrador!$C$10:$BL$10,Borrador!$C$11:$BL$70,"",0,1),""),"")</f>
        <v>0</v>
      </c>
      <c r="AW44" s="12">
        <f>IFERROR(_xlfn.XLOOKUP($I44,Borrador!$I$11:$I$70,Borrador!$AQ$11:$AQ$70,""),"")</f>
        <v>0</v>
      </c>
      <c r="AX44" s="12">
        <f>IFERROR(_xlfn.XLOOKUP($I44,Borrador!$I$11:$I$70,Borrador!$AR$11:$AR$70,""),"")</f>
        <v>0</v>
      </c>
      <c r="AY44" s="12">
        <f>IFERROR(_xlfn.XLOOKUP($I44,Borrador!$I$11:$I$70,Borrador!$AS$11:$AS$70,""),"")</f>
        <v>0</v>
      </c>
      <c r="AZ44" s="11" cm="1">
        <f t="array" ref="AZ44">IFERROR(_xlfn.XLOOKUP($I44,Borrador!$I$11:$I$70,_xlfn.XLOOKUP(AZ$10,Borrador!$C$10:$BL$10,Borrador!$C$11:$BL$70,"",0,1),""),"")</f>
        <v>0</v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cm="1">
        <f t="array" ref="BD44">IFERROR(_xlfn.XLOOKUP($I44,Borrador!$I$11:$I$70,_xlfn.XLOOKUP(BD$10,Borrador!$C$10:$BL$10,Borrador!$C$11:$BL$70,"",0,1),""),"")</f>
        <v>0</v>
      </c>
      <c r="BE44" s="12" cm="1">
        <f t="array" ref="BE44">IFERROR(_xlfn.XLOOKUP($I44,Borrador!$I$11:$I$70,_xlfn.XLOOKUP(BE$10,Borrador!$C$10:$BL$10,Borrador!$C$11:$BL$70,"",0,1),""),"")</f>
        <v>0</v>
      </c>
      <c r="BF44" s="12" cm="1">
        <f t="array" ref="BF44">IFERROR(_xlfn.XLOOKUP($I44,Borrador!$I$11:$I$70,_xlfn.XLOOKUP(BF$10,Borrador!$C$10:$BL$10,Borrador!$C$11:$BL$70,"",0,1),""),"")</f>
        <v>0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cm="1">
        <f t="array" ref="BH44">IFERROR(_xlfn.XLOOKUP($I44,Borrador!$I$11:$I$70,_xlfn.XLOOKUP(BH$10,Borrador!$C$10:$BL$10,Borrador!$C$11:$BL$70,"",0,1),""),"")</f>
        <v>0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cm="1">
        <f t="array" ref="BJ44">IFERROR(_xlfn.XLOOKUP($I44,Borrador!$I$11:$I$70,_xlfn.XLOOKUP(BJ$10,Borrador!$C$10:$BL$10,Borrador!$C$11:$BL$70,"",0,1),""),"")</f>
        <v>0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cm="1">
        <f t="array" ref="Q45">IFERROR(_xlfn.XLOOKUP($I45,Borrador!$I$11:$I$70,_xlfn.XLOOKUP(Q$10,Borrador!$C$10:$BL$10,Borrador!$C$11:$BL$70,"",0,1),""),"")</f>
        <v>0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>Sin iniciar</v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cm="1">
        <f t="array" ref="AQ45">IFERROR(_xlfn.XLOOKUP($I45,Borrador!$I$11:$I$70,_xlfn.XLOOKUP(AQ$10,Borrador!$C$10:$BL$10,Borrador!$C$11:$BL$70,"",0,1),""),"")</f>
        <v>0</v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sin iniciar</v>
      </c>
      <c r="AU45" s="12" t="str" cm="1">
        <f t="array" ref="AU45">IFERROR(_xlfn.XLOOKUP($I45,Borrador!$I$11:$I$70,_xlfn.XLOOKUP(AU$10,Borrador!$C$10:$BL$10,Borrador!$C$11:$BL$70,"",0,1),""),"")</f>
        <v>sin iniciar</v>
      </c>
      <c r="AV45" s="12" t="str" cm="1">
        <f t="array" ref="AV45">IFERROR(_xlfn.XLOOKUP($I45,Borrador!$I$11:$I$70,_xlfn.XLOOKUP(AV$10,Borrador!$C$10:$BL$10,Borrador!$C$11:$BL$70,"",0,1),""),"")</f>
        <v>sin iniciar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</v>
      </c>
      <c r="AZ45" s="11" cm="1">
        <f t="array" ref="AZ45">IFERROR(_xlfn.XLOOKUP($I45,Borrador!$I$11:$I$70,_xlfn.XLOOKUP(AZ$10,Borrador!$C$10:$BL$10,Borrador!$C$11:$BL$70,"",0,1),""),"")</f>
        <v>0</v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cm="1">
        <f t="array" ref="BD45">IFERROR(_xlfn.XLOOKUP($I45,Borrador!$I$11:$I$70,_xlfn.XLOOKUP(BD$10,Borrador!$C$10:$BL$10,Borrador!$C$11:$BL$70,"",0,1),""),"")</f>
        <v>0</v>
      </c>
      <c r="BE45" s="12" cm="1">
        <f t="array" ref="BE45">IFERROR(_xlfn.XLOOKUP($I45,Borrador!$I$11:$I$70,_xlfn.XLOOKUP(BE$10,Borrador!$C$10:$BL$10,Borrador!$C$11:$BL$70,"",0,1),""),"")</f>
        <v>0</v>
      </c>
      <c r="BF45" s="12" cm="1">
        <f t="array" ref="BF45">IFERROR(_xlfn.XLOOKUP($I45,Borrador!$I$11:$I$70,_xlfn.XLOOKUP(BF$10,Borrador!$C$10:$BL$10,Borrador!$C$11:$BL$70,"",0,1),""),"")</f>
        <v>0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cm="1">
        <f t="array" ref="BH45">IFERROR(_xlfn.XLOOKUP($I45,Borrador!$I$11:$I$70,_xlfn.XLOOKUP(BH$10,Borrador!$C$10:$BL$10,Borrador!$C$11:$BL$70,"",0,1),""),"")</f>
        <v>0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0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>Sin iniciar</v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cm="1">
        <f t="array" ref="AQ46">IFERROR(_xlfn.XLOOKUP($I46,Borrador!$I$11:$I$70,_xlfn.XLOOKUP(AQ$10,Borrador!$C$10:$BL$10,Borrador!$C$11:$BL$70,"",0,1),""),"")</f>
        <v>0</v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sin iniciar</v>
      </c>
      <c r="AU46" s="12" t="str" cm="1">
        <f t="array" ref="AU46">IFERROR(_xlfn.XLOOKUP($I46,Borrador!$I$11:$I$70,_xlfn.XLOOKUP(AU$10,Borrador!$C$10:$BL$10,Borrador!$C$11:$BL$70,"",0,1),""),"")</f>
        <v>sin iniciar</v>
      </c>
      <c r="AV46" s="12" t="str" cm="1">
        <f t="array" ref="AV46">IFERROR(_xlfn.XLOOKUP($I46,Borrador!$I$11:$I$70,_xlfn.XLOOKUP(AV$10,Borrador!$C$10:$BL$10,Borrador!$C$11:$BL$70,"",0,1),""),"")</f>
        <v>sin iniciar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</v>
      </c>
      <c r="AZ46" s="11" cm="1">
        <f t="array" ref="AZ46">IFERROR(_xlfn.XLOOKUP($I46,Borrador!$I$11:$I$70,_xlfn.XLOOKUP(AZ$10,Borrador!$C$10:$BL$10,Borrador!$C$11:$BL$70,"",0,1),""),"")</f>
        <v>0</v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>Sin iniciar</v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cm="1">
        <f t="array" ref="AQ47">IFERROR(_xlfn.XLOOKUP($I47,Borrador!$I$11:$I$70,_xlfn.XLOOKUP(AQ$10,Borrador!$C$10:$BL$10,Borrador!$C$11:$BL$70,"",0,1),""),"")</f>
        <v>0</v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>
        <f>IFERROR(_xlfn.XLOOKUP($I47,Borrador!$I$11:$I$70,Borrador!$AQ$11:$AQ$70,""),"")</f>
        <v>0</v>
      </c>
      <c r="AX47" s="12">
        <f>IFERROR(_xlfn.XLOOKUP($I47,Borrador!$I$11:$I$70,Borrador!$AR$11:$AR$70,""),"")</f>
        <v>0</v>
      </c>
      <c r="AY47" s="12">
        <f>IFERROR(_xlfn.XLOOKUP($I47,Borrador!$I$11:$I$70,Borrador!$AS$11:$AS$70,""),"")</f>
        <v>0</v>
      </c>
      <c r="AZ47" s="11" cm="1">
        <f t="array" ref="AZ47">IFERROR(_xlfn.XLOOKUP($I47,Borrador!$I$11:$I$70,_xlfn.XLOOKUP(AZ$10,Borrador!$C$10:$BL$10,Borrador!$C$11:$BL$70,"",0,1),""),"")</f>
        <v>0</v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cm="1">
        <f t="array" ref="Q48">IFERROR(_xlfn.XLOOKUP($I48,Borrador!$I$11:$I$70,_xlfn.XLOOKUP(Q$10,Borrador!$C$10:$BL$10,Borrador!$C$11:$BL$70,"",0,1),""),"")</f>
        <v>0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>Sin iniciar</v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cm="1">
        <f t="array" ref="AQ48">IFERROR(_xlfn.XLOOKUP($I48,Borrador!$I$11:$I$70,_xlfn.XLOOKUP(AQ$10,Borrador!$C$10:$BL$10,Borrador!$C$11:$BL$70,"",0,1),""),"")</f>
        <v>0</v>
      </c>
      <c r="AR48" s="12" cm="1">
        <f t="array" ref="AR48">IFERROR(_xlfn.XLOOKUP($I48,Borrador!$I$11:$I$70,_xlfn.XLOOKUP(AR$10,Borrador!$C$10:$BL$10,Borrador!$C$11:$BL$70,"",0,1),""),"")</f>
        <v>0</v>
      </c>
      <c r="AS48" s="12" cm="1">
        <f t="array" ref="AS48">IFERROR(_xlfn.XLOOKUP($I48,Borrador!$I$11:$I$70,_xlfn.XLOOKUP(AS$10,Borrador!$C$10:$BL$10,Borrador!$C$11:$BL$70,"",0,1),""),"")</f>
        <v>0</v>
      </c>
      <c r="AT48" s="12" cm="1">
        <f t="array" ref="AT48">IFERROR(_xlfn.XLOOKUP($I48,Borrador!$I$11:$I$70,_xlfn.XLOOKUP(AT$10,Borrador!$C$10:$BL$10,Borrador!$C$11:$BL$70,"",0,1),""),"")</f>
        <v>0</v>
      </c>
      <c r="AU48" s="12" cm="1">
        <f t="array" ref="AU48">IFERROR(_xlfn.XLOOKUP($I48,Borrador!$I$11:$I$70,_xlfn.XLOOKUP(AU$10,Borrador!$C$10:$BL$10,Borrador!$C$11:$BL$70,"",0,1),""),"")</f>
        <v>0</v>
      </c>
      <c r="AV48" s="12" cm="1">
        <f t="array" ref="AV48">IFERROR(_xlfn.XLOOKUP($I48,Borrador!$I$11:$I$70,_xlfn.XLOOKUP(AV$10,Borrador!$C$10:$BL$10,Borrador!$C$11:$BL$70,"",0,1),""),"")</f>
        <v>0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cm="1">
        <f t="array" ref="AZ48">IFERROR(_xlfn.XLOOKUP($I48,Borrador!$I$11:$I$70,_xlfn.XLOOKUP(AZ$10,Borrador!$C$10:$BL$10,Borrador!$C$11:$BL$70,"",0,1),""),"")</f>
        <v>0</v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cm="1">
        <f t="array" ref="BD48">IFERROR(_xlfn.XLOOKUP($I48,Borrador!$I$11:$I$70,_xlfn.XLOOKUP(BD$10,Borrador!$C$10:$BL$10,Borrador!$C$11:$BL$70,"",0,1),""),"")</f>
        <v>0</v>
      </c>
      <c r="BE48" s="12" cm="1">
        <f t="array" ref="BE48">IFERROR(_xlfn.XLOOKUP($I48,Borrador!$I$11:$I$70,_xlfn.XLOOKUP(BE$10,Borrador!$C$10:$BL$10,Borrador!$C$11:$BL$70,"",0,1),""),"")</f>
        <v>0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cm="1">
        <f t="array" ref="BH48">IFERROR(_xlfn.XLOOKUP($I48,Borrador!$I$11:$I$70,_xlfn.XLOOKUP(BH$10,Borrador!$C$10:$BL$10,Borrador!$C$11:$BL$70,"",0,1),""),"")</f>
        <v>0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cm="1">
        <f t="array" ref="BJ48">IFERROR(_xlfn.XLOOKUP($I48,Borrador!$I$11:$I$70,_xlfn.XLOOKUP(BJ$10,Borrador!$C$10:$BL$10,Borrador!$C$11:$BL$70,"",0,1),""),"")</f>
        <v>0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cm="1">
        <f t="array" ref="Q49">IFERROR(_xlfn.XLOOKUP($I49,Borrador!$I$11:$I$70,_xlfn.XLOOKUP(Q$10,Borrador!$C$10:$BL$10,Borrador!$C$11:$BL$70,"",0,1),""),"")</f>
        <v>0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>Sin iniciar</v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cm="1">
        <f t="array" ref="AQ49">IFERROR(_xlfn.XLOOKUP($I49,Borrador!$I$11:$I$70,_xlfn.XLOOKUP(AQ$10,Borrador!$C$10:$BL$10,Borrador!$C$11:$BL$70,"",0,1),""),"")</f>
        <v>0</v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cm="1">
        <f t="array" ref="AZ49">IFERROR(_xlfn.XLOOKUP($I49,Borrador!$I$11:$I$70,_xlfn.XLOOKUP(AZ$10,Borrador!$C$10:$BL$10,Borrador!$C$11:$BL$70,"",0,1),""),"")</f>
        <v>0</v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cm="1">
        <f t="array" ref="BD49">IFERROR(_xlfn.XLOOKUP($I49,Borrador!$I$11:$I$70,_xlfn.XLOOKUP(BD$10,Borrador!$C$10:$BL$10,Borrador!$C$11:$BL$70,"",0,1),""),"")</f>
        <v>0</v>
      </c>
      <c r="BE49" s="12" cm="1">
        <f t="array" ref="BE49">IFERROR(_xlfn.XLOOKUP($I49,Borrador!$I$11:$I$70,_xlfn.XLOOKUP(BE$10,Borrador!$C$10:$BL$10,Borrador!$C$11:$BL$70,"",0,1),""),"")</f>
        <v>0</v>
      </c>
      <c r="BF49" s="12" cm="1">
        <f t="array" ref="BF49">IFERROR(_xlfn.XLOOKUP($I49,Borrador!$I$11:$I$70,_xlfn.XLOOKUP(BF$10,Borrador!$C$10:$BL$10,Borrador!$C$11:$BL$70,"",0,1),""),"")</f>
        <v>0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cm="1">
        <f t="array" ref="BH49">IFERROR(_xlfn.XLOOKUP($I49,Borrador!$I$11:$I$70,_xlfn.XLOOKUP(BH$10,Borrador!$C$10:$BL$10,Borrador!$C$11:$BL$70,"",0,1),""),"")</f>
        <v>0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cm="1">
        <f t="array" ref="BJ49">IFERROR(_xlfn.XLOOKUP($I49,Borrador!$I$11:$I$70,_xlfn.XLOOKUP(BJ$10,Borrador!$C$10:$BL$10,Borrador!$C$11:$BL$70,"",0,1),""),"")</f>
        <v>0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>Sin iniciar</v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cm="1">
        <f t="array" ref="AQ50">IFERROR(_xlfn.XLOOKUP($I50,Borrador!$I$11:$I$70,_xlfn.XLOOKUP(AQ$10,Borrador!$C$10:$BL$10,Borrador!$C$11:$BL$70,"",0,1),""),"")</f>
        <v>0</v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cm="1">
        <f t="array" ref="AZ50">IFERROR(_xlfn.XLOOKUP($I50,Borrador!$I$11:$I$70,_xlfn.XLOOKUP(AZ$10,Borrador!$C$10:$BL$10,Borrador!$C$11:$BL$70,"",0,1),""),"")</f>
        <v>0</v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cm="1">
        <f t="array" ref="Q51">IFERROR(_xlfn.XLOOKUP($I51,Borrador!$I$11:$I$70,_xlfn.XLOOKUP(Q$10,Borrador!$C$10:$BL$10,Borrador!$C$11:$BL$70,"",0,1),""),"")</f>
        <v>0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>Sin iniciar</v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cm="1">
        <f t="array" ref="AQ51">IFERROR(_xlfn.XLOOKUP($I51,Borrador!$I$11:$I$70,_xlfn.XLOOKUP(AQ$10,Borrador!$C$10:$BL$10,Borrador!$C$11:$BL$70,"",0,1),""),"")</f>
        <v>0</v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cm="1">
        <f t="array" ref="AZ51">IFERROR(_xlfn.XLOOKUP($I51,Borrador!$I$11:$I$70,_xlfn.XLOOKUP(AZ$10,Borrador!$C$10:$BL$10,Borrador!$C$11:$BL$70,"",0,1),""),"")</f>
        <v>0</v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cm="1">
        <f t="array" ref="BD51">IFERROR(_xlfn.XLOOKUP($I51,Borrador!$I$11:$I$70,_xlfn.XLOOKUP(BD$10,Borrador!$C$10:$BL$10,Borrador!$C$11:$BL$70,"",0,1),""),"")</f>
        <v>0</v>
      </c>
      <c r="BE51" s="12" cm="1">
        <f t="array" ref="BE51">IFERROR(_xlfn.XLOOKUP($I51,Borrador!$I$11:$I$70,_xlfn.XLOOKUP(BE$10,Borrador!$C$10:$BL$10,Borrador!$C$11:$BL$70,"",0,1),""),"")</f>
        <v>0</v>
      </c>
      <c r="BF51" s="12" cm="1">
        <f t="array" ref="BF51">IFERROR(_xlfn.XLOOKUP($I51,Borrador!$I$11:$I$70,_xlfn.XLOOKUP(BF$10,Borrador!$C$10:$BL$10,Borrador!$C$11:$BL$70,"",0,1),""),"")</f>
        <v>0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cm="1">
        <f t="array" ref="BH51">IFERROR(_xlfn.XLOOKUP($I51,Borrador!$I$11:$I$70,_xlfn.XLOOKUP(BH$10,Borrador!$C$10:$BL$10,Borrador!$C$11:$BL$70,"",0,1),""),"")</f>
        <v>0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cm="1">
        <f t="array" ref="BJ51">IFERROR(_xlfn.XLOOKUP($I51,Borrador!$I$11:$I$70,_xlfn.XLOOKUP(BJ$10,Borrador!$C$10:$BL$10,Borrador!$C$11:$BL$70,"",0,1),""),"")</f>
        <v>0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cm="1">
        <f t="array" ref="Q52">IFERROR(_xlfn.XLOOKUP($I52,Borrador!$I$11:$I$70,_xlfn.XLOOKUP(Q$10,Borrador!$C$10:$BL$10,Borrador!$C$11:$BL$70,"",0,1),""),"")</f>
        <v>0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>Sin iniciar</v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cm="1">
        <f t="array" ref="AQ52">IFERROR(_xlfn.XLOOKUP($I52,Borrador!$I$11:$I$70,_xlfn.XLOOKUP(AQ$10,Borrador!$C$10:$BL$10,Borrador!$C$11:$BL$70,"",0,1),""),"")</f>
        <v>0</v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cm="1">
        <f t="array" ref="AZ52">IFERROR(_xlfn.XLOOKUP($I52,Borrador!$I$11:$I$70,_xlfn.XLOOKUP(AZ$10,Borrador!$C$10:$BL$10,Borrador!$C$11:$BL$70,"",0,1),""),"")</f>
        <v>0</v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cm="1">
        <f t="array" ref="BD52">IFERROR(_xlfn.XLOOKUP($I52,Borrador!$I$11:$I$70,_xlfn.XLOOKUP(BD$10,Borrador!$C$10:$BL$10,Borrador!$C$11:$BL$70,"",0,1),""),"")</f>
        <v>0</v>
      </c>
      <c r="BE52" s="12" cm="1">
        <f t="array" ref="BE52">IFERROR(_xlfn.XLOOKUP($I52,Borrador!$I$11:$I$70,_xlfn.XLOOKUP(BE$10,Borrador!$C$10:$BL$10,Borrador!$C$11:$BL$70,"",0,1),""),"")</f>
        <v>0</v>
      </c>
      <c r="BF52" s="12" cm="1">
        <f t="array" ref="BF52">IFERROR(_xlfn.XLOOKUP($I52,Borrador!$I$11:$I$70,_xlfn.XLOOKUP(BF$10,Borrador!$C$10:$BL$10,Borrador!$C$11:$BL$70,"",0,1),""),"")</f>
        <v>0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cm="1">
        <f t="array" ref="BH52">IFERROR(_xlfn.XLOOKUP($I52,Borrador!$I$11:$I$70,_xlfn.XLOOKUP(BH$10,Borrador!$C$10:$BL$10,Borrador!$C$11:$BL$70,"",0,1),""),"")</f>
        <v>0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cm="1">
        <f t="array" ref="BJ52">IFERROR(_xlfn.XLOOKUP($I52,Borrador!$I$11:$I$70,_xlfn.XLOOKUP(BJ$10,Borrador!$C$10:$BL$10,Borrador!$C$11:$BL$70,"",0,1),""),"")</f>
        <v>0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>Sin iniciar</v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cm="1">
        <f t="array" ref="AQ53">IFERROR(_xlfn.XLOOKUP($I53,Borrador!$I$11:$I$70,_xlfn.XLOOKUP(AQ$10,Borrador!$C$10:$BL$10,Borrador!$C$11:$BL$70,"",0,1),""),"")</f>
        <v>0</v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cm="1">
        <f t="array" ref="AZ53">IFERROR(_xlfn.XLOOKUP($I53,Borrador!$I$11:$I$70,_xlfn.XLOOKUP(AZ$10,Borrador!$C$10:$BL$10,Borrador!$C$11:$BL$70,"",0,1),""),"")</f>
        <v>0</v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Validar datos de Aulas Master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cm="1">
        <f t="array" ref="Q54">IFERROR(_xlfn.XLOOKUP($I54,Borrador!$I$11:$I$70,_xlfn.XLOOKUP(Q$10,Borrador!$C$10:$BL$10,Borrador!$C$11:$BL$70,"",0,1),""),"")</f>
        <v>0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>Sin iniciar</v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cm="1">
        <f t="array" ref="AQ54">IFERROR(_xlfn.XLOOKUP($I54,Borrador!$I$11:$I$70,_xlfn.XLOOKUP(AQ$10,Borrador!$C$10:$BL$10,Borrador!$C$11:$BL$70,"",0,1),""),"")</f>
        <v>0</v>
      </c>
      <c r="AR54" s="12" cm="1">
        <f t="array" ref="AR54">IFERROR(_xlfn.XLOOKUP($I54,Borrador!$I$11:$I$70,_xlfn.XLOOKUP(AR$10,Borrador!$C$10:$BL$10,Borrador!$C$11:$BL$70,"",0,1),""),"")</f>
        <v>0</v>
      </c>
      <c r="AS54" s="12" cm="1">
        <f t="array" ref="AS54">IFERROR(_xlfn.XLOOKUP($I54,Borrador!$I$11:$I$70,_xlfn.XLOOKUP(AS$10,Borrador!$C$10:$BL$10,Borrador!$C$11:$BL$70,"",0,1),""),"")</f>
        <v>0</v>
      </c>
      <c r="AT54" s="12" cm="1">
        <f t="array" ref="AT54">IFERROR(_xlfn.XLOOKUP($I54,Borrador!$I$11:$I$70,_xlfn.XLOOKUP(AT$10,Borrador!$C$10:$BL$10,Borrador!$C$11:$BL$70,"",0,1),""),"")</f>
        <v>0</v>
      </c>
      <c r="AU54" s="12" cm="1">
        <f t="array" ref="AU54">IFERROR(_xlfn.XLOOKUP($I54,Borrador!$I$11:$I$70,_xlfn.XLOOKUP(AU$10,Borrador!$C$10:$BL$10,Borrador!$C$11:$BL$70,"",0,1),""),"")</f>
        <v>0</v>
      </c>
      <c r="AV54" s="12" cm="1">
        <f t="array" ref="AV54">IFERROR(_xlfn.XLOOKUP($I54,Borrador!$I$11:$I$70,_xlfn.XLOOKUP(AV$10,Borrador!$C$10:$BL$10,Borrador!$C$11:$BL$70,"",0,1),""),"")</f>
        <v>0</v>
      </c>
      <c r="AW54" s="12">
        <f>IFERROR(_xlfn.XLOOKUP($I54,Borrador!$I$11:$I$70,Borrador!$AQ$11:$AQ$70,""),"")</f>
        <v>0</v>
      </c>
      <c r="AX54" s="12">
        <f>IFERROR(_xlfn.XLOOKUP($I54,Borrador!$I$11:$I$70,Borrador!$AR$11:$AR$70,""),"")</f>
        <v>0</v>
      </c>
      <c r="AY54" s="12">
        <f>IFERROR(_xlfn.XLOOKUP($I54,Borrador!$I$11:$I$70,Borrador!$AS$11:$AS$70,""),"")</f>
        <v>0</v>
      </c>
      <c r="AZ54" s="11" cm="1">
        <f t="array" ref="AZ54">IFERROR(_xlfn.XLOOKUP($I54,Borrador!$I$11:$I$70,_xlfn.XLOOKUP(AZ$10,Borrador!$C$10:$BL$10,Borrador!$C$11:$BL$70,"",0,1),""),"")</f>
        <v>0</v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cm="1">
        <f t="array" ref="BD54">IFERROR(_xlfn.XLOOKUP($I54,Borrador!$I$11:$I$70,_xlfn.XLOOKUP(BD$10,Borrador!$C$10:$BL$10,Borrador!$C$11:$BL$70,"",0,1),""),"")</f>
        <v>0</v>
      </c>
      <c r="BE54" s="12" cm="1">
        <f t="array" ref="BE54">IFERROR(_xlfn.XLOOKUP($I54,Borrador!$I$11:$I$70,_xlfn.XLOOKUP(BE$10,Borrador!$C$10:$BL$10,Borrador!$C$11:$BL$70,"",0,1),""),"")</f>
        <v>0</v>
      </c>
      <c r="BF54" s="12" cm="1">
        <f t="array" ref="BF54">IFERROR(_xlfn.XLOOKUP($I54,Borrador!$I$11:$I$70,_xlfn.XLOOKUP(BF$10,Borrador!$C$10:$BL$10,Borrador!$C$11:$BL$70,"",0,1),""),"")</f>
        <v>0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cm="1">
        <f t="array" ref="BH54">IFERROR(_xlfn.XLOOKUP($I54,Borrador!$I$11:$I$70,_xlfn.XLOOKUP(BH$10,Borrador!$C$10:$BL$10,Borrador!$C$11:$BL$70,"",0,1),""),"")</f>
        <v>0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cm="1">
        <f t="array" ref="BJ54">IFERROR(_xlfn.XLOOKUP($I54,Borrador!$I$11:$I$70,_xlfn.XLOOKUP(BJ$10,Borrador!$C$10:$BL$10,Borrador!$C$11:$BL$70,"",0,1),""),"")</f>
        <v>0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 aplica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>Sin iniciar</v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cm="1">
        <f t="array" ref="AQ55">IFERROR(_xlfn.XLOOKUP($I55,Borrador!$I$11:$I$70,_xlfn.XLOOKUP(AQ$10,Borrador!$C$10:$BL$10,Borrador!$C$11:$BL$70,"",0,1),""),"")</f>
        <v>0</v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>
        <f>IFERROR(_xlfn.XLOOKUP($I55,Borrador!$I$11:$I$70,Borrador!$AQ$11:$AQ$70,""),"")</f>
        <v>0</v>
      </c>
      <c r="AX55" s="12">
        <f>IFERROR(_xlfn.XLOOKUP($I55,Borrador!$I$11:$I$70,Borrador!$AR$11:$AR$70,""),"")</f>
        <v>0</v>
      </c>
      <c r="AY55" s="12">
        <f>IFERROR(_xlfn.XLOOKUP($I55,Borrador!$I$11:$I$70,Borrador!$AS$11:$AS$70,""),"")</f>
        <v>0</v>
      </c>
      <c r="AZ55" s="11" cm="1">
        <f t="array" ref="AZ55">IFERROR(_xlfn.XLOOKUP($I55,Borrador!$I$11:$I$70,_xlfn.XLOOKUP(AZ$10,Borrador!$C$10:$BL$10,Borrador!$C$11:$BL$70,"",0,1),""),"")</f>
        <v>0</v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17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t="str" cm="1">
        <f t="array" ref="BJ55">IFERROR(_xlfn.XLOOKUP($I55,Borrador!$I$11:$I$70,_xlfn.XLOOKUP(BJ$10,Borrador!$C$10:$BL$10,Borrador!$C$11:$BL$70,"",0,1),""),"")</f>
        <v>Validar datos de Aulas Master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>Sin iniciar</v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cm="1">
        <f t="array" ref="AQ56">IFERROR(_xlfn.XLOOKUP($I56,Borrador!$I$11:$I$70,_xlfn.XLOOKUP(AQ$10,Borrador!$C$10:$BL$10,Borrador!$C$11:$BL$70,"",0,1),""),"")</f>
        <v>0</v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>
        <f>IFERROR(_xlfn.XLOOKUP($I56,Borrador!$I$11:$I$70,Borrador!$AQ$11:$AQ$70,""),"")</f>
        <v>0</v>
      </c>
      <c r="AX56" s="12">
        <f>IFERROR(_xlfn.XLOOKUP($I56,Borrador!$I$11:$I$70,Borrador!$AR$11:$AR$70,""),"")</f>
        <v>0</v>
      </c>
      <c r="AY56" s="12">
        <f>IFERROR(_xlfn.XLOOKUP($I56,Borrador!$I$11:$I$70,Borrador!$AS$11:$AS$70,""),"")</f>
        <v>0</v>
      </c>
      <c r="AZ56" s="11" cm="1">
        <f t="array" ref="AZ56">IFERROR(_xlfn.XLOOKUP($I56,Borrador!$I$11:$I$70,_xlfn.XLOOKUP(AZ$10,Borrador!$C$10:$BL$10,Borrador!$C$11:$BL$70,"",0,1),""),"")</f>
        <v>0</v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cm="1">
        <f t="array" ref="Q57">IFERROR(_xlfn.XLOOKUP($I57,Borrador!$I$11:$I$70,_xlfn.XLOOKUP(Q$10,Borrador!$C$10:$BL$10,Borrador!$C$11:$BL$70,"",0,1),""),"")</f>
        <v>0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>Sin iniciar</v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cm="1">
        <f t="array" ref="AQ57">IFERROR(_xlfn.XLOOKUP($I57,Borrador!$I$11:$I$70,_xlfn.XLOOKUP(AQ$10,Borrador!$C$10:$BL$10,Borrador!$C$11:$BL$70,"",0,1),""),"")</f>
        <v>0</v>
      </c>
      <c r="AR57" s="12" cm="1">
        <f t="array" ref="AR57">IFERROR(_xlfn.XLOOKUP($I57,Borrador!$I$11:$I$70,_xlfn.XLOOKUP(AR$10,Borrador!$C$10:$BL$10,Borrador!$C$11:$BL$70,"",0,1),""),"")</f>
        <v>0</v>
      </c>
      <c r="AS57" s="12" cm="1">
        <f t="array" ref="AS57">IFERROR(_xlfn.XLOOKUP($I57,Borrador!$I$11:$I$70,_xlfn.XLOOKUP(AS$10,Borrador!$C$10:$BL$10,Borrador!$C$11:$BL$70,"",0,1),""),"")</f>
        <v>0</v>
      </c>
      <c r="AT57" s="12" cm="1">
        <f t="array" ref="AT57">IFERROR(_xlfn.XLOOKUP($I57,Borrador!$I$11:$I$70,_xlfn.XLOOKUP(AT$10,Borrador!$C$10:$BL$10,Borrador!$C$11:$BL$70,"",0,1),""),"")</f>
        <v>0</v>
      </c>
      <c r="AU57" s="12" cm="1">
        <f t="array" ref="AU57">IFERROR(_xlfn.XLOOKUP($I57,Borrador!$I$11:$I$70,_xlfn.XLOOKUP(AU$10,Borrador!$C$10:$BL$10,Borrador!$C$11:$BL$70,"",0,1),""),"")</f>
        <v>0</v>
      </c>
      <c r="AV57" s="12" cm="1">
        <f t="array" ref="AV57">IFERROR(_xlfn.XLOOKUP($I57,Borrador!$I$11:$I$70,_xlfn.XLOOKUP(AV$10,Borrador!$C$10:$BL$10,Borrador!$C$11:$BL$70,"",0,1),""),"")</f>
        <v>0</v>
      </c>
      <c r="AW57" s="12">
        <f>IFERROR(_xlfn.XLOOKUP($I57,Borrador!$I$11:$I$70,Borrador!$AQ$11:$AQ$70,""),"")</f>
        <v>0</v>
      </c>
      <c r="AX57" s="12">
        <f>IFERROR(_xlfn.XLOOKUP($I57,Borrador!$I$11:$I$70,Borrador!$AR$11:$AR$70,""),"")</f>
        <v>0</v>
      </c>
      <c r="AY57" s="12">
        <f>IFERROR(_xlfn.XLOOKUP($I57,Borrador!$I$11:$I$70,Borrador!$AS$11:$AS$70,""),"")</f>
        <v>0</v>
      </c>
      <c r="AZ57" s="11" cm="1">
        <f t="array" ref="AZ57">IFERROR(_xlfn.XLOOKUP($I57,Borrador!$I$11:$I$70,_xlfn.XLOOKUP(AZ$10,Borrador!$C$10:$BL$10,Borrador!$C$11:$BL$70,"",0,1),""),"")</f>
        <v>0</v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cm="1">
        <f t="array" ref="BD57">IFERROR(_xlfn.XLOOKUP($I57,Borrador!$I$11:$I$70,_xlfn.XLOOKUP(BD$10,Borrador!$C$10:$BL$10,Borrador!$C$11:$BL$70,"",0,1),""),"")</f>
        <v>0</v>
      </c>
      <c r="BE57" s="12" cm="1">
        <f t="array" ref="BE57">IFERROR(_xlfn.XLOOKUP($I57,Borrador!$I$11:$I$70,_xlfn.XLOOKUP(BE$10,Borrador!$C$10:$BL$10,Borrador!$C$11:$BL$70,"",0,1),""),"")</f>
        <v>0</v>
      </c>
      <c r="BF57" s="12" cm="1">
        <f t="array" ref="BF57">IFERROR(_xlfn.XLOOKUP($I57,Borrador!$I$11:$I$70,_xlfn.XLOOKUP(BF$10,Borrador!$C$10:$BL$10,Borrador!$C$11:$BL$70,"",0,1),""),"")</f>
        <v>0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cm="1">
        <f t="array" ref="BH57">IFERROR(_xlfn.XLOOKUP($I57,Borrador!$I$11:$I$70,_xlfn.XLOOKUP(BH$10,Borrador!$C$10:$BL$10,Borrador!$C$11:$BL$70,"",0,1),""),"")</f>
        <v>0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cm="1">
        <f t="array" ref="BJ57">IFERROR(_xlfn.XLOOKUP($I57,Borrador!$I$11:$I$70,_xlfn.XLOOKUP(BJ$10,Borrador!$C$10:$BL$10,Borrador!$C$11:$BL$70,"",0,1),""),"")</f>
        <v>0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cm="1">
        <f t="array" ref="Q58">IFERROR(_xlfn.XLOOKUP($I58,Borrador!$I$11:$I$70,_xlfn.XLOOKUP(Q$10,Borrador!$C$10:$BL$10,Borrador!$C$11:$BL$70,"",0,1),""),"")</f>
        <v>0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>Sin iniciar</v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cm="1">
        <f t="array" ref="AQ58">IFERROR(_xlfn.XLOOKUP($I58,Borrador!$I$11:$I$70,_xlfn.XLOOKUP(AQ$10,Borrador!$C$10:$BL$10,Borrador!$C$11:$BL$70,"",0,1),""),"")</f>
        <v>0</v>
      </c>
      <c r="AR58" s="12" cm="1">
        <f t="array" ref="AR58">IFERROR(_xlfn.XLOOKUP($I58,Borrador!$I$11:$I$70,_xlfn.XLOOKUP(AR$10,Borrador!$C$10:$BL$10,Borrador!$C$11:$BL$70,"",0,1),""),"")</f>
        <v>0</v>
      </c>
      <c r="AS58" s="12" cm="1">
        <f t="array" ref="AS58">IFERROR(_xlfn.XLOOKUP($I58,Borrador!$I$11:$I$70,_xlfn.XLOOKUP(AS$10,Borrador!$C$10:$BL$10,Borrador!$C$11:$BL$70,"",0,1),""),"")</f>
        <v>0</v>
      </c>
      <c r="AT58" s="12" cm="1">
        <f t="array" ref="AT58">IFERROR(_xlfn.XLOOKUP($I58,Borrador!$I$11:$I$70,_xlfn.XLOOKUP(AT$10,Borrador!$C$10:$BL$10,Borrador!$C$11:$BL$70,"",0,1),""),"")</f>
        <v>0</v>
      </c>
      <c r="AU58" s="12" cm="1">
        <f t="array" ref="AU58">IFERROR(_xlfn.XLOOKUP($I58,Borrador!$I$11:$I$70,_xlfn.XLOOKUP(AU$10,Borrador!$C$10:$BL$10,Borrador!$C$11:$BL$70,"",0,1),""),"")</f>
        <v>0</v>
      </c>
      <c r="AV58" s="12" cm="1">
        <f t="array" ref="AV58">IFERROR(_xlfn.XLOOKUP($I58,Borrador!$I$11:$I$70,_xlfn.XLOOKUP(AV$10,Borrador!$C$10:$BL$10,Borrador!$C$11:$BL$70,"",0,1),""),"")</f>
        <v>0</v>
      </c>
      <c r="AW58" s="12">
        <f>IFERROR(_xlfn.XLOOKUP($I58,Borrador!$I$11:$I$70,Borrador!$AQ$11:$AQ$70,""),"")</f>
        <v>0</v>
      </c>
      <c r="AX58" s="12">
        <f>IFERROR(_xlfn.XLOOKUP($I58,Borrador!$I$11:$I$70,Borrador!$AR$11:$AR$70,""),"")</f>
        <v>0</v>
      </c>
      <c r="AY58" s="12">
        <f>IFERROR(_xlfn.XLOOKUP($I58,Borrador!$I$11:$I$70,Borrador!$AS$11:$AS$70,""),"")</f>
        <v>0</v>
      </c>
      <c r="AZ58" s="11" cm="1">
        <f t="array" ref="AZ58">IFERROR(_xlfn.XLOOKUP($I58,Borrador!$I$11:$I$70,_xlfn.XLOOKUP(AZ$10,Borrador!$C$10:$BL$10,Borrador!$C$11:$BL$70,"",0,1),""),"")</f>
        <v>0</v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cm="1">
        <f t="array" ref="BD58">IFERROR(_xlfn.XLOOKUP($I58,Borrador!$I$11:$I$70,_xlfn.XLOOKUP(BD$10,Borrador!$C$10:$BL$10,Borrador!$C$11:$BL$70,"",0,1),""),"")</f>
        <v>0</v>
      </c>
      <c r="BE58" s="12" cm="1">
        <f t="array" ref="BE58">IFERROR(_xlfn.XLOOKUP($I58,Borrador!$I$11:$I$70,_xlfn.XLOOKUP(BE$10,Borrador!$C$10:$BL$10,Borrador!$C$11:$BL$70,"",0,1),""),"")</f>
        <v>0</v>
      </c>
      <c r="BF58" s="12" cm="1">
        <f t="array" ref="BF58">IFERROR(_xlfn.XLOOKUP($I58,Borrador!$I$11:$I$70,_xlfn.XLOOKUP(BF$10,Borrador!$C$10:$BL$10,Borrador!$C$11:$BL$70,"",0,1),""),"")</f>
        <v>0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cm="1">
        <f t="array" ref="BH58">IFERROR(_xlfn.XLOOKUP($I58,Borrador!$I$11:$I$70,_xlfn.XLOOKUP(BH$10,Borrador!$C$10:$BL$10,Borrador!$C$11:$BL$70,"",0,1),""),"")</f>
        <v>0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cm="1">
        <f t="array" ref="BJ58">IFERROR(_xlfn.XLOOKUP($I58,Borrador!$I$11:$I$70,_xlfn.XLOOKUP(BJ$10,Borrador!$C$10:$BL$10,Borrador!$C$11:$BL$70,"",0,1),""),"")</f>
        <v>0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cm="1">
        <f t="array" ref="Q59">IFERROR(_xlfn.XLOOKUP($I59,Borrador!$I$11:$I$70,_xlfn.XLOOKUP(Q$10,Borrador!$C$10:$BL$10,Borrador!$C$11:$BL$70,"",0,1),""),"")</f>
        <v>0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>Sin iniciar</v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cm="1">
        <f t="array" ref="AQ59">IFERROR(_xlfn.XLOOKUP($I59,Borrador!$I$11:$I$70,_xlfn.XLOOKUP(AQ$10,Borrador!$C$10:$BL$10,Borrador!$C$11:$BL$70,"",0,1),""),"")</f>
        <v>0</v>
      </c>
      <c r="AR59" s="12" cm="1">
        <f t="array" ref="AR59">IFERROR(_xlfn.XLOOKUP($I59,Borrador!$I$11:$I$70,_xlfn.XLOOKUP(AR$10,Borrador!$C$10:$BL$10,Borrador!$C$11:$BL$70,"",0,1),""),"")</f>
        <v>0</v>
      </c>
      <c r="AS59" s="12" cm="1">
        <f t="array" ref="AS59">IFERROR(_xlfn.XLOOKUP($I59,Borrador!$I$11:$I$70,_xlfn.XLOOKUP(AS$10,Borrador!$C$10:$BL$10,Borrador!$C$11:$BL$70,"",0,1),""),"")</f>
        <v>0</v>
      </c>
      <c r="AT59" s="12" cm="1">
        <f t="array" ref="AT59">IFERROR(_xlfn.XLOOKUP($I59,Borrador!$I$11:$I$70,_xlfn.XLOOKUP(AT$10,Borrador!$C$10:$BL$10,Borrador!$C$11:$BL$70,"",0,1),""),"")</f>
        <v>0</v>
      </c>
      <c r="AU59" s="12" cm="1">
        <f t="array" ref="AU59">IFERROR(_xlfn.XLOOKUP($I59,Borrador!$I$11:$I$70,_xlfn.XLOOKUP(AU$10,Borrador!$C$10:$BL$10,Borrador!$C$11:$BL$70,"",0,1),""),"")</f>
        <v>0</v>
      </c>
      <c r="AV59" s="12" cm="1">
        <f t="array" ref="AV59">IFERROR(_xlfn.XLOOKUP($I59,Borrador!$I$11:$I$70,_xlfn.XLOOKUP(AV$10,Borrador!$C$10:$BL$10,Borrador!$C$11:$BL$70,"",0,1),""),"")</f>
        <v>0</v>
      </c>
      <c r="AW59" s="12">
        <f>IFERROR(_xlfn.XLOOKUP($I59,Borrador!$I$11:$I$70,Borrador!$AQ$11:$AQ$70,""),"")</f>
        <v>0</v>
      </c>
      <c r="AX59" s="12">
        <f>IFERROR(_xlfn.XLOOKUP($I59,Borrador!$I$11:$I$70,Borrador!$AR$11:$AR$70,""),"")</f>
        <v>0</v>
      </c>
      <c r="AY59" s="12">
        <f>IFERROR(_xlfn.XLOOKUP($I59,Borrador!$I$11:$I$70,Borrador!$AS$11:$AS$70,""),"")</f>
        <v>0</v>
      </c>
      <c r="AZ59" s="11" cm="1">
        <f t="array" ref="AZ59">IFERROR(_xlfn.XLOOKUP($I59,Borrador!$I$11:$I$70,_xlfn.XLOOKUP(AZ$10,Borrador!$C$10:$BL$10,Borrador!$C$11:$BL$70,"",0,1),""),"")</f>
        <v>0</v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cm="1">
        <f t="array" ref="BD59">IFERROR(_xlfn.XLOOKUP($I59,Borrador!$I$11:$I$70,_xlfn.XLOOKUP(BD$10,Borrador!$C$10:$BL$10,Borrador!$C$11:$BL$70,"",0,1),""),"")</f>
        <v>0</v>
      </c>
      <c r="BE59" s="12" cm="1">
        <f t="array" ref="BE59">IFERROR(_xlfn.XLOOKUP($I59,Borrador!$I$11:$I$70,_xlfn.XLOOKUP(BE$10,Borrador!$C$10:$BL$10,Borrador!$C$11:$BL$70,"",0,1),""),"")</f>
        <v>0</v>
      </c>
      <c r="BF59" s="12" cm="1">
        <f t="array" ref="BF59">IFERROR(_xlfn.XLOOKUP($I59,Borrador!$I$11:$I$70,_xlfn.XLOOKUP(BF$10,Borrador!$C$10:$BL$10,Borrador!$C$11:$BL$70,"",0,1),""),"")</f>
        <v>0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cm="1">
        <f t="array" ref="BH59">IFERROR(_xlfn.XLOOKUP($I59,Borrador!$I$11:$I$70,_xlfn.XLOOKUP(BH$10,Borrador!$C$10:$BL$10,Borrador!$C$11:$BL$70,"",0,1),""),"")</f>
        <v>0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cm="1">
        <f t="array" ref="BJ59">IFERROR(_xlfn.XLOOKUP($I59,Borrador!$I$11:$I$70,_xlfn.XLOOKUP(BJ$10,Borrador!$C$10:$BL$10,Borrador!$C$11:$BL$70,"",0,1),""),"")</f>
        <v>0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cm="1">
        <f t="array" ref="Q60">IFERROR(_xlfn.XLOOKUP($I60,Borrador!$I$11:$I$70,_xlfn.XLOOKUP(Q$10,Borrador!$C$10:$BL$10,Borrador!$C$11:$BL$70,"",0,1),""),"")</f>
        <v>0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>Sin iniciar</v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cm="1">
        <f t="array" ref="AQ60">IFERROR(_xlfn.XLOOKUP($I60,Borrador!$I$11:$I$70,_xlfn.XLOOKUP(AQ$10,Borrador!$C$10:$BL$10,Borrador!$C$11:$BL$70,"",0,1),""),"")</f>
        <v>0</v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cm="1">
        <f t="array" ref="AZ60">IFERROR(_xlfn.XLOOKUP($I60,Borrador!$I$11:$I$70,_xlfn.XLOOKUP(AZ$10,Borrador!$C$10:$BL$10,Borrador!$C$11:$BL$70,"",0,1),""),"")</f>
        <v>0</v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cm="1">
        <f t="array" ref="BD60">IFERROR(_xlfn.XLOOKUP($I60,Borrador!$I$11:$I$70,_xlfn.XLOOKUP(BD$10,Borrador!$C$10:$BL$10,Borrador!$C$11:$BL$70,"",0,1),""),"")</f>
        <v>0</v>
      </c>
      <c r="BE60" s="12" cm="1">
        <f t="array" ref="BE60">IFERROR(_xlfn.XLOOKUP($I60,Borrador!$I$11:$I$70,_xlfn.XLOOKUP(BE$10,Borrador!$C$10:$BL$10,Borrador!$C$11:$BL$70,"",0,1),""),"")</f>
        <v>0</v>
      </c>
      <c r="BF60" s="12" cm="1">
        <f t="array" ref="BF60">IFERROR(_xlfn.XLOOKUP($I60,Borrador!$I$11:$I$70,_xlfn.XLOOKUP(BF$10,Borrador!$C$10:$BL$10,Borrador!$C$11:$BL$70,"",0,1),""),"")</f>
        <v>0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cm="1">
        <f t="array" ref="BH60">IFERROR(_xlfn.XLOOKUP($I60,Borrador!$I$11:$I$70,_xlfn.XLOOKUP(BH$10,Borrador!$C$10:$BL$10,Borrador!$C$11:$BL$70,"",0,1),""),"")</f>
        <v>0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cm="1">
        <f t="array" ref="BJ60">IFERROR(_xlfn.XLOOKUP($I60,Borrador!$I$11:$I$70,_xlfn.XLOOKUP(BJ$10,Borrador!$C$10:$BL$10,Borrador!$C$11:$BL$70,"",0,1),""),"")</f>
        <v>0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>Sin iniciar</v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cm="1">
        <f t="array" ref="AQ61">IFERROR(_xlfn.XLOOKUP($I61,Borrador!$I$11:$I$70,_xlfn.XLOOKUP(AQ$10,Borrador!$C$10:$BL$10,Borrador!$C$11:$BL$70,"",0,1),""),"")</f>
        <v>0</v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>
        <f>IFERROR(_xlfn.XLOOKUP($I61,Borrador!$I$11:$I$70,Borrador!$AQ$11:$AQ$70,""),"")</f>
        <v>0</v>
      </c>
      <c r="AX61" s="12">
        <f>IFERROR(_xlfn.XLOOKUP($I61,Borrador!$I$11:$I$70,Borrador!$AR$11:$AR$70,""),"")</f>
        <v>0</v>
      </c>
      <c r="AY61" s="12">
        <f>IFERROR(_xlfn.XLOOKUP($I61,Borrador!$I$11:$I$70,Borrador!$AS$11:$AS$70,""),"")</f>
        <v>0</v>
      </c>
      <c r="AZ61" s="11" cm="1">
        <f t="array" ref="AZ61">IFERROR(_xlfn.XLOOKUP($I61,Borrador!$I$11:$I$70,_xlfn.XLOOKUP(AZ$10,Borrador!$C$10:$BL$10,Borrador!$C$11:$BL$70,"",0,1),""),"")</f>
        <v>0</v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cm="1">
        <f t="array" ref="Q62">IFERROR(_xlfn.XLOOKUP($I62,Borrador!$I$11:$I$70,_xlfn.XLOOKUP(Q$10,Borrador!$C$10:$BL$10,Borrador!$C$11:$BL$70,"",0,1),""),"")</f>
        <v>0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>Sin iniciar</v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cm="1">
        <f t="array" ref="AQ62">IFERROR(_xlfn.XLOOKUP($I62,Borrador!$I$11:$I$70,_xlfn.XLOOKUP(AQ$10,Borrador!$C$10:$BL$10,Borrador!$C$11:$BL$70,"",0,1),""),"")</f>
        <v>0</v>
      </c>
      <c r="AR62" s="12" cm="1">
        <f t="array" ref="AR62">IFERROR(_xlfn.XLOOKUP($I62,Borrador!$I$11:$I$70,_xlfn.XLOOKUP(AR$10,Borrador!$C$10:$BL$10,Borrador!$C$11:$BL$70,"",0,1),""),"")</f>
        <v>0</v>
      </c>
      <c r="AS62" s="12" cm="1">
        <f t="array" ref="AS62">IFERROR(_xlfn.XLOOKUP($I62,Borrador!$I$11:$I$70,_xlfn.XLOOKUP(AS$10,Borrador!$C$10:$BL$10,Borrador!$C$11:$BL$70,"",0,1),""),"")</f>
        <v>0</v>
      </c>
      <c r="AT62" s="12" cm="1">
        <f t="array" ref="AT62">IFERROR(_xlfn.XLOOKUP($I62,Borrador!$I$11:$I$70,_xlfn.XLOOKUP(AT$10,Borrador!$C$10:$BL$10,Borrador!$C$11:$BL$70,"",0,1),""),"")</f>
        <v>0</v>
      </c>
      <c r="AU62" s="12" cm="1">
        <f t="array" ref="AU62">IFERROR(_xlfn.XLOOKUP($I62,Borrador!$I$11:$I$70,_xlfn.XLOOKUP(AU$10,Borrador!$C$10:$BL$10,Borrador!$C$11:$BL$70,"",0,1),""),"")</f>
        <v>0</v>
      </c>
      <c r="AV62" s="12" cm="1">
        <f t="array" ref="AV62">IFERROR(_xlfn.XLOOKUP($I62,Borrador!$I$11:$I$70,_xlfn.XLOOKUP(AV$10,Borrador!$C$10:$BL$10,Borrador!$C$11:$BL$70,"",0,1),""),"")</f>
        <v>0</v>
      </c>
      <c r="AW62" s="12">
        <f>IFERROR(_xlfn.XLOOKUP($I62,Borrador!$I$11:$I$70,Borrador!$AQ$11:$AQ$70,""),"")</f>
        <v>0</v>
      </c>
      <c r="AX62" s="12">
        <f>IFERROR(_xlfn.XLOOKUP($I62,Borrador!$I$11:$I$70,Borrador!$AR$11:$AR$70,""),"")</f>
        <v>0</v>
      </c>
      <c r="AY62" s="12">
        <f>IFERROR(_xlfn.XLOOKUP($I62,Borrador!$I$11:$I$70,Borrador!$AS$11:$AS$70,""),"")</f>
        <v>0</v>
      </c>
      <c r="AZ62" s="11" cm="1">
        <f t="array" ref="AZ62">IFERROR(_xlfn.XLOOKUP($I62,Borrador!$I$11:$I$70,_xlfn.XLOOKUP(AZ$10,Borrador!$C$10:$BL$10,Borrador!$C$11:$BL$70,"",0,1),""),"")</f>
        <v>0</v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cm="1">
        <f t="array" ref="BD62">IFERROR(_xlfn.XLOOKUP($I62,Borrador!$I$11:$I$70,_xlfn.XLOOKUP(BD$10,Borrador!$C$10:$BL$10,Borrador!$C$11:$BL$70,"",0,1),""),"")</f>
        <v>0</v>
      </c>
      <c r="BE62" s="12" cm="1">
        <f t="array" ref="BE62">IFERROR(_xlfn.XLOOKUP($I62,Borrador!$I$11:$I$70,_xlfn.XLOOKUP(BE$10,Borrador!$C$10:$BL$10,Borrador!$C$11:$BL$70,"",0,1),""),"")</f>
        <v>0</v>
      </c>
      <c r="BF62" s="12" cm="1">
        <f t="array" ref="BF62">IFERROR(_xlfn.XLOOKUP($I62,Borrador!$I$11:$I$70,_xlfn.XLOOKUP(BF$10,Borrador!$C$10:$BL$10,Borrador!$C$11:$BL$70,"",0,1),""),"")</f>
        <v>0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cm="1">
        <f t="array" ref="BH62">IFERROR(_xlfn.XLOOKUP($I62,Borrador!$I$11:$I$70,_xlfn.XLOOKUP(BH$10,Borrador!$C$10:$BL$10,Borrador!$C$11:$BL$70,"",0,1),""),"")</f>
        <v>0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cm="1">
        <f t="array" ref="BJ62">IFERROR(_xlfn.XLOOKUP($I62,Borrador!$I$11:$I$70,_xlfn.XLOOKUP(BJ$10,Borrador!$C$10:$BL$10,Borrador!$C$11:$BL$70,"",0,1),""),"")</f>
        <v>0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>Sin iniciar</v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cm="1">
        <f t="array" ref="AQ63">IFERROR(_xlfn.XLOOKUP($I63,Borrador!$I$11:$I$70,_xlfn.XLOOKUP(AQ$10,Borrador!$C$10:$BL$10,Borrador!$C$11:$BL$70,"",0,1),""),"")</f>
        <v>0</v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cm="1">
        <f t="array" ref="AZ63">IFERROR(_xlfn.XLOOKUP($I63,Borrador!$I$11:$I$70,_xlfn.XLOOKUP(AZ$10,Borrador!$C$10:$BL$10,Borrador!$C$11:$BL$70,"",0,1),""),"")</f>
        <v>0</v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7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2.1428571428571428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 aplica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>Sin iniciar</v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cm="1">
        <f t="array" ref="AQ64">IFERROR(_xlfn.XLOOKUP($I64,Borrador!$I$11:$I$70,_xlfn.XLOOKUP(AQ$10,Borrador!$C$10:$BL$10,Borrador!$C$11:$BL$70,"",0,1),""),"")</f>
        <v>0</v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>
        <f>IFERROR(_xlfn.XLOOKUP($I64,Borrador!$I$11:$I$70,Borrador!$AQ$11:$AQ$70,""),"")</f>
        <v>0</v>
      </c>
      <c r="AX64" s="12">
        <f>IFERROR(_xlfn.XLOOKUP($I64,Borrador!$I$11:$I$70,Borrador!$AR$11:$AR$70,""),"")</f>
        <v>0</v>
      </c>
      <c r="AY64" s="12">
        <f>IFERROR(_xlfn.XLOOKUP($I64,Borrador!$I$11:$I$70,Borrador!$AS$11:$AS$70,""),"")</f>
        <v>0</v>
      </c>
      <c r="AZ64" s="11" cm="1">
        <f t="array" ref="AZ64">IFERROR(_xlfn.XLOOKUP($I64,Borrador!$I$11:$I$70,_xlfn.XLOOKUP(AZ$10,Borrador!$C$10:$BL$10,Borrador!$C$11:$BL$70,"",0,1),""),"")</f>
        <v>0</v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cm="1">
        <f t="array" ref="Q65">IFERROR(_xlfn.XLOOKUP($I65,Borrador!$I$11:$I$70,_xlfn.XLOOKUP(Q$10,Borrador!$C$10:$BL$10,Borrador!$C$11:$BL$70,"",0,1),""),"")</f>
        <v>0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>Sin iniciar</v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cm="1">
        <f t="array" ref="AQ65">IFERROR(_xlfn.XLOOKUP($I65,Borrador!$I$11:$I$70,_xlfn.XLOOKUP(AQ$10,Borrador!$C$10:$BL$10,Borrador!$C$11:$BL$70,"",0,1),""),"")</f>
        <v>0</v>
      </c>
      <c r="AR65" s="12" cm="1">
        <f t="array" ref="AR65">IFERROR(_xlfn.XLOOKUP($I65,Borrador!$I$11:$I$70,_xlfn.XLOOKUP(AR$10,Borrador!$C$10:$BL$10,Borrador!$C$11:$BL$70,"",0,1),""),"")</f>
        <v>0</v>
      </c>
      <c r="AS65" s="12" cm="1">
        <f t="array" ref="AS65">IFERROR(_xlfn.XLOOKUP($I65,Borrador!$I$11:$I$70,_xlfn.XLOOKUP(AS$10,Borrador!$C$10:$BL$10,Borrador!$C$11:$BL$70,"",0,1),""),"")</f>
        <v>0</v>
      </c>
      <c r="AT65" s="12" cm="1">
        <f t="array" ref="AT65">IFERROR(_xlfn.XLOOKUP($I65,Borrador!$I$11:$I$70,_xlfn.XLOOKUP(AT$10,Borrador!$C$10:$BL$10,Borrador!$C$11:$BL$70,"",0,1),""),"")</f>
        <v>0</v>
      </c>
      <c r="AU65" s="12" cm="1">
        <f t="array" ref="AU65">IFERROR(_xlfn.XLOOKUP($I65,Borrador!$I$11:$I$70,_xlfn.XLOOKUP(AU$10,Borrador!$C$10:$BL$10,Borrador!$C$11:$BL$70,"",0,1),""),"")</f>
        <v>0</v>
      </c>
      <c r="AV65" s="12" cm="1">
        <f t="array" ref="AV65">IFERROR(_xlfn.XLOOKUP($I65,Borrador!$I$11:$I$70,_xlfn.XLOOKUP(AV$10,Borrador!$C$10:$BL$10,Borrador!$C$11:$BL$70,"",0,1),""),"")</f>
        <v>0</v>
      </c>
      <c r="AW65" s="12">
        <f>IFERROR(_xlfn.XLOOKUP($I65,Borrador!$I$11:$I$70,Borrador!$AQ$11:$AQ$70,""),"")</f>
        <v>0</v>
      </c>
      <c r="AX65" s="12">
        <f>IFERROR(_xlfn.XLOOKUP($I65,Borrador!$I$11:$I$70,Borrador!$AR$11:$AR$70,""),"")</f>
        <v>0</v>
      </c>
      <c r="AY65" s="12">
        <f>IFERROR(_xlfn.XLOOKUP($I65,Borrador!$I$11:$I$70,Borrador!$AS$11:$AS$70,""),"")</f>
        <v>0</v>
      </c>
      <c r="AZ65" s="11" cm="1">
        <f t="array" ref="AZ65">IFERROR(_xlfn.XLOOKUP($I65,Borrador!$I$11:$I$70,_xlfn.XLOOKUP(AZ$10,Borrador!$C$10:$BL$10,Borrador!$C$11:$BL$70,"",0,1),""),"")</f>
        <v>0</v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cm="1">
        <f t="array" ref="BD65">IFERROR(_xlfn.XLOOKUP($I65,Borrador!$I$11:$I$70,_xlfn.XLOOKUP(BD$10,Borrador!$C$10:$BL$10,Borrador!$C$11:$BL$70,"",0,1),""),"")</f>
        <v>0</v>
      </c>
      <c r="BE65" s="12" cm="1">
        <f t="array" ref="BE65">IFERROR(_xlfn.XLOOKUP($I65,Borrador!$I$11:$I$70,_xlfn.XLOOKUP(BE$10,Borrador!$C$10:$BL$10,Borrador!$C$11:$BL$70,"",0,1),""),"")</f>
        <v>0</v>
      </c>
      <c r="BF65" s="12" cm="1">
        <f t="array" ref="BF65">IFERROR(_xlfn.XLOOKUP($I65,Borrador!$I$11:$I$70,_xlfn.XLOOKUP(BF$10,Borrador!$C$10:$BL$10,Borrador!$C$11:$BL$70,"",0,1),""),"")</f>
        <v>0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cm="1">
        <f t="array" ref="BH65">IFERROR(_xlfn.XLOOKUP($I65,Borrador!$I$11:$I$70,_xlfn.XLOOKUP(BH$10,Borrador!$C$10:$BL$10,Borrador!$C$11:$BL$70,"",0,1),""),"")</f>
        <v>0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cm="1">
        <f t="array" ref="BJ65">IFERROR(_xlfn.XLOOKUP($I65,Borrador!$I$11:$I$70,_xlfn.XLOOKUP(BJ$10,Borrador!$C$10:$BL$10,Borrador!$C$11:$BL$70,"",0,1),""),"")</f>
        <v>0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cm="1">
        <f t="array" ref="Q66">IFERROR(_xlfn.XLOOKUP($I66,Borrador!$I$11:$I$70,_xlfn.XLOOKUP(Q$10,Borrador!$C$10:$BL$10,Borrador!$C$11:$BL$70,"",0,1),""),"")</f>
        <v>0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>Sin iniciar</v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cm="1">
        <f t="array" ref="AQ66">IFERROR(_xlfn.XLOOKUP($I66,Borrador!$I$11:$I$70,_xlfn.XLOOKUP(AQ$10,Borrador!$C$10:$BL$10,Borrador!$C$11:$BL$70,"",0,1),""),"")</f>
        <v>0</v>
      </c>
      <c r="AR66" s="12" cm="1">
        <f t="array" ref="AR66">IFERROR(_xlfn.XLOOKUP($I66,Borrador!$I$11:$I$70,_xlfn.XLOOKUP(AR$10,Borrador!$C$10:$BL$10,Borrador!$C$11:$BL$70,"",0,1),""),"")</f>
        <v>0</v>
      </c>
      <c r="AS66" s="12" cm="1">
        <f t="array" ref="AS66">IFERROR(_xlfn.XLOOKUP($I66,Borrador!$I$11:$I$70,_xlfn.XLOOKUP(AS$10,Borrador!$C$10:$BL$10,Borrador!$C$11:$BL$70,"",0,1),""),"")</f>
        <v>0</v>
      </c>
      <c r="AT66" s="12" cm="1">
        <f t="array" ref="AT66">IFERROR(_xlfn.XLOOKUP($I66,Borrador!$I$11:$I$70,_xlfn.XLOOKUP(AT$10,Borrador!$C$10:$BL$10,Borrador!$C$11:$BL$70,"",0,1),""),"")</f>
        <v>0</v>
      </c>
      <c r="AU66" s="12" cm="1">
        <f t="array" ref="AU66">IFERROR(_xlfn.XLOOKUP($I66,Borrador!$I$11:$I$70,_xlfn.XLOOKUP(AU$10,Borrador!$C$10:$BL$10,Borrador!$C$11:$BL$70,"",0,1),""),"")</f>
        <v>0</v>
      </c>
      <c r="AV66" s="12" cm="1">
        <f t="array" ref="AV66">IFERROR(_xlfn.XLOOKUP($I66,Borrador!$I$11:$I$70,_xlfn.XLOOKUP(AV$10,Borrador!$C$10:$BL$10,Borrador!$C$11:$BL$70,"",0,1),""),"")</f>
        <v>0</v>
      </c>
      <c r="AW66" s="12">
        <f>IFERROR(_xlfn.XLOOKUP($I66,Borrador!$I$11:$I$70,Borrador!$AQ$11:$AQ$70,""),"")</f>
        <v>0</v>
      </c>
      <c r="AX66" s="12">
        <f>IFERROR(_xlfn.XLOOKUP($I66,Borrador!$I$11:$I$70,Borrador!$AR$11:$AR$70,""),"")</f>
        <v>0</v>
      </c>
      <c r="AY66" s="12">
        <f>IFERROR(_xlfn.XLOOKUP($I66,Borrador!$I$11:$I$70,Borrador!$AS$11:$AS$70,""),"")</f>
        <v>0</v>
      </c>
      <c r="AZ66" s="11" cm="1">
        <f t="array" ref="AZ66">IFERROR(_xlfn.XLOOKUP($I66,Borrador!$I$11:$I$70,_xlfn.XLOOKUP(AZ$10,Borrador!$C$10:$BL$10,Borrador!$C$11:$BL$70,"",0,1),""),"")</f>
        <v>0</v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cm="1">
        <f t="array" ref="BD66">IFERROR(_xlfn.XLOOKUP($I66,Borrador!$I$11:$I$70,_xlfn.XLOOKUP(BD$10,Borrador!$C$10:$BL$10,Borrador!$C$11:$BL$70,"",0,1),""),"")</f>
        <v>0</v>
      </c>
      <c r="BE66" s="12" cm="1">
        <f t="array" ref="BE66">IFERROR(_xlfn.XLOOKUP($I66,Borrador!$I$11:$I$70,_xlfn.XLOOKUP(BE$10,Borrador!$C$10:$BL$10,Borrador!$C$11:$BL$70,"",0,1),""),"")</f>
        <v>0</v>
      </c>
      <c r="BF66" s="12" cm="1">
        <f t="array" ref="BF66">IFERROR(_xlfn.XLOOKUP($I66,Borrador!$I$11:$I$70,_xlfn.XLOOKUP(BF$10,Borrador!$C$10:$BL$10,Borrador!$C$11:$BL$70,"",0,1),""),"")</f>
        <v>0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cm="1">
        <f t="array" ref="BH66">IFERROR(_xlfn.XLOOKUP($I66,Borrador!$I$11:$I$70,_xlfn.XLOOKUP(BH$10,Borrador!$C$10:$BL$10,Borrador!$C$11:$BL$70,"",0,1),""),"")</f>
        <v>0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cm="1">
        <f t="array" ref="BJ66">IFERROR(_xlfn.XLOOKUP($I66,Borrador!$I$11:$I$70,_xlfn.XLOOKUP(BJ$10,Borrador!$C$10:$BL$10,Borrador!$C$11:$BL$70,"",0,1),""),"")</f>
        <v>0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cm="1">
        <f t="array" ref="Q67">IFERROR(_xlfn.XLOOKUP($I67,Borrador!$I$11:$I$70,_xlfn.XLOOKUP(Q$10,Borrador!$C$10:$BL$10,Borrador!$C$11:$BL$70,"",0,1),""),"")</f>
        <v>0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>Sin iniciar</v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cm="1">
        <f t="array" ref="AQ67">IFERROR(_xlfn.XLOOKUP($I67,Borrador!$I$11:$I$70,_xlfn.XLOOKUP(AQ$10,Borrador!$C$10:$BL$10,Borrador!$C$11:$BL$70,"",0,1),""),"")</f>
        <v>0</v>
      </c>
      <c r="AR67" s="12" cm="1">
        <f t="array" ref="AR67">IFERROR(_xlfn.XLOOKUP($I67,Borrador!$I$11:$I$70,_xlfn.XLOOKUP(AR$10,Borrador!$C$10:$BL$10,Borrador!$C$11:$BL$70,"",0,1),""),"")</f>
        <v>0</v>
      </c>
      <c r="AS67" s="12" cm="1">
        <f t="array" ref="AS67">IFERROR(_xlfn.XLOOKUP($I67,Borrador!$I$11:$I$70,_xlfn.XLOOKUP(AS$10,Borrador!$C$10:$BL$10,Borrador!$C$11:$BL$70,"",0,1),""),"")</f>
        <v>0</v>
      </c>
      <c r="AT67" s="12" cm="1">
        <f t="array" ref="AT67">IFERROR(_xlfn.XLOOKUP($I67,Borrador!$I$11:$I$70,_xlfn.XLOOKUP(AT$10,Borrador!$C$10:$BL$10,Borrador!$C$11:$BL$70,"",0,1),""),"")</f>
        <v>0</v>
      </c>
      <c r="AU67" s="12" cm="1">
        <f t="array" ref="AU67">IFERROR(_xlfn.XLOOKUP($I67,Borrador!$I$11:$I$70,_xlfn.XLOOKUP(AU$10,Borrador!$C$10:$BL$10,Borrador!$C$11:$BL$70,"",0,1),""),"")</f>
        <v>0</v>
      </c>
      <c r="AV67" s="12" cm="1">
        <f t="array" ref="AV67">IFERROR(_xlfn.XLOOKUP($I67,Borrador!$I$11:$I$70,_xlfn.XLOOKUP(AV$10,Borrador!$C$10:$BL$10,Borrador!$C$11:$BL$70,"",0,1),""),"")</f>
        <v>0</v>
      </c>
      <c r="AW67" s="12">
        <f>IFERROR(_xlfn.XLOOKUP($I67,Borrador!$I$11:$I$70,Borrador!$AQ$11:$AQ$70,""),"")</f>
        <v>0</v>
      </c>
      <c r="AX67" s="12">
        <f>IFERROR(_xlfn.XLOOKUP($I67,Borrador!$I$11:$I$70,Borrador!$AR$11:$AR$70,""),"")</f>
        <v>0</v>
      </c>
      <c r="AY67" s="12">
        <f>IFERROR(_xlfn.XLOOKUP($I67,Borrador!$I$11:$I$70,Borrador!$AS$11:$AS$70,""),"")</f>
        <v>0</v>
      </c>
      <c r="AZ67" s="11" cm="1">
        <f t="array" ref="AZ67">IFERROR(_xlfn.XLOOKUP($I67,Borrador!$I$11:$I$70,_xlfn.XLOOKUP(AZ$10,Borrador!$C$10:$BL$10,Borrador!$C$11:$BL$70,"",0,1),""),"")</f>
        <v>0</v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cm="1">
        <f t="array" ref="BD67">IFERROR(_xlfn.XLOOKUP($I67,Borrador!$I$11:$I$70,_xlfn.XLOOKUP(BD$10,Borrador!$C$10:$BL$10,Borrador!$C$11:$BL$70,"",0,1),""),"")</f>
        <v>0</v>
      </c>
      <c r="BE67" s="12" cm="1">
        <f t="array" ref="BE67">IFERROR(_xlfn.XLOOKUP($I67,Borrador!$I$11:$I$70,_xlfn.XLOOKUP(BE$10,Borrador!$C$10:$BL$10,Borrador!$C$11:$BL$70,"",0,1),""),"")</f>
        <v>0</v>
      </c>
      <c r="BF67" s="12" cm="1">
        <f t="array" ref="BF67">IFERROR(_xlfn.XLOOKUP($I67,Borrador!$I$11:$I$70,_xlfn.XLOOKUP(BF$10,Borrador!$C$10:$BL$10,Borrador!$C$11:$BL$70,"",0,1),""),"")</f>
        <v>0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cm="1">
        <f t="array" ref="BH67">IFERROR(_xlfn.XLOOKUP($I67,Borrador!$I$11:$I$70,_xlfn.XLOOKUP(BH$10,Borrador!$C$10:$BL$10,Borrador!$C$11:$BL$70,"",0,1),""),"")</f>
        <v>0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cm="1">
        <f t="array" ref="BJ67">IFERROR(_xlfn.XLOOKUP($I67,Borrador!$I$11:$I$70,_xlfn.XLOOKUP(BJ$10,Borrador!$C$10:$BL$10,Borrador!$C$11:$BL$70,"",0,1),""),"")</f>
        <v>0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>Sin iniciar</v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cm="1">
        <f t="array" ref="AQ68">IFERROR(_xlfn.XLOOKUP($I68,Borrador!$I$11:$I$70,_xlfn.XLOOKUP(AQ$10,Borrador!$C$10:$BL$10,Borrador!$C$11:$BL$70,"",0,1),""),"")</f>
        <v>0</v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>
        <f>IFERROR(_xlfn.XLOOKUP($I68,Borrador!$I$11:$I$70,Borrador!$AQ$11:$AQ$70,""),"")</f>
        <v>0</v>
      </c>
      <c r="AX68" s="12">
        <f>IFERROR(_xlfn.XLOOKUP($I68,Borrador!$I$11:$I$70,Borrador!$AR$11:$AR$70,""),"")</f>
        <v>0</v>
      </c>
      <c r="AY68" s="12">
        <f>IFERROR(_xlfn.XLOOKUP($I68,Borrador!$I$11:$I$70,Borrador!$AS$11:$AS$70,""),"")</f>
        <v>0</v>
      </c>
      <c r="AZ68" s="11" cm="1">
        <f t="array" ref="AZ68">IFERROR(_xlfn.XLOOKUP($I68,Borrador!$I$11:$I$70,_xlfn.XLOOKUP(AZ$10,Borrador!$C$10:$BL$10,Borrador!$C$11:$BL$70,"",0,1),""),"")</f>
        <v>0</v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>Sin iniciar</v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cm="1">
        <f t="array" ref="AQ69">IFERROR(_xlfn.XLOOKUP($I69,Borrador!$I$11:$I$70,_xlfn.XLOOKUP(AQ$10,Borrador!$C$10:$BL$10,Borrador!$C$11:$BL$70,"",0,1),""),"")</f>
        <v>0</v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>
        <f>IFERROR(_xlfn.XLOOKUP($I69,Borrador!$I$11:$I$70,Borrador!$AQ$11:$AQ$70,""),"")</f>
        <v>0</v>
      </c>
      <c r="AX69" s="12">
        <f>IFERROR(_xlfn.XLOOKUP($I69,Borrador!$I$11:$I$70,Borrador!$AR$11:$AR$70,""),"")</f>
        <v>0</v>
      </c>
      <c r="AY69" s="12">
        <f>IFERROR(_xlfn.XLOOKUP($I69,Borrador!$I$11:$I$70,Borrador!$AS$11:$AS$70,""),"")</f>
        <v>0</v>
      </c>
      <c r="AZ69" s="11" cm="1">
        <f t="array" ref="AZ69">IFERROR(_xlfn.XLOOKUP($I69,Borrador!$I$11:$I$70,_xlfn.XLOOKUP(AZ$10,Borrador!$C$10:$BL$10,Borrador!$C$11:$BL$70,"",0,1),""),"")</f>
        <v>0</v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5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>Sin iniciar</v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cm="1">
        <f t="array" ref="AQ70">IFERROR(_xlfn.XLOOKUP($I70,Borrador!$I$11:$I$70,_xlfn.XLOOKUP(AQ$10,Borrador!$A$10:$BM$10,Borrador!$A$11:$BM$70,"",0,1),""),"")</f>
        <v>0</v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cm="1">
        <f t="array" ref="AZ70">IFERROR(_xlfn.XLOOKUP($I70,Borrador!$I$11:$I$70,_xlfn.XLOOKUP(AZ$10,Borrador!$A$10:$BM$10,Borrador!$A$11:$BM$70,"",0,1),""),"")</f>
        <v>0</v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tabSelected="1"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3:BM83"/>
  <sheetViews>
    <sheetView showGridLines="0" topLeftCell="A9" zoomScale="70" zoomScaleNormal="70" workbookViewId="0">
      <pane xSplit="9" ySplit="2" topLeftCell="J11" activePane="bottomRight" state="frozen"/>
      <selection pane="topRight" activeCell="J9" sqref="J9"/>
      <selection pane="bottomLeft" activeCell="A11" sqref="A11"/>
      <selection pane="bottomRight" activeCell="L11" sqref="L11"/>
    </sheetView>
  </sheetViews>
  <sheetFormatPr baseColWidth="10" defaultColWidth="11.44140625" defaultRowHeight="15" customHeight="1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7" width="15.6640625" style="1" customWidth="1"/>
    <col min="18" max="23" width="18.44140625" customWidth="1"/>
    <col min="24" max="34" width="17.33203125" customWidth="1"/>
    <col min="35" max="35" width="9.6640625" customWidth="1"/>
    <col min="36" max="36" width="8.5546875" customWidth="1"/>
    <col min="37" max="37" width="17.33203125" customWidth="1"/>
    <col min="38" max="38" width="13.6640625" customWidth="1"/>
    <col min="39" max="39" width="19.6640625" customWidth="1"/>
    <col min="40" max="40" width="25.5546875" customWidth="1"/>
    <col min="41" max="41" width="17.33203125" customWidth="1"/>
    <col min="42" max="44" width="14.5546875" customWidth="1"/>
    <col min="45" max="45" width="21.6640625" customWidth="1"/>
    <col min="48" max="49" width="11.44140625" style="78"/>
    <col min="54" max="54" width="11.44140625" style="78"/>
    <col min="60" max="60" width="18.6640625" customWidth="1"/>
    <col min="61" max="61" width="19.6640625" bestFit="1" customWidth="1"/>
    <col min="62" max="62" width="17.6640625" bestFit="1" customWidth="1"/>
    <col min="63" max="63" width="18.33203125" bestFit="1" customWidth="1"/>
  </cols>
  <sheetData>
    <row r="3" spans="3:65" ht="32.700000000000003" customHeight="1" x14ac:dyDescent="0.3">
      <c r="O3" s="322" t="s">
        <v>191</v>
      </c>
      <c r="P3" s="322"/>
      <c r="Q3" s="322"/>
      <c r="R3" s="322"/>
      <c r="S3" s="322"/>
      <c r="T3" s="322"/>
      <c r="U3" s="322"/>
      <c r="V3" s="322"/>
      <c r="W3" s="322"/>
      <c r="X3" s="322"/>
    </row>
    <row r="4" spans="3:65" ht="14.4" x14ac:dyDescent="0.3">
      <c r="J4" s="3" t="s">
        <v>192</v>
      </c>
      <c r="O4" s="322"/>
      <c r="P4" s="322"/>
      <c r="Q4" s="322"/>
      <c r="R4" s="322"/>
      <c r="S4" s="322"/>
      <c r="T4" s="322"/>
      <c r="U4" s="322"/>
      <c r="V4" s="322"/>
      <c r="W4" s="322"/>
      <c r="X4" s="322"/>
    </row>
    <row r="5" spans="3:65" ht="14.4" x14ac:dyDescent="0.3">
      <c r="J5" s="3" t="s">
        <v>193</v>
      </c>
    </row>
    <row r="6" spans="3:65" ht="14.4" x14ac:dyDescent="0.3">
      <c r="J6" s="3" t="s">
        <v>194</v>
      </c>
    </row>
    <row r="7" spans="3:65" ht="14.7" customHeight="1" x14ac:dyDescent="0.3">
      <c r="C7" s="4"/>
      <c r="D7" s="4"/>
      <c r="E7" s="4"/>
      <c r="F7" s="4"/>
      <c r="G7" s="4"/>
      <c r="H7" s="4"/>
      <c r="I7" s="77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23" t="s">
        <v>195</v>
      </c>
      <c r="K8" s="323"/>
      <c r="L8" s="323"/>
      <c r="M8" s="323"/>
      <c r="N8" s="323"/>
      <c r="O8" s="323"/>
      <c r="P8" s="323"/>
      <c r="Q8" s="323"/>
      <c r="R8" s="5" t="s">
        <v>196</v>
      </c>
      <c r="S8" s="5"/>
      <c r="T8" s="5"/>
      <c r="U8" s="18" t="s">
        <v>197</v>
      </c>
      <c r="V8" s="75"/>
      <c r="W8" s="75"/>
      <c r="X8" s="324" t="s">
        <v>198</v>
      </c>
      <c r="Y8" s="325"/>
      <c r="Z8" s="325"/>
      <c r="AA8" s="325"/>
      <c r="AB8" s="326"/>
      <c r="AC8" s="327" t="s">
        <v>199</v>
      </c>
      <c r="AD8" s="170"/>
      <c r="AE8" s="170"/>
      <c r="AF8" s="329" t="s">
        <v>200</v>
      </c>
      <c r="AG8" s="330"/>
      <c r="AH8" s="330"/>
      <c r="AI8" s="330"/>
      <c r="AJ8" s="330"/>
      <c r="AK8" s="330"/>
      <c r="AL8" s="334" t="s">
        <v>201</v>
      </c>
      <c r="AM8" s="334"/>
      <c r="AN8" s="334"/>
      <c r="AO8" s="334"/>
      <c r="AP8" s="334"/>
      <c r="AQ8" s="334"/>
      <c r="AR8" s="334"/>
      <c r="AS8" s="334"/>
      <c r="AT8" s="340" t="s">
        <v>202</v>
      </c>
      <c r="AU8" s="340"/>
      <c r="AV8" s="340"/>
      <c r="AW8" s="340"/>
      <c r="AX8" s="340"/>
      <c r="AY8" s="340"/>
      <c r="AZ8" s="340"/>
      <c r="BA8" s="340"/>
      <c r="BB8" s="340"/>
      <c r="BC8" s="341" t="s">
        <v>203</v>
      </c>
      <c r="BD8" s="341"/>
      <c r="BE8" s="341"/>
      <c r="BF8" s="341"/>
      <c r="BG8" s="341"/>
      <c r="BH8" s="341"/>
      <c r="BI8" s="14"/>
      <c r="BJ8" s="14"/>
      <c r="BK8" s="14"/>
      <c r="BL8" s="14"/>
    </row>
    <row r="9" spans="3:65" s="2" customFormat="1" ht="58.2" customHeight="1" x14ac:dyDescent="0.3">
      <c r="C9" s="336" t="s">
        <v>204</v>
      </c>
      <c r="D9" s="336"/>
      <c r="E9" s="336"/>
      <c r="F9" s="336"/>
      <c r="G9" s="336"/>
      <c r="H9" s="336"/>
      <c r="I9" s="336"/>
      <c r="J9" s="323" t="s">
        <v>18</v>
      </c>
      <c r="K9" s="323"/>
      <c r="L9" s="323"/>
      <c r="M9" s="323"/>
      <c r="N9" s="323"/>
      <c r="O9" s="323"/>
      <c r="P9" s="323"/>
      <c r="Q9" s="323"/>
      <c r="R9" s="81"/>
      <c r="S9" s="82"/>
      <c r="T9" s="82"/>
      <c r="U9" s="82"/>
      <c r="V9" s="324" t="s">
        <v>208</v>
      </c>
      <c r="W9" s="325"/>
      <c r="X9" s="325"/>
      <c r="Y9" s="325"/>
      <c r="Z9" s="325"/>
      <c r="AA9" s="325"/>
      <c r="AB9" s="326"/>
      <c r="AC9" s="328"/>
      <c r="AD9" s="346" t="s">
        <v>209</v>
      </c>
      <c r="AE9" s="347"/>
      <c r="AF9" s="347"/>
      <c r="AG9" s="347"/>
      <c r="AH9" s="347"/>
      <c r="AI9" s="347"/>
      <c r="AJ9" s="347"/>
      <c r="AK9" s="348"/>
      <c r="AL9" s="335" t="s">
        <v>201</v>
      </c>
      <c r="AM9" s="335"/>
      <c r="AN9" s="335"/>
      <c r="AO9" s="335"/>
      <c r="AP9" s="335"/>
      <c r="AQ9" s="335"/>
      <c r="AR9" s="335"/>
      <c r="AS9" s="335"/>
      <c r="AT9" s="342" t="s">
        <v>210</v>
      </c>
      <c r="AU9" s="342"/>
      <c r="AV9" s="342"/>
      <c r="AW9" s="342"/>
      <c r="AX9" s="342"/>
      <c r="AY9" s="344"/>
      <c r="AZ9" s="344"/>
      <c r="BA9" s="344"/>
      <c r="BB9" s="344"/>
      <c r="BC9" s="345" t="s">
        <v>211</v>
      </c>
      <c r="BD9" s="343"/>
      <c r="BE9" s="343"/>
      <c r="BF9" s="343"/>
      <c r="BG9" s="343"/>
      <c r="BH9" s="343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241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6" t="s">
        <v>250</v>
      </c>
      <c r="AP10" s="16" t="s">
        <v>251</v>
      </c>
      <c r="AQ10" s="16" t="s">
        <v>245</v>
      </c>
      <c r="AR10" s="16" t="s">
        <v>246</v>
      </c>
      <c r="AS10" s="89" t="s">
        <v>247</v>
      </c>
      <c r="AT10" s="16" t="s">
        <v>252</v>
      </c>
      <c r="AU10" s="16" t="s">
        <v>163</v>
      </c>
      <c r="AV10" s="183" t="s">
        <v>253</v>
      </c>
      <c r="AW10" s="183" t="s">
        <v>254</v>
      </c>
      <c r="AX10" s="16" t="s">
        <v>164</v>
      </c>
      <c r="AY10" s="88" t="s">
        <v>255</v>
      </c>
      <c r="AZ10" s="16" t="s">
        <v>245</v>
      </c>
      <c r="BA10" s="16" t="s">
        <v>246</v>
      </c>
      <c r="BB10" s="178" t="s">
        <v>256</v>
      </c>
      <c r="BC10" s="17" t="s">
        <v>257</v>
      </c>
      <c r="BD10" s="181" t="s">
        <v>258</v>
      </c>
      <c r="BE10" s="17" t="s">
        <v>259</v>
      </c>
      <c r="BF10" s="17" t="s">
        <v>245</v>
      </c>
      <c r="BG10" s="89" t="s">
        <v>246</v>
      </c>
      <c r="BH10" s="17" t="s">
        <v>256</v>
      </c>
      <c r="BI10" s="83" t="s">
        <v>212</v>
      </c>
      <c r="BJ10" s="83" t="s">
        <v>213</v>
      </c>
      <c r="BK10" s="89" t="s">
        <v>214</v>
      </c>
      <c r="BL10" s="84" t="s">
        <v>215</v>
      </c>
      <c r="BM10" s="84" t="s">
        <v>409</v>
      </c>
    </row>
    <row r="11" spans="3:65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5" t="s">
        <v>194</v>
      </c>
      <c r="U11" s="12"/>
      <c r="V11" s="187" t="s">
        <v>313</v>
      </c>
      <c r="W11" s="188" t="s">
        <v>314</v>
      </c>
      <c r="X11" s="189" t="s">
        <v>315</v>
      </c>
      <c r="Y11" s="190" t="s">
        <v>316</v>
      </c>
      <c r="Z11" s="190" t="s">
        <v>317</v>
      </c>
      <c r="AA11" s="190" t="s">
        <v>317</v>
      </c>
      <c r="AB11" s="190" t="s">
        <v>318</v>
      </c>
      <c r="AC11" s="12" t="s">
        <v>319</v>
      </c>
      <c r="AD11" s="12" t="s">
        <v>320</v>
      </c>
      <c r="AE11" s="12"/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11">
        <v>0</v>
      </c>
      <c r="AT11" s="12" t="s">
        <v>194</v>
      </c>
      <c r="AU11" s="12" t="s">
        <v>194</v>
      </c>
      <c r="AV11" s="11" t="str">
        <f t="shared" ref="AV11:AV42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1"/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ht="52.2" x14ac:dyDescent="0.3">
      <c r="C12" s="22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7" t="s">
        <v>321</v>
      </c>
      <c r="W12" s="188" t="s">
        <v>322</v>
      </c>
      <c r="X12" s="189" t="s">
        <v>323</v>
      </c>
      <c r="Y12" s="190" t="s">
        <v>324</v>
      </c>
      <c r="Z12" s="190" t="s">
        <v>317</v>
      </c>
      <c r="AA12" s="190" t="s">
        <v>325</v>
      </c>
      <c r="AB12" s="190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11"/>
      <c r="AT12" s="12" t="s">
        <v>194</v>
      </c>
      <c r="AU12" s="12" t="s">
        <v>194</v>
      </c>
      <c r="AV12" s="79">
        <f t="shared" si="0"/>
        <v>11</v>
      </c>
      <c r="AW12" s="184">
        <v>0</v>
      </c>
      <c r="AX12" s="76" t="s">
        <v>194</v>
      </c>
      <c r="AY12" s="12" t="s">
        <v>192</v>
      </c>
      <c r="AZ12" s="12"/>
      <c r="BA12" s="12"/>
      <c r="BB12" s="185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5" t="s">
        <v>193</v>
      </c>
      <c r="U13" s="12"/>
      <c r="V13" s="188" t="s">
        <v>312</v>
      </c>
      <c r="W13" s="188" t="s">
        <v>312</v>
      </c>
      <c r="X13" s="191" t="s">
        <v>312</v>
      </c>
      <c r="Y13" s="190" t="s">
        <v>312</v>
      </c>
      <c r="Z13" s="190" t="s">
        <v>312</v>
      </c>
      <c r="AA13" s="190" t="s">
        <v>312</v>
      </c>
      <c r="AB13" s="190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6">
        <v>46063</v>
      </c>
      <c r="AJ13" s="186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/>
      <c r="AR13" s="12"/>
      <c r="AS13" s="11"/>
      <c r="AT13" s="12" t="s">
        <v>194</v>
      </c>
      <c r="AU13" s="12" t="s">
        <v>194</v>
      </c>
      <c r="AV13" s="79">
        <f t="shared" si="0"/>
        <v>4</v>
      </c>
      <c r="AW13" s="184">
        <v>1</v>
      </c>
      <c r="AX13" s="76" t="s">
        <v>194</v>
      </c>
      <c r="AY13" s="12" t="s">
        <v>192</v>
      </c>
      <c r="AZ13" s="12"/>
      <c r="BA13" s="12"/>
      <c r="BB13" s="185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7" t="s">
        <v>313</v>
      </c>
      <c r="W14" s="188" t="s">
        <v>327</v>
      </c>
      <c r="X14" s="189" t="s">
        <v>328</v>
      </c>
      <c r="Y14" s="190" t="s">
        <v>329</v>
      </c>
      <c r="Z14" s="190" t="s">
        <v>317</v>
      </c>
      <c r="AA14" s="190" t="s">
        <v>320</v>
      </c>
      <c r="AB14" s="190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11"/>
      <c r="AT14" s="12" t="s">
        <v>194</v>
      </c>
      <c r="AU14" s="12" t="s">
        <v>194</v>
      </c>
      <c r="AV14" s="79">
        <f t="shared" si="0"/>
        <v>0</v>
      </c>
      <c r="AW14" s="184">
        <v>0</v>
      </c>
      <c r="AX14" s="76" t="s">
        <v>194</v>
      </c>
      <c r="AY14" s="12" t="s">
        <v>194</v>
      </c>
      <c r="AZ14" s="12"/>
      <c r="BA14" s="12"/>
      <c r="BB14" s="185" t="str">
        <f>IFERROR(AW14/AV14,"Validar datos de Aulas Master")</f>
        <v>Validar datos de Aulas Master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7" t="s">
        <v>321</v>
      </c>
      <c r="W15" s="188" t="s">
        <v>330</v>
      </c>
      <c r="X15" s="192" t="s">
        <v>331</v>
      </c>
      <c r="Y15" s="190" t="s">
        <v>332</v>
      </c>
      <c r="Z15" s="190" t="s">
        <v>317</v>
      </c>
      <c r="AA15" s="190" t="s">
        <v>325</v>
      </c>
      <c r="AB15" s="190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11"/>
      <c r="AT15" s="12" t="s">
        <v>194</v>
      </c>
      <c r="AU15" s="12" t="s">
        <v>194</v>
      </c>
      <c r="AV15" s="79">
        <f t="shared" si="0"/>
        <v>0</v>
      </c>
      <c r="AW15" s="184">
        <v>0</v>
      </c>
      <c r="AX15" s="76" t="s">
        <v>194</v>
      </c>
      <c r="AY15" s="12" t="s">
        <v>194</v>
      </c>
      <c r="AZ15" s="12"/>
      <c r="BA15" s="12"/>
      <c r="BB15" s="185" t="str">
        <f>IFERROR(AW15/AV15,"Validar datos de Aulas Master")</f>
        <v>Validar datos de Aulas Master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5" t="s">
        <v>192</v>
      </c>
      <c r="U16" s="12"/>
      <c r="V16" s="187" t="s">
        <v>321</v>
      </c>
      <c r="W16" s="188" t="s">
        <v>333</v>
      </c>
      <c r="X16" s="193" t="s">
        <v>334</v>
      </c>
      <c r="Y16" s="190" t="s">
        <v>318</v>
      </c>
      <c r="Z16" s="190" t="s">
        <v>317</v>
      </c>
      <c r="AA16" s="190" t="s">
        <v>325</v>
      </c>
      <c r="AB16" s="190" t="s">
        <v>312</v>
      </c>
      <c r="AC16" s="12" t="s">
        <v>319</v>
      </c>
      <c r="AD16" s="12" t="s">
        <v>320</v>
      </c>
      <c r="AE16" s="12"/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11"/>
      <c r="AT16" s="12"/>
      <c r="AU16" s="12"/>
      <c r="AV16" s="11" t="str">
        <f t="shared" si="0"/>
        <v>No aplica</v>
      </c>
      <c r="AW16" s="180"/>
      <c r="AX16" s="76"/>
      <c r="AY16" s="12" t="s">
        <v>194</v>
      </c>
      <c r="AZ16" s="12"/>
      <c r="BA16" s="12"/>
      <c r="BB16" s="11"/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5" t="s">
        <v>192</v>
      </c>
      <c r="U17" s="12"/>
      <c r="V17" s="187" t="s">
        <v>321</v>
      </c>
      <c r="W17" s="188" t="s">
        <v>322</v>
      </c>
      <c r="X17" s="189" t="s">
        <v>323</v>
      </c>
      <c r="Y17" s="190" t="s">
        <v>324</v>
      </c>
      <c r="Z17" s="190" t="s">
        <v>317</v>
      </c>
      <c r="AA17" s="190" t="s">
        <v>325</v>
      </c>
      <c r="AB17" s="190" t="s">
        <v>312</v>
      </c>
      <c r="AC17" s="12" t="s">
        <v>319</v>
      </c>
      <c r="AD17" s="12" t="s">
        <v>320</v>
      </c>
      <c r="AE17" s="12"/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2"/>
      <c r="AM17" s="12"/>
      <c r="AN17" s="12"/>
      <c r="AO17" s="12"/>
      <c r="AP17" s="12"/>
      <c r="AQ17" s="12"/>
      <c r="AR17" s="12"/>
      <c r="AS17" s="11"/>
      <c r="AT17" s="12"/>
      <c r="AU17" s="12"/>
      <c r="AV17" s="11" t="str">
        <f t="shared" si="0"/>
        <v>No aplica</v>
      </c>
      <c r="AW17" s="180"/>
      <c r="AX17" s="76"/>
      <c r="AY17" s="12" t="s">
        <v>194</v>
      </c>
      <c r="AZ17" s="12"/>
      <c r="BA17" s="12"/>
      <c r="BB17" s="11"/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5" t="s">
        <v>192</v>
      </c>
      <c r="U18" s="12"/>
      <c r="V18" s="187" t="s">
        <v>313</v>
      </c>
      <c r="W18" s="188" t="s">
        <v>335</v>
      </c>
      <c r="X18" s="189" t="s">
        <v>336</v>
      </c>
      <c r="Y18" s="190" t="s">
        <v>337</v>
      </c>
      <c r="Z18" s="190" t="s">
        <v>317</v>
      </c>
      <c r="AA18" s="190" t="s">
        <v>317</v>
      </c>
      <c r="AB18" s="190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11">
        <v>0</v>
      </c>
      <c r="AT18" s="12" t="s">
        <v>194</v>
      </c>
      <c r="AU18" s="12" t="s">
        <v>194</v>
      </c>
      <c r="AV18" s="79">
        <f t="shared" si="0"/>
        <v>1</v>
      </c>
      <c r="AW18" s="184">
        <v>0</v>
      </c>
      <c r="AX18" s="76" t="s">
        <v>194</v>
      </c>
      <c r="AY18" s="12" t="s">
        <v>194</v>
      </c>
      <c r="AZ18" s="12"/>
      <c r="BA18" s="12"/>
      <c r="BB18" s="185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5" t="s">
        <v>192</v>
      </c>
      <c r="U19" s="12"/>
      <c r="V19" s="187" t="s">
        <v>321</v>
      </c>
      <c r="W19" s="188" t="s">
        <v>322</v>
      </c>
      <c r="X19" s="192" t="s">
        <v>323</v>
      </c>
      <c r="Y19" s="190" t="s">
        <v>324</v>
      </c>
      <c r="Z19" s="190" t="s">
        <v>317</v>
      </c>
      <c r="AA19" s="190" t="s">
        <v>317</v>
      </c>
      <c r="AB19" s="190" t="s">
        <v>318</v>
      </c>
      <c r="AC19" s="12" t="s">
        <v>319</v>
      </c>
      <c r="AD19" s="12" t="s">
        <v>320</v>
      </c>
      <c r="AE19" s="12"/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11">
        <v>0</v>
      </c>
      <c r="AT19" s="12"/>
      <c r="AU19" s="12"/>
      <c r="AV19" s="11" t="str">
        <f t="shared" si="0"/>
        <v>No aplica</v>
      </c>
      <c r="AW19" s="180"/>
      <c r="AX19" s="76"/>
      <c r="AY19" s="12" t="s">
        <v>194</v>
      </c>
      <c r="AZ19" s="12"/>
      <c r="BA19" s="12"/>
      <c r="BB19" s="11"/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5" t="s">
        <v>192</v>
      </c>
      <c r="U20" s="12"/>
      <c r="V20" s="187" t="s">
        <v>321</v>
      </c>
      <c r="W20" s="188" t="s">
        <v>322</v>
      </c>
      <c r="X20" s="192" t="s">
        <v>323</v>
      </c>
      <c r="Y20" s="190" t="s">
        <v>324</v>
      </c>
      <c r="Z20" s="190" t="s">
        <v>317</v>
      </c>
      <c r="AA20" s="190" t="s">
        <v>325</v>
      </c>
      <c r="AB20" s="190" t="s">
        <v>312</v>
      </c>
      <c r="AC20" s="12" t="s">
        <v>319</v>
      </c>
      <c r="AD20" s="12" t="s">
        <v>320</v>
      </c>
      <c r="AE20" s="12"/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11">
        <v>0</v>
      </c>
      <c r="AT20" s="12"/>
      <c r="AU20" s="12"/>
      <c r="AV20" s="11" t="str">
        <f t="shared" si="0"/>
        <v>No aplica</v>
      </c>
      <c r="AW20" s="180"/>
      <c r="AX20" s="76"/>
      <c r="AY20" s="12" t="s">
        <v>194</v>
      </c>
      <c r="AZ20" s="12"/>
      <c r="BA20" s="12"/>
      <c r="BB20" s="11"/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5" t="s">
        <v>193</v>
      </c>
      <c r="U21" s="12"/>
      <c r="V21" s="187" t="s">
        <v>321</v>
      </c>
      <c r="W21" s="188" t="s">
        <v>322</v>
      </c>
      <c r="X21" s="192" t="s">
        <v>323</v>
      </c>
      <c r="Y21" s="190" t="s">
        <v>324</v>
      </c>
      <c r="Z21" s="190" t="s">
        <v>317</v>
      </c>
      <c r="AA21" s="190" t="s">
        <v>325</v>
      </c>
      <c r="AB21" s="190" t="s">
        <v>312</v>
      </c>
      <c r="AC21" s="12" t="s">
        <v>319</v>
      </c>
      <c r="AD21" s="12" t="s">
        <v>320</v>
      </c>
      <c r="AE21" s="12"/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11">
        <v>0</v>
      </c>
      <c r="AT21" s="12"/>
      <c r="AU21" s="12"/>
      <c r="AV21" s="11" t="str">
        <f t="shared" si="0"/>
        <v>No aplica</v>
      </c>
      <c r="AW21" s="180"/>
      <c r="AX21" s="76"/>
      <c r="AY21" s="12" t="s">
        <v>194</v>
      </c>
      <c r="AZ21" s="12"/>
      <c r="BA21" s="12"/>
      <c r="BB21" s="11"/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5" t="s">
        <v>193</v>
      </c>
      <c r="U22" s="12"/>
      <c r="V22" s="187" t="s">
        <v>313</v>
      </c>
      <c r="W22" s="187" t="s">
        <v>339</v>
      </c>
      <c r="X22" s="192" t="s">
        <v>328</v>
      </c>
      <c r="Y22" s="190" t="s">
        <v>340</v>
      </c>
      <c r="Z22" s="190" t="s">
        <v>317</v>
      </c>
      <c r="AA22" s="190" t="s">
        <v>325</v>
      </c>
      <c r="AB22" s="190" t="s">
        <v>318</v>
      </c>
      <c r="AC22" s="12" t="s">
        <v>319</v>
      </c>
      <c r="AD22" s="12" t="s">
        <v>320</v>
      </c>
      <c r="AE22" s="12"/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11">
        <v>0</v>
      </c>
      <c r="AT22" s="12"/>
      <c r="AU22" s="12"/>
      <c r="AV22" s="11" t="str">
        <f t="shared" si="0"/>
        <v>No aplica</v>
      </c>
      <c r="AW22" s="180"/>
      <c r="AX22" s="76"/>
      <c r="AY22" s="12" t="s">
        <v>194</v>
      </c>
      <c r="AZ22" s="12"/>
      <c r="BA22" s="12"/>
      <c r="BB22" s="11"/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5" t="s">
        <v>193</v>
      </c>
      <c r="U23" s="12"/>
      <c r="V23" s="187" t="s">
        <v>313</v>
      </c>
      <c r="W23" s="188" t="s">
        <v>327</v>
      </c>
      <c r="X23" s="193" t="s">
        <v>334</v>
      </c>
      <c r="Y23" s="190" t="s">
        <v>318</v>
      </c>
      <c r="Z23" s="190" t="s">
        <v>317</v>
      </c>
      <c r="AA23" s="190" t="s">
        <v>325</v>
      </c>
      <c r="AB23" s="190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72" t="s">
        <v>341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11">
        <v>0</v>
      </c>
      <c r="AT23" s="12" t="s">
        <v>194</v>
      </c>
      <c r="AU23" s="12" t="s">
        <v>194</v>
      </c>
      <c r="AV23" s="79">
        <f t="shared" si="0"/>
        <v>8</v>
      </c>
      <c r="AW23" s="184">
        <v>0</v>
      </c>
      <c r="AX23" s="76" t="s">
        <v>194</v>
      </c>
      <c r="AY23" s="12" t="s">
        <v>194</v>
      </c>
      <c r="AZ23" s="12"/>
      <c r="BA23" s="12"/>
      <c r="BB23" s="185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7" t="s">
        <v>321</v>
      </c>
      <c r="W24" s="188" t="s">
        <v>322</v>
      </c>
      <c r="X24" s="192" t="s">
        <v>323</v>
      </c>
      <c r="Y24" s="190" t="s">
        <v>324</v>
      </c>
      <c r="Z24" s="190" t="s">
        <v>317</v>
      </c>
      <c r="AA24" s="190" t="s">
        <v>325</v>
      </c>
      <c r="AB24" s="190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2"/>
      <c r="AM24" s="12"/>
      <c r="AN24" s="12"/>
      <c r="AO24" s="12"/>
      <c r="AP24" s="12"/>
      <c r="AQ24" s="12"/>
      <c r="AR24" s="12"/>
      <c r="AS24" s="11"/>
      <c r="AT24" s="12" t="s">
        <v>194</v>
      </c>
      <c r="AU24" s="12" t="s">
        <v>194</v>
      </c>
      <c r="AV24" s="79">
        <f t="shared" si="0"/>
        <v>0</v>
      </c>
      <c r="AW24" s="184">
        <v>0</v>
      </c>
      <c r="AX24" s="76" t="s">
        <v>194</v>
      </c>
      <c r="AY24" s="12" t="s">
        <v>194</v>
      </c>
      <c r="AZ24" s="12"/>
      <c r="BA24" s="12"/>
      <c r="BB24" s="185" t="str">
        <f>IFERROR(AW24/AV24,"Validar datos de Aulas Master")</f>
        <v>Validar datos de Aulas Master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7" t="s">
        <v>321</v>
      </c>
      <c r="W25" s="188" t="s">
        <v>322</v>
      </c>
      <c r="X25" s="192" t="s">
        <v>323</v>
      </c>
      <c r="Y25" s="190" t="s">
        <v>324</v>
      </c>
      <c r="Z25" s="190" t="s">
        <v>317</v>
      </c>
      <c r="AA25" s="190" t="s">
        <v>325</v>
      </c>
      <c r="AB25" s="190" t="s">
        <v>312</v>
      </c>
      <c r="AC25" s="12" t="s">
        <v>319</v>
      </c>
      <c r="AD25" s="12" t="s">
        <v>320</v>
      </c>
      <c r="AE25" s="12"/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11">
        <v>0</v>
      </c>
      <c r="AT25" s="12"/>
      <c r="AU25" s="12"/>
      <c r="AV25" s="11" t="str">
        <f t="shared" si="0"/>
        <v>No aplica</v>
      </c>
      <c r="AW25" s="180"/>
      <c r="AX25" s="76"/>
      <c r="AY25" s="12" t="s">
        <v>194</v>
      </c>
      <c r="AZ25" s="12"/>
      <c r="BA25" s="12"/>
      <c r="BB25" s="11"/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7" t="s">
        <v>321</v>
      </c>
      <c r="W26" s="188" t="s">
        <v>322</v>
      </c>
      <c r="X26" s="192" t="s">
        <v>323</v>
      </c>
      <c r="Y26" s="190" t="s">
        <v>324</v>
      </c>
      <c r="Z26" s="190" t="s">
        <v>317</v>
      </c>
      <c r="AA26" s="190" t="s">
        <v>325</v>
      </c>
      <c r="AB26" s="190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70">
        <v>0</v>
      </c>
      <c r="AT26" s="12" t="s">
        <v>194</v>
      </c>
      <c r="AU26" s="12" t="s">
        <v>194</v>
      </c>
      <c r="AV26" s="79">
        <f t="shared" si="0"/>
        <v>0</v>
      </c>
      <c r="AW26" s="184">
        <v>0</v>
      </c>
      <c r="AX26" s="76" t="s">
        <v>194</v>
      </c>
      <c r="AY26" s="12" t="s">
        <v>194</v>
      </c>
      <c r="AZ26" s="12"/>
      <c r="BA26" s="12"/>
      <c r="BB26" s="185" t="str">
        <f>IFERROR(AW26/AV26,"Validar datos de Aulas Master")</f>
        <v>Validar datos de Aulas Master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7" t="s">
        <v>321</v>
      </c>
      <c r="W27" s="188" t="s">
        <v>322</v>
      </c>
      <c r="X27" s="192" t="s">
        <v>323</v>
      </c>
      <c r="Y27" s="190" t="s">
        <v>324</v>
      </c>
      <c r="Z27" s="190" t="s">
        <v>317</v>
      </c>
      <c r="AA27" s="190" t="s">
        <v>325</v>
      </c>
      <c r="AB27" s="190" t="s">
        <v>312</v>
      </c>
      <c r="AC27" s="12" t="s">
        <v>319</v>
      </c>
      <c r="AD27" s="12" t="s">
        <v>320</v>
      </c>
      <c r="AE27" s="12"/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11">
        <v>0</v>
      </c>
      <c r="AT27" s="12"/>
      <c r="AU27" s="12"/>
      <c r="AV27" s="11" t="str">
        <f t="shared" si="0"/>
        <v>No aplica</v>
      </c>
      <c r="AW27" s="180"/>
      <c r="AX27" s="76"/>
      <c r="AY27" s="12" t="s">
        <v>194</v>
      </c>
      <c r="AZ27" s="12"/>
      <c r="BA27" s="12"/>
      <c r="BB27" s="11"/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5" t="s">
        <v>193</v>
      </c>
      <c r="U28" s="12"/>
      <c r="V28" s="187" t="s">
        <v>313</v>
      </c>
      <c r="W28" s="188" t="s">
        <v>342</v>
      </c>
      <c r="X28" s="190" t="s">
        <v>336</v>
      </c>
      <c r="Y28" s="190" t="s">
        <v>337</v>
      </c>
      <c r="Z28" s="190" t="s">
        <v>317</v>
      </c>
      <c r="AA28" s="190" t="s">
        <v>317</v>
      </c>
      <c r="AB28" s="190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11">
        <v>0</v>
      </c>
      <c r="AT28" s="12" t="s">
        <v>194</v>
      </c>
      <c r="AU28" s="12" t="s">
        <v>194</v>
      </c>
      <c r="AV28" s="79">
        <f t="shared" si="0"/>
        <v>5</v>
      </c>
      <c r="AW28" s="184">
        <v>0</v>
      </c>
      <c r="AX28" s="76" t="s">
        <v>194</v>
      </c>
      <c r="AY28" s="12" t="s">
        <v>194</v>
      </c>
      <c r="AZ28" s="12"/>
      <c r="BA28" s="12"/>
      <c r="BB28" s="185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5" t="s">
        <v>192</v>
      </c>
      <c r="U29" s="12"/>
      <c r="V29" s="187" t="s">
        <v>321</v>
      </c>
      <c r="W29" s="188" t="s">
        <v>322</v>
      </c>
      <c r="X29" s="192" t="s">
        <v>323</v>
      </c>
      <c r="Y29" s="190" t="s">
        <v>324</v>
      </c>
      <c r="Z29" s="190" t="s">
        <v>317</v>
      </c>
      <c r="AA29" s="190" t="s">
        <v>325</v>
      </c>
      <c r="AB29" s="190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11">
        <v>0</v>
      </c>
      <c r="AT29" s="12" t="s">
        <v>194</v>
      </c>
      <c r="AU29" s="12" t="s">
        <v>194</v>
      </c>
      <c r="AV29" s="79">
        <f t="shared" si="0"/>
        <v>9</v>
      </c>
      <c r="AW29" s="184">
        <v>0</v>
      </c>
      <c r="AX29" s="76" t="s">
        <v>194</v>
      </c>
      <c r="AY29" s="12" t="s">
        <v>192</v>
      </c>
      <c r="AZ29" s="12"/>
      <c r="BA29" s="12"/>
      <c r="BB29" s="185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7" t="s">
        <v>321</v>
      </c>
      <c r="W30" s="188" t="s">
        <v>322</v>
      </c>
      <c r="X30" s="192" t="s">
        <v>323</v>
      </c>
      <c r="Y30" s="190" t="s">
        <v>324</v>
      </c>
      <c r="Z30" s="190" t="s">
        <v>317</v>
      </c>
      <c r="AA30" s="190" t="s">
        <v>325</v>
      </c>
      <c r="AB30" s="190" t="s">
        <v>312</v>
      </c>
      <c r="AC30" s="12" t="s">
        <v>319</v>
      </c>
      <c r="AD30" s="12" t="s">
        <v>320</v>
      </c>
      <c r="AE30" s="12"/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2"/>
      <c r="AM30" s="12"/>
      <c r="AN30" s="12"/>
      <c r="AO30" s="12"/>
      <c r="AP30" s="12"/>
      <c r="AQ30" s="12"/>
      <c r="AR30" s="12"/>
      <c r="AS30" s="11"/>
      <c r="AT30" s="12"/>
      <c r="AU30" s="12"/>
      <c r="AV30" s="11" t="str">
        <f t="shared" si="0"/>
        <v>No aplica</v>
      </c>
      <c r="AW30" s="180"/>
      <c r="AX30" s="76"/>
      <c r="AY30" s="12" t="s">
        <v>194</v>
      </c>
      <c r="AZ30" s="12"/>
      <c r="BA30" s="12"/>
      <c r="BB30" s="11"/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ht="52.2" x14ac:dyDescent="0.3">
      <c r="C31" s="22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7" t="s">
        <v>321</v>
      </c>
      <c r="W31" s="188" t="s">
        <v>322</v>
      </c>
      <c r="X31" s="192" t="s">
        <v>323</v>
      </c>
      <c r="Y31" s="190" t="s">
        <v>324</v>
      </c>
      <c r="Z31" s="190" t="s">
        <v>317</v>
      </c>
      <c r="AA31" s="190" t="s">
        <v>325</v>
      </c>
      <c r="AB31" s="190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6">
        <v>46063</v>
      </c>
      <c r="AJ31" s="186">
        <v>46152</v>
      </c>
      <c r="AK31" s="70">
        <v>0.77380000000000004</v>
      </c>
      <c r="AL31" s="12" t="s">
        <v>194</v>
      </c>
      <c r="AM31" s="12" t="s">
        <v>194</v>
      </c>
      <c r="AN31" s="12" t="s">
        <v>194</v>
      </c>
      <c r="AO31" s="12" t="s">
        <v>194</v>
      </c>
      <c r="AP31" s="12" t="s">
        <v>194</v>
      </c>
      <c r="AQ31" s="12"/>
      <c r="AR31" s="12"/>
      <c r="AS31" s="11">
        <v>0</v>
      </c>
      <c r="AT31" s="12" t="s">
        <v>194</v>
      </c>
      <c r="AU31" s="12" t="s">
        <v>194</v>
      </c>
      <c r="AV31" s="79">
        <f t="shared" si="0"/>
        <v>21</v>
      </c>
      <c r="AW31" s="184">
        <v>0</v>
      </c>
      <c r="AX31" s="76" t="s">
        <v>194</v>
      </c>
      <c r="AY31" s="12" t="s">
        <v>192</v>
      </c>
      <c r="AZ31" s="12"/>
      <c r="BA31" s="12"/>
      <c r="BB31" s="185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ht="52.2" x14ac:dyDescent="0.3">
      <c r="C32" s="22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7" t="s">
        <v>321</v>
      </c>
      <c r="W32" s="188" t="s">
        <v>322</v>
      </c>
      <c r="X32" s="192" t="s">
        <v>323</v>
      </c>
      <c r="Y32" s="190" t="s">
        <v>324</v>
      </c>
      <c r="Z32" s="190" t="s">
        <v>317</v>
      </c>
      <c r="AA32" s="190" t="s">
        <v>325</v>
      </c>
      <c r="AB32" s="190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6">
        <v>46063</v>
      </c>
      <c r="AJ32" s="186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11">
        <v>0</v>
      </c>
      <c r="AT32" s="12" t="s">
        <v>194</v>
      </c>
      <c r="AU32" s="12" t="s">
        <v>194</v>
      </c>
      <c r="AV32" s="79">
        <f t="shared" si="0"/>
        <v>22</v>
      </c>
      <c r="AW32" s="184">
        <v>0</v>
      </c>
      <c r="AX32" s="76" t="s">
        <v>194</v>
      </c>
      <c r="AY32" s="12" t="s">
        <v>192</v>
      </c>
      <c r="AZ32" s="12"/>
      <c r="BA32" s="12"/>
      <c r="BB32" s="185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5" t="s">
        <v>193</v>
      </c>
      <c r="U33" s="12"/>
      <c r="V33" s="187" t="s">
        <v>321</v>
      </c>
      <c r="W33" s="188" t="s">
        <v>322</v>
      </c>
      <c r="X33" s="192" t="s">
        <v>323</v>
      </c>
      <c r="Y33" s="190" t="s">
        <v>324</v>
      </c>
      <c r="Z33" s="190" t="s">
        <v>317</v>
      </c>
      <c r="AA33" s="190" t="s">
        <v>325</v>
      </c>
      <c r="AB33" s="190" t="s">
        <v>312</v>
      </c>
      <c r="AC33" s="12" t="s">
        <v>319</v>
      </c>
      <c r="AD33" s="12" t="s">
        <v>320</v>
      </c>
      <c r="AE33" s="12"/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11">
        <v>0</v>
      </c>
      <c r="AT33" s="12"/>
      <c r="AU33" s="12"/>
      <c r="AV33" s="11" t="str">
        <f t="shared" si="0"/>
        <v>No aplica</v>
      </c>
      <c r="AW33" s="180"/>
      <c r="AX33" s="76"/>
      <c r="AY33" s="12" t="s">
        <v>194</v>
      </c>
      <c r="AZ33" s="12"/>
      <c r="BA33" s="12"/>
      <c r="BB33" s="11"/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5" t="s">
        <v>192</v>
      </c>
      <c r="U34" s="12"/>
      <c r="V34" s="187" t="s">
        <v>321</v>
      </c>
      <c r="W34" s="188" t="s">
        <v>322</v>
      </c>
      <c r="X34" s="193" t="s">
        <v>331</v>
      </c>
      <c r="Y34" s="190" t="s">
        <v>332</v>
      </c>
      <c r="Z34" s="190" t="s">
        <v>317</v>
      </c>
      <c r="AA34" s="190" t="s">
        <v>325</v>
      </c>
      <c r="AB34" s="190" t="s">
        <v>312</v>
      </c>
      <c r="AC34" s="12" t="s">
        <v>319</v>
      </c>
      <c r="AD34" s="12" t="s">
        <v>320</v>
      </c>
      <c r="AE34" s="12"/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2"/>
      <c r="AM34" s="12"/>
      <c r="AN34" s="12"/>
      <c r="AO34" s="12"/>
      <c r="AP34" s="12"/>
      <c r="AQ34" s="12"/>
      <c r="AR34" s="12"/>
      <c r="AS34" s="11"/>
      <c r="AT34" s="12"/>
      <c r="AU34" s="12"/>
      <c r="AV34" s="11" t="str">
        <f t="shared" si="0"/>
        <v>No aplica</v>
      </c>
      <c r="AW34" s="180"/>
      <c r="AX34" s="76"/>
      <c r="AY34" s="12" t="s">
        <v>194</v>
      </c>
      <c r="AZ34" s="12"/>
      <c r="BA34" s="12"/>
      <c r="BB34" s="11"/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5" t="s">
        <v>192</v>
      </c>
      <c r="U35" s="12"/>
      <c r="V35" s="187" t="s">
        <v>321</v>
      </c>
      <c r="W35" s="188" t="s">
        <v>322</v>
      </c>
      <c r="X35" s="193" t="s">
        <v>331</v>
      </c>
      <c r="Y35" s="190" t="s">
        <v>332</v>
      </c>
      <c r="Z35" s="190" t="s">
        <v>317</v>
      </c>
      <c r="AA35" s="190" t="s">
        <v>325</v>
      </c>
      <c r="AB35" s="190" t="s">
        <v>312</v>
      </c>
      <c r="AC35" s="12" t="s">
        <v>319</v>
      </c>
      <c r="AD35" s="12" t="s">
        <v>320</v>
      </c>
      <c r="AE35" s="12"/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11">
        <v>0</v>
      </c>
      <c r="AT35" s="12"/>
      <c r="AU35" s="12"/>
      <c r="AV35" s="11" t="str">
        <f t="shared" si="0"/>
        <v>No aplica</v>
      </c>
      <c r="AW35" s="180"/>
      <c r="AX35" s="76"/>
      <c r="AY35" s="12" t="s">
        <v>194</v>
      </c>
      <c r="AZ35" s="12"/>
      <c r="BA35" s="12"/>
      <c r="BB35" s="11"/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ht="52.2" x14ac:dyDescent="0.3">
      <c r="C36" s="24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7" t="s">
        <v>321</v>
      </c>
      <c r="W36" s="188" t="s">
        <v>322</v>
      </c>
      <c r="X36" s="193" t="s">
        <v>346</v>
      </c>
      <c r="Y36" s="190" t="s">
        <v>347</v>
      </c>
      <c r="Z36" s="190" t="s">
        <v>317</v>
      </c>
      <c r="AA36" s="190" t="s">
        <v>325</v>
      </c>
      <c r="AB36" s="190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/>
      <c r="AR36" s="12"/>
      <c r="AS36" s="11"/>
      <c r="AT36" s="12" t="s">
        <v>194</v>
      </c>
      <c r="AU36" s="12" t="s">
        <v>194</v>
      </c>
      <c r="AV36" s="79">
        <f t="shared" si="0"/>
        <v>2</v>
      </c>
      <c r="AW36" s="184">
        <v>0</v>
      </c>
      <c r="AX36" s="76" t="s">
        <v>194</v>
      </c>
      <c r="AY36" s="12" t="s">
        <v>194</v>
      </c>
      <c r="AZ36" s="12"/>
      <c r="BA36" s="12"/>
      <c r="BB36" s="185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7" t="s">
        <v>321</v>
      </c>
      <c r="W37" s="188" t="s">
        <v>322</v>
      </c>
      <c r="X37" s="192" t="s">
        <v>323</v>
      </c>
      <c r="Y37" s="194" t="s">
        <v>324</v>
      </c>
      <c r="Z37" s="190" t="s">
        <v>317</v>
      </c>
      <c r="AA37" s="190" t="s">
        <v>325</v>
      </c>
      <c r="AB37" s="190" t="s">
        <v>312</v>
      </c>
      <c r="AC37" s="12" t="s">
        <v>319</v>
      </c>
      <c r="AD37" s="12"/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/>
      <c r="AQ37" s="12"/>
      <c r="AR37" s="12"/>
      <c r="AS37" s="70">
        <v>0.1</v>
      </c>
      <c r="AT37" s="12" t="s">
        <v>194</v>
      </c>
      <c r="AU37" s="12" t="s">
        <v>194</v>
      </c>
      <c r="AV37" s="79">
        <f t="shared" si="0"/>
        <v>0</v>
      </c>
      <c r="AW37" s="184">
        <v>0</v>
      </c>
      <c r="AX37" s="76" t="s">
        <v>194</v>
      </c>
      <c r="AY37" s="12" t="s">
        <v>194</v>
      </c>
      <c r="AZ37" s="12"/>
      <c r="BA37" s="12"/>
      <c r="BB37" s="185" t="str">
        <f>IFERROR(AW37/AV37,"Validar datos de Aulas Master")</f>
        <v>Validar datos de Aulas Master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7" t="s">
        <v>321</v>
      </c>
      <c r="W38" s="188" t="s">
        <v>322</v>
      </c>
      <c r="X38" s="192" t="s">
        <v>323</v>
      </c>
      <c r="Y38" s="190" t="s">
        <v>324</v>
      </c>
      <c r="Z38" s="190" t="s">
        <v>317</v>
      </c>
      <c r="AA38" s="190" t="s">
        <v>325</v>
      </c>
      <c r="AB38" s="190" t="s">
        <v>312</v>
      </c>
      <c r="AC38" s="12" t="s">
        <v>319</v>
      </c>
      <c r="AD38" s="12"/>
      <c r="AE38" s="12"/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/>
      <c r="AQ38" s="12"/>
      <c r="AR38" s="12"/>
      <c r="AS38" s="70">
        <v>0.1</v>
      </c>
      <c r="AT38" s="12"/>
      <c r="AU38" s="12"/>
      <c r="AV38" s="11" t="str">
        <f t="shared" si="0"/>
        <v>No aplica</v>
      </c>
      <c r="AW38" s="180"/>
      <c r="AX38" s="76"/>
      <c r="AY38" s="12" t="s">
        <v>193</v>
      </c>
      <c r="AZ38" s="12"/>
      <c r="BA38" s="12"/>
      <c r="BB38" s="11"/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ht="52.2" x14ac:dyDescent="0.3">
      <c r="C39" s="24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7" t="s">
        <v>321</v>
      </c>
      <c r="W39" s="188" t="s">
        <v>322</v>
      </c>
      <c r="X39" s="193" t="s">
        <v>346</v>
      </c>
      <c r="Y39" s="190" t="s">
        <v>347</v>
      </c>
      <c r="Z39" s="190" t="s">
        <v>317</v>
      </c>
      <c r="AA39" s="190" t="s">
        <v>325</v>
      </c>
      <c r="AB39" s="190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11">
        <v>0</v>
      </c>
      <c r="AT39" s="12" t="s">
        <v>194</v>
      </c>
      <c r="AU39" s="12" t="s">
        <v>194</v>
      </c>
      <c r="AV39" s="79">
        <f t="shared" si="0"/>
        <v>9</v>
      </c>
      <c r="AW39" s="184">
        <v>0</v>
      </c>
      <c r="AX39" s="76" t="s">
        <v>194</v>
      </c>
      <c r="AY39" s="12" t="s">
        <v>194</v>
      </c>
      <c r="AZ39" s="12"/>
      <c r="BA39" s="12"/>
      <c r="BB39" s="185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7" t="s">
        <v>321</v>
      </c>
      <c r="W40" s="188" t="s">
        <v>322</v>
      </c>
      <c r="X40" s="192" t="s">
        <v>323</v>
      </c>
      <c r="Y40" s="190" t="s">
        <v>324</v>
      </c>
      <c r="Z40" s="190" t="s">
        <v>317</v>
      </c>
      <c r="AA40" s="190" t="s">
        <v>325</v>
      </c>
      <c r="AB40" s="190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11">
        <v>0</v>
      </c>
      <c r="AT40" s="12" t="s">
        <v>194</v>
      </c>
      <c r="AU40" s="12" t="s">
        <v>194</v>
      </c>
      <c r="AV40" s="79">
        <f t="shared" si="0"/>
        <v>11</v>
      </c>
      <c r="AW40" s="184">
        <v>0</v>
      </c>
      <c r="AX40" s="76" t="s">
        <v>194</v>
      </c>
      <c r="AY40" s="12" t="s">
        <v>192</v>
      </c>
      <c r="AZ40" s="12"/>
      <c r="BA40" s="12"/>
      <c r="BB40" s="185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5" t="s">
        <v>193</v>
      </c>
      <c r="U41" s="12"/>
      <c r="V41" s="187" t="s">
        <v>321</v>
      </c>
      <c r="W41" s="188" t="s">
        <v>322</v>
      </c>
      <c r="X41" s="192" t="s">
        <v>323</v>
      </c>
      <c r="Y41" s="190" t="s">
        <v>324</v>
      </c>
      <c r="Z41" s="190" t="s">
        <v>317</v>
      </c>
      <c r="AA41" s="190" t="s">
        <v>325</v>
      </c>
      <c r="AB41" s="190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6">
        <v>46233</v>
      </c>
      <c r="AJ41" s="186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/>
      <c r="AR41" s="12"/>
      <c r="AS41" s="11"/>
      <c r="AT41" s="12" t="s">
        <v>194</v>
      </c>
      <c r="AU41" s="12" t="s">
        <v>194</v>
      </c>
      <c r="AV41" s="79">
        <f t="shared" si="0"/>
        <v>12</v>
      </c>
      <c r="AW41" s="184">
        <v>0</v>
      </c>
      <c r="AX41" s="76" t="s">
        <v>194</v>
      </c>
      <c r="AY41" s="12" t="s">
        <v>194</v>
      </c>
      <c r="AZ41" s="12"/>
      <c r="BA41" s="12"/>
      <c r="BB41" s="185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5" t="s">
        <v>192</v>
      </c>
      <c r="U42" s="12"/>
      <c r="V42" s="187" t="s">
        <v>321</v>
      </c>
      <c r="W42" s="188" t="s">
        <v>322</v>
      </c>
      <c r="X42" s="192" t="s">
        <v>323</v>
      </c>
      <c r="Y42" s="190" t="s">
        <v>324</v>
      </c>
      <c r="Z42" s="190" t="s">
        <v>317</v>
      </c>
      <c r="AA42" s="190" t="s">
        <v>325</v>
      </c>
      <c r="AB42" s="190" t="s">
        <v>312</v>
      </c>
      <c r="AC42" s="12" t="s">
        <v>319</v>
      </c>
      <c r="AD42" s="12"/>
      <c r="AE42" s="12"/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11">
        <v>0</v>
      </c>
      <c r="AT42" s="12"/>
      <c r="AU42" s="12"/>
      <c r="AV42" s="11" t="str">
        <f t="shared" si="0"/>
        <v>No aplica</v>
      </c>
      <c r="AW42" s="180"/>
      <c r="AX42" s="76"/>
      <c r="AY42" s="12" t="s">
        <v>194</v>
      </c>
      <c r="AZ42" s="12"/>
      <c r="BA42" s="12"/>
      <c r="BB42" s="11"/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5" t="s">
        <v>192</v>
      </c>
      <c r="U43" s="12"/>
      <c r="V43" s="187" t="s">
        <v>321</v>
      </c>
      <c r="W43" s="188" t="s">
        <v>322</v>
      </c>
      <c r="X43" s="192" t="s">
        <v>323</v>
      </c>
      <c r="Y43" s="190" t="s">
        <v>324</v>
      </c>
      <c r="Z43" s="190" t="s">
        <v>317</v>
      </c>
      <c r="AA43" s="190" t="s">
        <v>325</v>
      </c>
      <c r="AB43" s="190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11">
        <v>0</v>
      </c>
      <c r="AT43" s="12" t="s">
        <v>194</v>
      </c>
      <c r="AU43" s="12" t="s">
        <v>194</v>
      </c>
      <c r="AV43" s="79">
        <f t="shared" ref="AV43:AV70" si="1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5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7" t="s">
        <v>313</v>
      </c>
      <c r="W44" s="188" t="s">
        <v>322</v>
      </c>
      <c r="X44" s="193" t="s">
        <v>349</v>
      </c>
      <c r="Y44" s="193" t="s">
        <v>318</v>
      </c>
      <c r="Z44" s="190" t="s">
        <v>317</v>
      </c>
      <c r="AA44" s="190" t="s">
        <v>317</v>
      </c>
      <c r="AB44" s="190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/>
      <c r="AR44" s="12"/>
      <c r="AS44" s="11"/>
      <c r="AT44" s="12" t="s">
        <v>194</v>
      </c>
      <c r="AU44" s="12" t="s">
        <v>194</v>
      </c>
      <c r="AV44" s="79">
        <f t="shared" si="1"/>
        <v>9</v>
      </c>
      <c r="AW44" s="184">
        <v>0</v>
      </c>
      <c r="AX44" s="76" t="s">
        <v>194</v>
      </c>
      <c r="AY44" s="12" t="s">
        <v>194</v>
      </c>
      <c r="AZ44" s="12"/>
      <c r="BA44" s="12"/>
      <c r="BB44" s="185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7" t="s">
        <v>321</v>
      </c>
      <c r="W45" s="188" t="s">
        <v>322</v>
      </c>
      <c r="X45" s="193" t="s">
        <v>346</v>
      </c>
      <c r="Y45" s="190" t="s">
        <v>347</v>
      </c>
      <c r="Z45" s="190" t="s">
        <v>317</v>
      </c>
      <c r="AA45" s="190" t="s">
        <v>325</v>
      </c>
      <c r="AB45" s="190" t="s">
        <v>312</v>
      </c>
      <c r="AC45" s="12" t="s">
        <v>319</v>
      </c>
      <c r="AD45" s="12"/>
      <c r="AE45" s="12"/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/>
      <c r="AM45" s="12"/>
      <c r="AN45" s="12"/>
      <c r="AO45" s="12"/>
      <c r="AP45" s="12"/>
      <c r="AQ45" s="12"/>
      <c r="AR45" s="12"/>
      <c r="AS45" s="11"/>
      <c r="AT45" s="12"/>
      <c r="AU45" s="12"/>
      <c r="AV45" s="11" t="str">
        <f t="shared" si="1"/>
        <v>No aplica</v>
      </c>
      <c r="AW45" s="180"/>
      <c r="AX45" s="76"/>
      <c r="AY45" s="12" t="s">
        <v>194</v>
      </c>
      <c r="AZ45" s="12"/>
      <c r="BA45" s="12"/>
      <c r="BB45" s="11"/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7" t="s">
        <v>321</v>
      </c>
      <c r="W46" s="188" t="s">
        <v>322</v>
      </c>
      <c r="X46" s="192" t="s">
        <v>323</v>
      </c>
      <c r="Y46" s="190" t="s">
        <v>324</v>
      </c>
      <c r="Z46" s="190" t="s">
        <v>317</v>
      </c>
      <c r="AA46" s="190" t="s">
        <v>325</v>
      </c>
      <c r="AB46" s="190" t="s">
        <v>312</v>
      </c>
      <c r="AC46" s="12" t="s">
        <v>319</v>
      </c>
      <c r="AD46" s="12"/>
      <c r="AE46" s="12"/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194</v>
      </c>
      <c r="AO46" s="12" t="s">
        <v>194</v>
      </c>
      <c r="AP46" s="12" t="s">
        <v>194</v>
      </c>
      <c r="AQ46" s="12"/>
      <c r="AR46" s="12"/>
      <c r="AS46" s="70">
        <v>0</v>
      </c>
      <c r="AT46" s="12"/>
      <c r="AU46" s="12"/>
      <c r="AV46" s="11" t="str">
        <f t="shared" si="1"/>
        <v>No aplica</v>
      </c>
      <c r="AW46" s="180"/>
      <c r="AX46" s="76"/>
      <c r="AY46" s="12" t="s">
        <v>193</v>
      </c>
      <c r="AZ46" s="12"/>
      <c r="BA46" s="12"/>
      <c r="BB46" s="11"/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5" t="s">
        <v>193</v>
      </c>
      <c r="U47" s="12"/>
      <c r="V47" s="187" t="s">
        <v>321</v>
      </c>
      <c r="W47" s="188" t="s">
        <v>322</v>
      </c>
      <c r="X47" s="192" t="s">
        <v>323</v>
      </c>
      <c r="Y47" s="190" t="s">
        <v>324</v>
      </c>
      <c r="Z47" s="190" t="s">
        <v>317</v>
      </c>
      <c r="AA47" s="190" t="s">
        <v>325</v>
      </c>
      <c r="AB47" s="190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194</v>
      </c>
      <c r="AO47" s="12" t="s">
        <v>194</v>
      </c>
      <c r="AP47" s="12" t="s">
        <v>194</v>
      </c>
      <c r="AQ47" s="12"/>
      <c r="AR47" s="12"/>
      <c r="AS47" s="70">
        <v>0</v>
      </c>
      <c r="AT47" s="12" t="s">
        <v>194</v>
      </c>
      <c r="AU47" s="12" t="s">
        <v>194</v>
      </c>
      <c r="AV47" s="79">
        <f t="shared" si="1"/>
        <v>12</v>
      </c>
      <c r="AW47" s="184">
        <v>0</v>
      </c>
      <c r="AX47" s="76" t="s">
        <v>194</v>
      </c>
      <c r="AY47" s="12" t="s">
        <v>192</v>
      </c>
      <c r="AZ47" s="12"/>
      <c r="BA47" s="12"/>
      <c r="BB47" s="185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7" t="s">
        <v>313</v>
      </c>
      <c r="W48" s="188" t="s">
        <v>322</v>
      </c>
      <c r="X48" s="193" t="s">
        <v>351</v>
      </c>
      <c r="Y48" s="190" t="s">
        <v>352</v>
      </c>
      <c r="Z48" s="190" t="s">
        <v>317</v>
      </c>
      <c r="AA48" s="190" t="s">
        <v>317</v>
      </c>
      <c r="AB48" s="190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/>
      <c r="AR48" s="12"/>
      <c r="AS48" s="11"/>
      <c r="AT48" s="12" t="s">
        <v>194</v>
      </c>
      <c r="AU48" s="12" t="s">
        <v>194</v>
      </c>
      <c r="AV48" s="79">
        <f t="shared" si="1"/>
        <v>2</v>
      </c>
      <c r="AW48" s="184">
        <v>0</v>
      </c>
      <c r="AX48" s="76" t="s">
        <v>194</v>
      </c>
      <c r="AY48" s="12" t="s">
        <v>194</v>
      </c>
      <c r="AZ48" s="12"/>
      <c r="BA48" s="12"/>
      <c r="BB48" s="185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5" t="s">
        <v>193</v>
      </c>
      <c r="U49" s="12"/>
      <c r="V49" s="187" t="s">
        <v>313</v>
      </c>
      <c r="W49" s="188" t="s">
        <v>322</v>
      </c>
      <c r="X49" s="193" t="s">
        <v>351</v>
      </c>
      <c r="Y49" s="190" t="s">
        <v>352</v>
      </c>
      <c r="Z49" s="190" t="s">
        <v>317</v>
      </c>
      <c r="AA49" s="190" t="s">
        <v>317</v>
      </c>
      <c r="AB49" s="190" t="s">
        <v>318</v>
      </c>
      <c r="AC49" s="12" t="s">
        <v>319</v>
      </c>
      <c r="AD49" s="12"/>
      <c r="AE49" s="12"/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/>
      <c r="AM49" s="12"/>
      <c r="AN49" s="12"/>
      <c r="AO49" s="12"/>
      <c r="AP49" s="12"/>
      <c r="AQ49" s="12"/>
      <c r="AR49" s="12"/>
      <c r="AS49" s="11"/>
      <c r="AT49" s="12"/>
      <c r="AU49" s="12"/>
      <c r="AV49" s="11" t="str">
        <f t="shared" si="1"/>
        <v>No aplica</v>
      </c>
      <c r="AW49" s="180"/>
      <c r="AX49" s="76"/>
      <c r="AY49" s="12" t="s">
        <v>194</v>
      </c>
      <c r="AZ49" s="12"/>
      <c r="BA49" s="12"/>
      <c r="BB49" s="11"/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5" t="s">
        <v>193</v>
      </c>
      <c r="U50" s="12"/>
      <c r="V50" s="187" t="s">
        <v>313</v>
      </c>
      <c r="W50" s="188" t="s">
        <v>322</v>
      </c>
      <c r="X50" s="193" t="s">
        <v>351</v>
      </c>
      <c r="Y50" s="190" t="s">
        <v>352</v>
      </c>
      <c r="Z50" s="190" t="s">
        <v>317</v>
      </c>
      <c r="AA50" s="190" t="s">
        <v>317</v>
      </c>
      <c r="AB50" s="190" t="s">
        <v>318</v>
      </c>
      <c r="AC50" s="12" t="s">
        <v>319</v>
      </c>
      <c r="AD50" s="12"/>
      <c r="AE50" s="12"/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11">
        <v>0</v>
      </c>
      <c r="AT50" s="12"/>
      <c r="AU50" s="12"/>
      <c r="AV50" s="11" t="str">
        <f t="shared" si="1"/>
        <v>No aplica</v>
      </c>
      <c r="AW50" s="180"/>
      <c r="AX50" s="76"/>
      <c r="AY50" s="12" t="s">
        <v>194</v>
      </c>
      <c r="AZ50" s="12"/>
      <c r="BA50" s="12"/>
      <c r="BB50" s="11"/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7" t="s">
        <v>313</v>
      </c>
      <c r="W51" s="188" t="s">
        <v>322</v>
      </c>
      <c r="X51" s="193" t="s">
        <v>351</v>
      </c>
      <c r="Y51" s="190" t="s">
        <v>352</v>
      </c>
      <c r="Z51" s="190" t="s">
        <v>317</v>
      </c>
      <c r="AA51" s="190" t="s">
        <v>317</v>
      </c>
      <c r="AB51" s="190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11">
        <v>0</v>
      </c>
      <c r="AT51" s="12" t="s">
        <v>194</v>
      </c>
      <c r="AU51" s="12" t="s">
        <v>194</v>
      </c>
      <c r="AV51" s="79">
        <f t="shared" si="1"/>
        <v>6</v>
      </c>
      <c r="AW51" s="184">
        <v>0</v>
      </c>
      <c r="AX51" s="76" t="s">
        <v>194</v>
      </c>
      <c r="AY51" s="12" t="s">
        <v>194</v>
      </c>
      <c r="AZ51" s="12"/>
      <c r="BA51" s="12"/>
      <c r="BB51" s="185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7" t="s">
        <v>313</v>
      </c>
      <c r="W52" s="188" t="s">
        <v>322</v>
      </c>
      <c r="X52" s="189" t="s">
        <v>353</v>
      </c>
      <c r="Y52" s="190" t="s">
        <v>354</v>
      </c>
      <c r="Z52" s="190" t="s">
        <v>317</v>
      </c>
      <c r="AA52" s="190" t="s">
        <v>317</v>
      </c>
      <c r="AB52" s="190" t="s">
        <v>318</v>
      </c>
      <c r="AC52" s="12" t="s">
        <v>319</v>
      </c>
      <c r="AD52" s="12"/>
      <c r="AE52" s="12"/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11">
        <v>0</v>
      </c>
      <c r="AT52" s="12"/>
      <c r="AU52" s="12"/>
      <c r="AV52" s="11" t="str">
        <f t="shared" si="1"/>
        <v>No aplica</v>
      </c>
      <c r="AW52" s="180"/>
      <c r="AX52" s="76"/>
      <c r="AY52" s="12" t="s">
        <v>194</v>
      </c>
      <c r="AZ52" s="12"/>
      <c r="BA52" s="12"/>
      <c r="BB52" s="11"/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7" t="s">
        <v>321</v>
      </c>
      <c r="W53" s="188" t="s">
        <v>355</v>
      </c>
      <c r="X53" s="190" t="s">
        <v>351</v>
      </c>
      <c r="Y53" s="195" t="s">
        <v>356</v>
      </c>
      <c r="Z53" s="190" t="s">
        <v>317</v>
      </c>
      <c r="AA53" s="190" t="s">
        <v>325</v>
      </c>
      <c r="AB53" s="190" t="s">
        <v>312</v>
      </c>
      <c r="AC53" s="12" t="s">
        <v>319</v>
      </c>
      <c r="AD53" s="12"/>
      <c r="AE53" s="12"/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11">
        <v>0</v>
      </c>
      <c r="AT53" s="12"/>
      <c r="AU53" s="12"/>
      <c r="AV53" s="11" t="str">
        <f t="shared" si="1"/>
        <v>No aplica</v>
      </c>
      <c r="AW53" s="180"/>
      <c r="AX53" s="76"/>
      <c r="AY53" s="12" t="s">
        <v>194</v>
      </c>
      <c r="AZ53" s="12"/>
      <c r="BA53" s="12"/>
      <c r="BB53" s="11"/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ht="69.599999999999994" x14ac:dyDescent="0.3">
      <c r="C54" s="22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7" t="s">
        <v>313</v>
      </c>
      <c r="W54" s="188" t="s">
        <v>322</v>
      </c>
      <c r="X54" s="193" t="s">
        <v>349</v>
      </c>
      <c r="Y54" s="190" t="s">
        <v>357</v>
      </c>
      <c r="Z54" s="190" t="s">
        <v>317</v>
      </c>
      <c r="AA54" s="190" t="s">
        <v>317</v>
      </c>
      <c r="AB54" s="190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11">
        <v>0</v>
      </c>
      <c r="AT54" s="12" t="s">
        <v>194</v>
      </c>
      <c r="AU54" s="12" t="s">
        <v>194</v>
      </c>
      <c r="AV54" s="79">
        <f t="shared" si="1"/>
        <v>0</v>
      </c>
      <c r="AW54" s="184">
        <v>0</v>
      </c>
      <c r="AX54" s="76" t="s">
        <v>194</v>
      </c>
      <c r="AY54" s="12" t="s">
        <v>194</v>
      </c>
      <c r="AZ54" s="12"/>
      <c r="BA54" s="12"/>
      <c r="BB54" s="185" t="str">
        <f>IFERROR(AW54/AV54,"Validar datos de Aulas Master")</f>
        <v>Validar datos de Aulas Master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7" t="s">
        <v>321</v>
      </c>
      <c r="W55" s="188" t="s">
        <v>355</v>
      </c>
      <c r="X55" s="190" t="s">
        <v>351</v>
      </c>
      <c r="Y55" s="195" t="s">
        <v>356</v>
      </c>
      <c r="Z55" s="190" t="s">
        <v>317</v>
      </c>
      <c r="AA55" s="190" t="s">
        <v>325</v>
      </c>
      <c r="AB55" s="190" t="s">
        <v>312</v>
      </c>
      <c r="AC55" s="12" t="s">
        <v>319</v>
      </c>
      <c r="AD55" s="12"/>
      <c r="AE55" s="12"/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/>
      <c r="AM55" s="12"/>
      <c r="AN55" s="12"/>
      <c r="AO55" s="12"/>
      <c r="AP55" s="12"/>
      <c r="AQ55" s="12"/>
      <c r="AR55" s="12"/>
      <c r="AS55" s="11"/>
      <c r="AT55" s="12"/>
      <c r="AU55" s="12"/>
      <c r="AV55" s="11" t="str">
        <f t="shared" si="1"/>
        <v>No aplica</v>
      </c>
      <c r="AW55" s="180"/>
      <c r="AX55" s="76"/>
      <c r="AY55" s="12" t="s">
        <v>194</v>
      </c>
      <c r="AZ55" s="12"/>
      <c r="BA55" s="12"/>
      <c r="BB55" s="11"/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5" t="s">
        <v>193</v>
      </c>
      <c r="U56" s="12"/>
      <c r="V56" s="187" t="s">
        <v>312</v>
      </c>
      <c r="W56" s="188" t="s">
        <v>312</v>
      </c>
      <c r="X56" s="191" t="s">
        <v>312</v>
      </c>
      <c r="Y56" s="190" t="s">
        <v>312</v>
      </c>
      <c r="Z56" s="190" t="s">
        <v>312</v>
      </c>
      <c r="AA56" s="190" t="s">
        <v>312</v>
      </c>
      <c r="AB56" s="190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/>
      <c r="AR56" s="12"/>
      <c r="AS56" s="11"/>
      <c r="AT56" s="12" t="s">
        <v>193</v>
      </c>
      <c r="AU56" s="12" t="s">
        <v>193</v>
      </c>
      <c r="AV56" s="79">
        <f t="shared" si="1"/>
        <v>0</v>
      </c>
      <c r="AW56" s="184">
        <v>17</v>
      </c>
      <c r="AX56" s="76" t="s">
        <v>193</v>
      </c>
      <c r="AY56" s="12" t="s">
        <v>194</v>
      </c>
      <c r="AZ56" s="12"/>
      <c r="BA56" s="12"/>
      <c r="BB56" s="185" t="str">
        <f>IFERROR(AW56/AV56,"Validar datos de Aulas Master")</f>
        <v>Validar datos de Aulas Master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5" t="s">
        <v>193</v>
      </c>
      <c r="U57" s="12"/>
      <c r="V57" s="187" t="s">
        <v>313</v>
      </c>
      <c r="W57" s="188" t="s">
        <v>359</v>
      </c>
      <c r="X57" s="191" t="s">
        <v>360</v>
      </c>
      <c r="Y57" s="190" t="s">
        <v>361</v>
      </c>
      <c r="Z57" s="190" t="s">
        <v>317</v>
      </c>
      <c r="AA57" s="190" t="s">
        <v>317</v>
      </c>
      <c r="AB57" s="190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/>
      <c r="AR57" s="12"/>
      <c r="AS57" s="11"/>
      <c r="AT57" s="12" t="s">
        <v>192</v>
      </c>
      <c r="AU57" s="12" t="s">
        <v>193</v>
      </c>
      <c r="AV57" s="79">
        <f t="shared" si="1"/>
        <v>2</v>
      </c>
      <c r="AW57" s="184">
        <v>2</v>
      </c>
      <c r="AX57" s="76" t="s">
        <v>193</v>
      </c>
      <c r="AY57" s="12" t="s">
        <v>194</v>
      </c>
      <c r="AZ57" s="12"/>
      <c r="BA57" s="12"/>
      <c r="BB57" s="185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5" t="s">
        <v>193</v>
      </c>
      <c r="U58" s="12"/>
      <c r="V58" s="187" t="s">
        <v>313</v>
      </c>
      <c r="W58" s="188" t="s">
        <v>314</v>
      </c>
      <c r="X58" s="191" t="s">
        <v>362</v>
      </c>
      <c r="Y58" s="190" t="s">
        <v>363</v>
      </c>
      <c r="Z58" s="190" t="s">
        <v>317</v>
      </c>
      <c r="AA58" s="190" t="s">
        <v>317</v>
      </c>
      <c r="AB58" s="190" t="s">
        <v>317</v>
      </c>
      <c r="AC58" s="12" t="s">
        <v>319</v>
      </c>
      <c r="AD58" s="12"/>
      <c r="AE58" s="12"/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/>
      <c r="AM58" s="12"/>
      <c r="AN58" s="12"/>
      <c r="AO58" s="12"/>
      <c r="AP58" s="12"/>
      <c r="AQ58" s="12"/>
      <c r="AR58" s="12"/>
      <c r="AS58" s="11"/>
      <c r="AT58" s="12"/>
      <c r="AU58" s="12"/>
      <c r="AV58" s="11" t="str">
        <f t="shared" si="1"/>
        <v>No aplica</v>
      </c>
      <c r="AW58" s="180"/>
      <c r="AX58" s="76"/>
      <c r="AY58" s="12" t="s">
        <v>194</v>
      </c>
      <c r="AZ58" s="12"/>
      <c r="BA58" s="12"/>
      <c r="BB58" s="11"/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7" t="s">
        <v>313</v>
      </c>
      <c r="W59" s="188" t="s">
        <v>364</v>
      </c>
      <c r="X59" s="190" t="s">
        <v>336</v>
      </c>
      <c r="Y59" s="190" t="s">
        <v>337</v>
      </c>
      <c r="Z59" s="190" t="s">
        <v>317</v>
      </c>
      <c r="AA59" s="190" t="s">
        <v>317</v>
      </c>
      <c r="AB59" s="190" t="s">
        <v>317</v>
      </c>
      <c r="AC59" s="12" t="s">
        <v>319</v>
      </c>
      <c r="AD59" s="12"/>
      <c r="AE59" s="12"/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/>
      <c r="AM59" s="12"/>
      <c r="AN59" s="12"/>
      <c r="AO59" s="12"/>
      <c r="AP59" s="12"/>
      <c r="AQ59" s="12"/>
      <c r="AR59" s="12"/>
      <c r="AS59" s="11"/>
      <c r="AT59" s="12"/>
      <c r="AU59" s="12"/>
      <c r="AV59" s="11" t="str">
        <f t="shared" si="1"/>
        <v>No aplica</v>
      </c>
      <c r="AW59" s="180"/>
      <c r="AX59" s="76"/>
      <c r="AY59" s="12" t="s">
        <v>194</v>
      </c>
      <c r="AZ59" s="12"/>
      <c r="BA59" s="12"/>
      <c r="BB59" s="11"/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7" t="s">
        <v>313</v>
      </c>
      <c r="W60" s="188" t="s">
        <v>314</v>
      </c>
      <c r="X60" s="190" t="s">
        <v>336</v>
      </c>
      <c r="Y60" s="190" t="s">
        <v>337</v>
      </c>
      <c r="Z60" s="190" t="s">
        <v>317</v>
      </c>
      <c r="AA60" s="190" t="s">
        <v>317</v>
      </c>
      <c r="AB60" s="190" t="s">
        <v>318</v>
      </c>
      <c r="AC60" s="12" t="s">
        <v>319</v>
      </c>
      <c r="AD60" s="12"/>
      <c r="AE60" s="12"/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/>
      <c r="AM60" s="12"/>
      <c r="AN60" s="12"/>
      <c r="AO60" s="12"/>
      <c r="AP60" s="12"/>
      <c r="AQ60" s="12"/>
      <c r="AR60" s="12"/>
      <c r="AS60" s="11"/>
      <c r="AT60" s="12"/>
      <c r="AU60" s="12"/>
      <c r="AV60" s="11" t="str">
        <f t="shared" si="1"/>
        <v>No aplica</v>
      </c>
      <c r="AW60" s="180"/>
      <c r="AX60" s="76"/>
      <c r="AY60" s="12" t="s">
        <v>194</v>
      </c>
      <c r="AZ60" s="12"/>
      <c r="BA60" s="12"/>
      <c r="BB60" s="11"/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7" t="s">
        <v>313</v>
      </c>
      <c r="W61" s="188" t="s">
        <v>327</v>
      </c>
      <c r="X61" s="190" t="s">
        <v>365</v>
      </c>
      <c r="Y61" s="190" t="s">
        <v>366</v>
      </c>
      <c r="Z61" s="190" t="s">
        <v>317</v>
      </c>
      <c r="AA61" s="190" t="s">
        <v>317</v>
      </c>
      <c r="AB61" s="190" t="s">
        <v>318</v>
      </c>
      <c r="AC61" s="12" t="s">
        <v>319</v>
      </c>
      <c r="AD61" s="12"/>
      <c r="AE61" s="12"/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11">
        <v>0</v>
      </c>
      <c r="AT61" s="12"/>
      <c r="AU61" s="12"/>
      <c r="AV61" s="11" t="str">
        <f t="shared" si="1"/>
        <v>No aplica</v>
      </c>
      <c r="AW61" s="180"/>
      <c r="AX61" s="76"/>
      <c r="AY61" s="12" t="s">
        <v>194</v>
      </c>
      <c r="AZ61" s="12"/>
      <c r="BA61" s="12"/>
      <c r="BB61" s="11"/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5" t="s">
        <v>193</v>
      </c>
      <c r="U62" s="12"/>
      <c r="V62" s="187" t="s">
        <v>313</v>
      </c>
      <c r="W62" s="188" t="s">
        <v>367</v>
      </c>
      <c r="X62" s="189" t="s">
        <v>328</v>
      </c>
      <c r="Y62" s="190" t="s">
        <v>340</v>
      </c>
      <c r="Z62" s="190" t="s">
        <v>317</v>
      </c>
      <c r="AA62" s="190" t="s">
        <v>317</v>
      </c>
      <c r="AB62" s="190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/>
      <c r="AR62" s="12"/>
      <c r="AS62" s="11"/>
      <c r="AT62" s="12" t="s">
        <v>194</v>
      </c>
      <c r="AU62" s="12" t="s">
        <v>194</v>
      </c>
      <c r="AV62" s="79">
        <f t="shared" si="1"/>
        <v>13</v>
      </c>
      <c r="AW62" s="184">
        <v>0</v>
      </c>
      <c r="AX62" s="76" t="s">
        <v>194</v>
      </c>
      <c r="AY62" s="12" t="s">
        <v>194</v>
      </c>
      <c r="AZ62" s="12"/>
      <c r="BA62" s="12"/>
      <c r="BB62" s="185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7" t="s">
        <v>321</v>
      </c>
      <c r="W63" s="188" t="s">
        <v>368</v>
      </c>
      <c r="X63" s="191" t="s">
        <v>369</v>
      </c>
      <c r="Y63" s="191" t="s">
        <v>369</v>
      </c>
      <c r="Z63" s="190" t="s">
        <v>317</v>
      </c>
      <c r="AA63" s="190" t="s">
        <v>317</v>
      </c>
      <c r="AB63" s="190" t="s">
        <v>312</v>
      </c>
      <c r="AC63" s="12" t="s">
        <v>319</v>
      </c>
      <c r="AD63" s="12"/>
      <c r="AE63" s="12"/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/>
      <c r="AM63" s="12"/>
      <c r="AN63" s="12"/>
      <c r="AO63" s="12"/>
      <c r="AP63" s="12"/>
      <c r="AQ63" s="12"/>
      <c r="AR63" s="12"/>
      <c r="AS63" s="11"/>
      <c r="AT63" s="12"/>
      <c r="AU63" s="12"/>
      <c r="AV63" s="11" t="str">
        <f t="shared" si="1"/>
        <v>No aplica</v>
      </c>
      <c r="AW63" s="180"/>
      <c r="AX63" s="76"/>
      <c r="AY63" s="12" t="s">
        <v>194</v>
      </c>
      <c r="AZ63" s="12"/>
      <c r="BA63" s="12"/>
      <c r="BB63" s="11"/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315" t="s">
        <v>193</v>
      </c>
      <c r="U64" s="12"/>
      <c r="V64" s="187" t="s">
        <v>313</v>
      </c>
      <c r="W64" s="188" t="s">
        <v>314</v>
      </c>
      <c r="X64" s="189" t="s">
        <v>370</v>
      </c>
      <c r="Y64" s="190" t="s">
        <v>362</v>
      </c>
      <c r="Z64" s="190" t="s">
        <v>317</v>
      </c>
      <c r="AA64" s="190" t="s">
        <v>317</v>
      </c>
      <c r="AB64" s="190" t="s">
        <v>318</v>
      </c>
      <c r="AC64" s="12" t="s">
        <v>319</v>
      </c>
      <c r="AD64" s="12" t="s">
        <v>326</v>
      </c>
      <c r="AE64" s="12">
        <v>7</v>
      </c>
      <c r="AF64" s="11">
        <v>1</v>
      </c>
      <c r="AG64" s="11">
        <v>6</v>
      </c>
      <c r="AH64" s="11">
        <v>7</v>
      </c>
      <c r="AI64" s="186">
        <v>46063</v>
      </c>
      <c r="AJ64" s="186">
        <v>46122</v>
      </c>
      <c r="AK64" s="70">
        <v>0.98</v>
      </c>
      <c r="AL64" s="12" t="s">
        <v>194</v>
      </c>
      <c r="AM64" s="12" t="s">
        <v>194</v>
      </c>
      <c r="AN64" s="12" t="s">
        <v>194</v>
      </c>
      <c r="AO64" s="12" t="s">
        <v>194</v>
      </c>
      <c r="AP64" s="12" t="s">
        <v>194</v>
      </c>
      <c r="AQ64" s="12"/>
      <c r="AR64" s="12"/>
      <c r="AS64" s="11">
        <v>0</v>
      </c>
      <c r="AT64" s="12" t="s">
        <v>192</v>
      </c>
      <c r="AU64" s="12" t="s">
        <v>194</v>
      </c>
      <c r="AV64" s="79">
        <f t="shared" si="1"/>
        <v>7</v>
      </c>
      <c r="AW64" s="184">
        <v>15</v>
      </c>
      <c r="AX64" s="76" t="s">
        <v>194</v>
      </c>
      <c r="AY64" s="12" t="s">
        <v>194</v>
      </c>
      <c r="AZ64" s="12"/>
      <c r="BA64" s="12"/>
      <c r="BB64" s="185">
        <f>IFERROR(AW64/AV64,"Validar datos de Aulas Master")</f>
        <v>2.1428571428571428</v>
      </c>
      <c r="BC64" s="12"/>
      <c r="BD64" s="177"/>
      <c r="BE64" s="177"/>
      <c r="BF64" s="177"/>
      <c r="BG64" s="177"/>
      <c r="BH64" s="12"/>
      <c r="BI64" s="11"/>
      <c r="BJ64" s="11"/>
      <c r="BK64" s="34" t="s">
        <v>15</v>
      </c>
    </row>
    <row r="65" spans="3:63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5" t="s">
        <v>193</v>
      </c>
      <c r="U65" s="12"/>
      <c r="V65" s="187" t="s">
        <v>312</v>
      </c>
      <c r="W65" s="188" t="s">
        <v>312</v>
      </c>
      <c r="X65" s="191" t="s">
        <v>312</v>
      </c>
      <c r="Y65" s="190" t="s">
        <v>312</v>
      </c>
      <c r="Z65" s="190" t="s">
        <v>312</v>
      </c>
      <c r="AA65" s="190" t="s">
        <v>312</v>
      </c>
      <c r="AB65" s="190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/>
      <c r="AR65" s="12"/>
      <c r="AS65" s="11"/>
      <c r="AT65" s="12" t="s">
        <v>192</v>
      </c>
      <c r="AU65" s="12" t="s">
        <v>193</v>
      </c>
      <c r="AV65" s="79">
        <f t="shared" si="1"/>
        <v>10</v>
      </c>
      <c r="AW65" s="184">
        <v>10</v>
      </c>
      <c r="AX65" s="76" t="s">
        <v>193</v>
      </c>
      <c r="AY65" s="12" t="s">
        <v>194</v>
      </c>
      <c r="AZ65" s="12"/>
      <c r="BA65" s="12"/>
      <c r="BB65" s="185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7" t="s">
        <v>321</v>
      </c>
      <c r="W66" s="188" t="s">
        <v>322</v>
      </c>
      <c r="X66" s="192" t="s">
        <v>323</v>
      </c>
      <c r="Y66" s="190" t="s">
        <v>324</v>
      </c>
      <c r="Z66" s="190" t="s">
        <v>317</v>
      </c>
      <c r="AA66" s="190" t="s">
        <v>325</v>
      </c>
      <c r="AB66" s="190" t="s">
        <v>312</v>
      </c>
      <c r="AC66" s="12" t="s">
        <v>319</v>
      </c>
      <c r="AD66" s="12"/>
      <c r="AE66" s="12"/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/>
      <c r="AM66" s="12"/>
      <c r="AN66" s="12"/>
      <c r="AO66" s="12"/>
      <c r="AP66" s="12"/>
      <c r="AQ66" s="12"/>
      <c r="AR66" s="12"/>
      <c r="AS66" s="11"/>
      <c r="AT66" s="12"/>
      <c r="AU66" s="12"/>
      <c r="AV66" s="11" t="str">
        <f t="shared" si="1"/>
        <v>No aplica</v>
      </c>
      <c r="AW66" s="180"/>
      <c r="AX66" s="76"/>
      <c r="AY66" s="12" t="s">
        <v>194</v>
      </c>
      <c r="AZ66" s="12"/>
      <c r="BA66" s="12"/>
      <c r="BB66" s="11"/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5" t="s">
        <v>193</v>
      </c>
      <c r="U67" s="12"/>
      <c r="V67" s="187" t="s">
        <v>321</v>
      </c>
      <c r="W67" s="188" t="s">
        <v>371</v>
      </c>
      <c r="X67" s="191" t="s">
        <v>372</v>
      </c>
      <c r="Y67" s="190" t="s">
        <v>361</v>
      </c>
      <c r="Z67" s="190" t="s">
        <v>317</v>
      </c>
      <c r="AA67" s="190" t="s">
        <v>325</v>
      </c>
      <c r="AB67" s="190" t="s">
        <v>312</v>
      </c>
      <c r="AC67" s="12" t="s">
        <v>319</v>
      </c>
      <c r="AD67" s="12"/>
      <c r="AE67" s="12"/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/>
      <c r="AM67" s="12"/>
      <c r="AN67" s="12"/>
      <c r="AO67" s="12"/>
      <c r="AP67" s="12"/>
      <c r="AQ67" s="12"/>
      <c r="AR67" s="12"/>
      <c r="AS67" s="11"/>
      <c r="AT67" s="12"/>
      <c r="AU67" s="12"/>
      <c r="AV67" s="11" t="str">
        <f t="shared" si="1"/>
        <v>No aplica</v>
      </c>
      <c r="AW67" s="180"/>
      <c r="AX67" s="76"/>
      <c r="AY67" s="12" t="s">
        <v>194</v>
      </c>
      <c r="AZ67" s="12"/>
      <c r="BA67" s="12"/>
      <c r="BB67" s="11"/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5" t="s">
        <v>193</v>
      </c>
      <c r="U68" s="12"/>
      <c r="V68" s="187" t="s">
        <v>321</v>
      </c>
      <c r="W68" s="188" t="s">
        <v>322</v>
      </c>
      <c r="X68" s="193" t="s">
        <v>346</v>
      </c>
      <c r="Y68" s="190" t="s">
        <v>347</v>
      </c>
      <c r="Z68" s="190" t="s">
        <v>317</v>
      </c>
      <c r="AA68" s="190" t="s">
        <v>325</v>
      </c>
      <c r="AB68" s="190" t="s">
        <v>312</v>
      </c>
      <c r="AC68" s="12" t="s">
        <v>319</v>
      </c>
      <c r="AD68" s="12"/>
      <c r="AE68" s="12"/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/>
      <c r="AM68" s="12"/>
      <c r="AN68" s="12"/>
      <c r="AO68" s="12"/>
      <c r="AP68" s="12"/>
      <c r="AQ68" s="12"/>
      <c r="AR68" s="12"/>
      <c r="AS68" s="11"/>
      <c r="AT68" s="12"/>
      <c r="AU68" s="12"/>
      <c r="AV68" s="11" t="str">
        <f t="shared" si="1"/>
        <v>No aplica</v>
      </c>
      <c r="AW68" s="180"/>
      <c r="AX68" s="76"/>
      <c r="AY68" s="12" t="s">
        <v>194</v>
      </c>
      <c r="AZ68" s="12"/>
      <c r="BA68" s="12"/>
      <c r="BB68" s="11"/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7" t="s">
        <v>313</v>
      </c>
      <c r="W69" s="188" t="s">
        <v>322</v>
      </c>
      <c r="X69" s="190" t="s">
        <v>373</v>
      </c>
      <c r="Y69" s="190" t="s">
        <v>357</v>
      </c>
      <c r="Z69" s="190" t="s">
        <v>317</v>
      </c>
      <c r="AA69" s="190" t="s">
        <v>317</v>
      </c>
      <c r="AB69" s="190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6">
        <v>46233</v>
      </c>
      <c r="AJ69" s="186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/>
      <c r="AR69" s="12"/>
      <c r="AS69" s="11"/>
      <c r="AT69" s="12" t="s">
        <v>194</v>
      </c>
      <c r="AU69" s="12" t="s">
        <v>194</v>
      </c>
      <c r="AV69" s="79">
        <f t="shared" si="1"/>
        <v>3</v>
      </c>
      <c r="AW69" s="184">
        <v>0</v>
      </c>
      <c r="AX69" s="76" t="s">
        <v>194</v>
      </c>
      <c r="AY69" s="12" t="s">
        <v>194</v>
      </c>
      <c r="AZ69" s="12"/>
      <c r="BA69" s="12"/>
      <c r="BB69" s="185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5" t="s">
        <v>193</v>
      </c>
      <c r="U70" s="12"/>
      <c r="V70" s="187" t="s">
        <v>313</v>
      </c>
      <c r="W70" s="188" t="s">
        <v>322</v>
      </c>
      <c r="X70" s="190" t="s">
        <v>349</v>
      </c>
      <c r="Y70" s="190" t="s">
        <v>357</v>
      </c>
      <c r="Z70" s="190" t="s">
        <v>317</v>
      </c>
      <c r="AA70" s="190" t="s">
        <v>317</v>
      </c>
      <c r="AB70" s="190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6">
        <v>46233</v>
      </c>
      <c r="AJ70" s="186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/>
      <c r="AR70" s="12"/>
      <c r="AS70" s="11"/>
      <c r="AT70" s="12" t="s">
        <v>194</v>
      </c>
      <c r="AU70" s="12" t="s">
        <v>194</v>
      </c>
      <c r="AV70" s="79">
        <f t="shared" si="1"/>
        <v>7</v>
      </c>
      <c r="AW70" s="184">
        <v>0</v>
      </c>
      <c r="AX70" s="76" t="s">
        <v>194</v>
      </c>
      <c r="AY70" s="12" t="s">
        <v>194</v>
      </c>
      <c r="AZ70" s="12"/>
      <c r="BA70" s="12"/>
      <c r="BB70" s="185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/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O3:X4"/>
    <mergeCell ref="J8:Q8"/>
    <mergeCell ref="X8:AB8"/>
    <mergeCell ref="AC8:AC9"/>
    <mergeCell ref="AF8:AK8"/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22" t="s">
        <v>191</v>
      </c>
      <c r="P3" s="322"/>
      <c r="Q3" s="322"/>
      <c r="R3" s="322"/>
      <c r="S3" s="322"/>
      <c r="T3" s="322"/>
      <c r="U3" s="322"/>
      <c r="V3" s="322"/>
      <c r="W3" s="322"/>
      <c r="X3" s="322"/>
    </row>
    <row r="4" spans="3:54" x14ac:dyDescent="0.3">
      <c r="J4" s="3" t="s">
        <v>192</v>
      </c>
      <c r="O4" s="322"/>
      <c r="P4" s="322"/>
      <c r="Q4" s="322"/>
      <c r="R4" s="322"/>
      <c r="S4" s="322"/>
      <c r="T4" s="322"/>
      <c r="U4" s="322"/>
      <c r="V4" s="322"/>
      <c r="W4" s="322"/>
      <c r="X4" s="322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23" t="s">
        <v>195</v>
      </c>
      <c r="K8" s="323"/>
      <c r="L8" s="323"/>
      <c r="M8" s="323"/>
      <c r="N8" s="323"/>
      <c r="O8" s="323"/>
      <c r="P8" s="323"/>
      <c r="Q8" s="323"/>
      <c r="R8" s="5" t="s">
        <v>196</v>
      </c>
      <c r="S8" s="5"/>
      <c r="T8" s="5"/>
      <c r="U8" s="18" t="s">
        <v>197</v>
      </c>
      <c r="V8" s="75"/>
      <c r="W8" s="75"/>
      <c r="X8" s="324" t="s">
        <v>198</v>
      </c>
      <c r="Y8" s="325"/>
      <c r="Z8" s="325"/>
      <c r="AA8" s="326"/>
      <c r="AB8" s="327" t="s">
        <v>199</v>
      </c>
      <c r="AC8" s="329" t="s">
        <v>200</v>
      </c>
      <c r="AD8" s="330"/>
      <c r="AE8" s="330"/>
      <c r="AF8" s="330"/>
      <c r="AG8" s="330"/>
      <c r="AH8" s="330"/>
      <c r="AI8" s="334" t="s">
        <v>201</v>
      </c>
      <c r="AJ8" s="334"/>
      <c r="AK8" s="334"/>
      <c r="AL8" s="334"/>
      <c r="AM8" s="334"/>
      <c r="AN8" s="334"/>
      <c r="AO8" s="340" t="s">
        <v>202</v>
      </c>
      <c r="AP8" s="340"/>
      <c r="AQ8" s="340"/>
      <c r="AR8" s="340"/>
      <c r="AS8" s="341" t="s">
        <v>203</v>
      </c>
      <c r="AT8" s="341"/>
      <c r="AU8" s="341"/>
      <c r="AV8" s="14"/>
      <c r="AW8" s="14"/>
      <c r="AX8" s="14"/>
      <c r="AY8" s="14"/>
    </row>
    <row r="9" spans="3:54" s="2" customFormat="1" ht="58.2" customHeight="1" x14ac:dyDescent="0.3">
      <c r="C9" s="336" t="s">
        <v>204</v>
      </c>
      <c r="D9" s="336"/>
      <c r="E9" s="336"/>
      <c r="F9" s="336"/>
      <c r="G9" s="336"/>
      <c r="H9" s="336"/>
      <c r="I9" s="336"/>
      <c r="J9" s="323" t="s">
        <v>18</v>
      </c>
      <c r="K9" s="323"/>
      <c r="L9" s="323"/>
      <c r="M9" s="323"/>
      <c r="N9" s="323"/>
      <c r="O9" s="323"/>
      <c r="P9" s="323"/>
      <c r="Q9" s="323"/>
      <c r="R9" s="81"/>
      <c r="S9" s="82"/>
      <c r="T9" s="82"/>
      <c r="U9" s="82"/>
      <c r="V9" s="324" t="s">
        <v>208</v>
      </c>
      <c r="W9" s="325"/>
      <c r="X9" s="325"/>
      <c r="Y9" s="325"/>
      <c r="Z9" s="325"/>
      <c r="AA9" s="326"/>
      <c r="AB9" s="328"/>
      <c r="AC9" s="333" t="s">
        <v>209</v>
      </c>
      <c r="AD9" s="333"/>
      <c r="AE9" s="333"/>
      <c r="AF9" s="333"/>
      <c r="AG9" s="333"/>
      <c r="AH9" s="333"/>
      <c r="AI9" s="335" t="s">
        <v>201</v>
      </c>
      <c r="AJ9" s="335"/>
      <c r="AK9" s="335"/>
      <c r="AL9" s="335"/>
      <c r="AM9" s="335"/>
      <c r="AN9" s="335"/>
      <c r="AO9" s="342" t="s">
        <v>210</v>
      </c>
      <c r="AP9" s="342"/>
      <c r="AQ9" s="342"/>
      <c r="AR9" s="342"/>
      <c r="AS9" s="343" t="s">
        <v>211</v>
      </c>
      <c r="AT9" s="343"/>
      <c r="AU9" s="343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50" t="s">
        <v>380</v>
      </c>
      <c r="B2" s="350"/>
      <c r="C2" s="350"/>
      <c r="D2" t="s">
        <v>381</v>
      </c>
      <c r="E2" s="350" t="s">
        <v>382</v>
      </c>
      <c r="F2" s="350"/>
      <c r="G2" s="182" t="s">
        <v>199</v>
      </c>
      <c r="H2" s="349" t="s">
        <v>383</v>
      </c>
      <c r="I2" s="349"/>
      <c r="J2" s="349"/>
      <c r="K2" s="349" t="s">
        <v>23</v>
      </c>
      <c r="L2" s="350"/>
      <c r="M2" s="350"/>
      <c r="N2" s="349" t="s">
        <v>384</v>
      </c>
      <c r="O2" s="350"/>
      <c r="P2" s="350"/>
      <c r="Q2" s="351"/>
      <c r="R2" s="349" t="s">
        <v>211</v>
      </c>
      <c r="S2" s="350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6" t="s">
        <v>380</v>
      </c>
      <c r="B12" s="85" t="s">
        <v>224</v>
      </c>
    </row>
    <row r="13" spans="1:20" ht="28.8" x14ac:dyDescent="0.3">
      <c r="A13" s="196" t="s">
        <v>380</v>
      </c>
      <c r="B13" s="85" t="s">
        <v>226</v>
      </c>
    </row>
    <row r="14" spans="1:20" ht="28.8" x14ac:dyDescent="0.3">
      <c r="A14" s="196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6" t="s">
        <v>382</v>
      </c>
      <c r="B16" s="179" t="s">
        <v>234</v>
      </c>
    </row>
    <row r="17" spans="1:2" x14ac:dyDescent="0.3">
      <c r="A17" s="196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6" t="s">
        <v>383</v>
      </c>
      <c r="B19" s="87" t="s">
        <v>231</v>
      </c>
    </row>
    <row r="20" spans="1:2" x14ac:dyDescent="0.3">
      <c r="A20" s="196" t="s">
        <v>383</v>
      </c>
      <c r="B20" s="87" t="s">
        <v>244</v>
      </c>
    </row>
    <row r="21" spans="1:2" x14ac:dyDescent="0.3">
      <c r="A21" s="196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7" t="s">
        <v>388</v>
      </c>
      <c r="B1" s="197" t="s">
        <v>147</v>
      </c>
    </row>
    <row r="2" spans="1:4" x14ac:dyDescent="0.3">
      <c r="A2" s="196" t="s">
        <v>380</v>
      </c>
      <c r="B2" s="198" t="s">
        <v>389</v>
      </c>
    </row>
    <row r="3" spans="1:4" x14ac:dyDescent="0.3">
      <c r="A3" s="196" t="s">
        <v>380</v>
      </c>
      <c r="B3" s="198" t="s">
        <v>390</v>
      </c>
    </row>
    <row r="4" spans="1:4" x14ac:dyDescent="0.3">
      <c r="A4" s="196" t="s">
        <v>380</v>
      </c>
      <c r="B4" s="198" t="s">
        <v>205</v>
      </c>
      <c r="D4" t="s">
        <v>385</v>
      </c>
    </row>
    <row r="5" spans="1:4" x14ac:dyDescent="0.3">
      <c r="A5" s="196" t="s">
        <v>391</v>
      </c>
      <c r="B5" s="198" t="s">
        <v>392</v>
      </c>
      <c r="D5" t="s">
        <v>386</v>
      </c>
    </row>
    <row r="6" spans="1:4" x14ac:dyDescent="0.3">
      <c r="A6" s="196" t="s">
        <v>393</v>
      </c>
      <c r="B6" s="198" t="s">
        <v>234</v>
      </c>
      <c r="D6" t="s">
        <v>387</v>
      </c>
    </row>
    <row r="7" spans="1:4" x14ac:dyDescent="0.3">
      <c r="A7" s="196" t="s">
        <v>393</v>
      </c>
      <c r="B7" s="198" t="s">
        <v>235</v>
      </c>
    </row>
    <row r="8" spans="1:4" ht="28.8" x14ac:dyDescent="0.3">
      <c r="A8" s="196" t="s">
        <v>394</v>
      </c>
      <c r="B8" s="198" t="s">
        <v>395</v>
      </c>
    </row>
    <row r="9" spans="1:4" x14ac:dyDescent="0.3">
      <c r="A9" s="196" t="s">
        <v>396</v>
      </c>
      <c r="B9" s="198" t="s">
        <v>231</v>
      </c>
    </row>
    <row r="10" spans="1:4" x14ac:dyDescent="0.3">
      <c r="A10" s="196" t="s">
        <v>396</v>
      </c>
      <c r="B10" s="198" t="s">
        <v>397</v>
      </c>
    </row>
    <row r="11" spans="1:4" x14ac:dyDescent="0.3">
      <c r="A11" s="196" t="s">
        <v>396</v>
      </c>
      <c r="B11" s="198" t="s">
        <v>160</v>
      </c>
    </row>
    <row r="12" spans="1:4" x14ac:dyDescent="0.3">
      <c r="A12" s="196" t="s">
        <v>398</v>
      </c>
      <c r="B12" s="198" t="s">
        <v>159</v>
      </c>
    </row>
    <row r="13" spans="1:4" ht="28.8" x14ac:dyDescent="0.3">
      <c r="A13" s="196" t="s">
        <v>398</v>
      </c>
      <c r="B13" s="198" t="s">
        <v>248</v>
      </c>
    </row>
    <row r="14" spans="1:4" x14ac:dyDescent="0.3">
      <c r="A14" s="196" t="s">
        <v>398</v>
      </c>
      <c r="B14" s="198" t="s">
        <v>247</v>
      </c>
    </row>
    <row r="15" spans="1:4" x14ac:dyDescent="0.3">
      <c r="A15" s="196" t="s">
        <v>399</v>
      </c>
      <c r="B15" s="198" t="s">
        <v>400</v>
      </c>
    </row>
    <row r="16" spans="1:4" x14ac:dyDescent="0.3">
      <c r="A16" s="196" t="s">
        <v>399</v>
      </c>
      <c r="B16" s="198" t="s">
        <v>401</v>
      </c>
    </row>
    <row r="17" spans="1:2" x14ac:dyDescent="0.3">
      <c r="A17" s="196" t="s">
        <v>399</v>
      </c>
      <c r="B17" s="198" t="s">
        <v>402</v>
      </c>
    </row>
    <row r="18" spans="1:2" x14ac:dyDescent="0.3">
      <c r="A18" s="196" t="s">
        <v>399</v>
      </c>
      <c r="B18" s="198" t="s">
        <v>403</v>
      </c>
    </row>
    <row r="19" spans="1:2" x14ac:dyDescent="0.3">
      <c r="A19" s="196" t="s">
        <v>404</v>
      </c>
      <c r="B19" s="198" t="s">
        <v>405</v>
      </c>
    </row>
    <row r="20" spans="1:2" x14ac:dyDescent="0.3">
      <c r="A20" s="196" t="s">
        <v>404</v>
      </c>
      <c r="B20" s="198" t="s">
        <v>406</v>
      </c>
    </row>
    <row r="21" spans="1:2" x14ac:dyDescent="0.3">
      <c r="A21" s="196" t="s">
        <v>404</v>
      </c>
      <c r="B21" s="198" t="s">
        <v>407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EEA9B3D-0DA4-4009-82C0-0694809F88AF}">
  <ds:schemaRefs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schemas.microsoft.com/office/2006/metadata/properties"/>
    <ds:schemaRef ds:uri="http://purl.org/dc/terms/"/>
    <ds:schemaRef ds:uri="http://purl.org/dc/elements/1.1/"/>
    <ds:schemaRef ds:uri="http://schemas.microsoft.com/office/infopath/2007/PartnerControls"/>
    <ds:schemaRef ds:uri="fc092c77-77a9-40ad-ae14-39067143678a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Ejecutivo</vt:lpstr>
      <vt:lpstr>Dashboard</vt:lpstr>
      <vt:lpstr>Maestro</vt:lpstr>
      <vt:lpstr>Resumen</vt:lpstr>
      <vt:lpstr>Borrador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2026-03-16T19:31:12Z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