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MUNERACIONES" sheetId="1" r:id="rId4"/>
    <sheet state="visible" name="EQUIPOS E INFRAESTRUCTURA" sheetId="2" r:id="rId5"/>
    <sheet state="visible" name="SOFTWARE Y FUNGIBLES" sheetId="3" r:id="rId6"/>
    <sheet state="visible" name="OTROS" sheetId="4" r:id="rId7"/>
    <sheet state="visible" name="TOTAL" sheetId="5" r:id="rId8"/>
  </sheets>
  <definedNames/>
  <calcPr/>
  <extLst>
    <ext uri="GoogleSheetsCustomDataVersion2">
      <go:sheetsCustomData xmlns:go="http://customooxmlschemas.google.com/" r:id="rId9" roundtripDataChecksum="Ss+suZAeHTo1f5aWpiOoUTVwdGHoMBLFvd9fXb6gdr4="/>
    </ext>
  </extLst>
</workbook>
</file>

<file path=xl/sharedStrings.xml><?xml version="1.0" encoding="utf-8"?>
<sst xmlns="http://schemas.openxmlformats.org/spreadsheetml/2006/main" count="167" uniqueCount="60">
  <si>
    <t>REMUNERACIONES, HONORARIOS E INCENTIVOS</t>
  </si>
  <si>
    <t>HONORARIOS</t>
  </si>
  <si>
    <t>INCENTIVOS</t>
  </si>
  <si>
    <t>REMUNERACIONES</t>
  </si>
  <si>
    <t xml:space="preserve"> </t>
  </si>
  <si>
    <t>DEDICACION</t>
  </si>
  <si>
    <t>MESES A</t>
  </si>
  <si>
    <t>TOTAL</t>
  </si>
  <si>
    <t>ITEM</t>
  </si>
  <si>
    <t>J. COMPLETA</t>
  </si>
  <si>
    <t>SUBTOTAL</t>
  </si>
  <si>
    <t>AL PROYECTO</t>
  </si>
  <si>
    <t>CONTRATAR</t>
  </si>
  <si>
    <t>PROYECTO</t>
  </si>
  <si>
    <t>M$/MES</t>
  </si>
  <si>
    <t>% DE JORNADA</t>
  </si>
  <si>
    <t>Nº</t>
  </si>
  <si>
    <t>M$</t>
  </si>
  <si>
    <t>Profesionales</t>
  </si>
  <si>
    <t>Scrum master</t>
  </si>
  <si>
    <t>Development team</t>
  </si>
  <si>
    <t>Product owner</t>
  </si>
  <si>
    <t>EQUIPOS</t>
  </si>
  <si>
    <t>COSTO</t>
  </si>
  <si>
    <t>UNITARIO</t>
  </si>
  <si>
    <t>CANTIDAD</t>
  </si>
  <si>
    <t>NOMBRE DEL EQUIPO</t>
  </si>
  <si>
    <t>DESCRIPCIÓN</t>
  </si>
  <si>
    <t>CASO ADQUISICIONES</t>
  </si>
  <si>
    <t>CASO ARRIENDO O USO</t>
  </si>
  <si>
    <t>UNIDADES</t>
  </si>
  <si>
    <t>M$/UNIDAD</t>
  </si>
  <si>
    <t>UNIDADES EXISTENTES (M$/MES)</t>
  </si>
  <si>
    <t>O MESES</t>
  </si>
  <si>
    <t>Lenovo X1</t>
  </si>
  <si>
    <t>Equipos que proporcionaran a desarrolladores.</t>
  </si>
  <si>
    <t>Mouse Logitech G502</t>
  </si>
  <si>
    <t>Mouse para que ocuopen los desarrolladores</t>
  </si>
  <si>
    <t>Monitor 23.8" Full HD HDMI 24" M24F</t>
  </si>
  <si>
    <t>Monitor para conectar los notebook</t>
  </si>
  <si>
    <t>INFRAESTRUCTURA</t>
  </si>
  <si>
    <t>NA</t>
  </si>
  <si>
    <t>NOMBRE DE LA INFRAESTRUCTURA</t>
  </si>
  <si>
    <t>O HABILITACIÓNM$/UNIDAD</t>
  </si>
  <si>
    <t>Escritorio Elegance Oak 120cm</t>
  </si>
  <si>
    <t>Escritorios que utilizaran los programadores</t>
  </si>
  <si>
    <t>Silla de Escritorio Posture Executive</t>
  </si>
  <si>
    <t>Sillas que utilizaran los programadores</t>
  </si>
  <si>
    <t>SOFTWARE</t>
  </si>
  <si>
    <t>FUNGIBLES</t>
  </si>
  <si>
    <t>PROPIEDAD INTELECTUAL</t>
  </si>
  <si>
    <t>GASTOS GENERALES E IMPREVISTOS</t>
  </si>
  <si>
    <t>GASTOS COMUNES</t>
  </si>
  <si>
    <t>Agua</t>
  </si>
  <si>
    <t>Electricidad</t>
  </si>
  <si>
    <t>Gas</t>
  </si>
  <si>
    <t>Internet</t>
  </si>
  <si>
    <t>GASTOS DE ADMINISTRACIÓN SUPERIOR</t>
  </si>
  <si>
    <t>COSTO TOTAL DEL PROYECTO</t>
  </si>
  <si>
    <t>HONORARIOS, INCENTIVOS, REMUNERACIONES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</si>
</sst>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$]#,##0"/>
  </numFmts>
  <fonts count="14">
    <font>
      <sz val="10.0"/>
      <color rgb="FF000000"/>
      <name val="Arial"/>
      <scheme val="minor"/>
    </font>
    <font>
      <b/>
      <sz val="10.0"/>
      <color theme="1"/>
      <name val="Arial"/>
    </font>
    <font>
      <b/>
      <sz val="8.0"/>
      <color theme="1"/>
      <name val="Arial"/>
    </font>
    <font>
      <sz val="10.0"/>
      <color theme="1"/>
      <name val="Arial"/>
    </font>
    <font>
      <sz val="6.0"/>
      <color theme="1"/>
      <name val="Arial"/>
    </font>
    <font>
      <b/>
      <sz val="10.0"/>
      <color rgb="FFFF0000"/>
      <name val="Arial"/>
    </font>
    <font>
      <b/>
      <sz val="10.0"/>
      <color rgb="FF000000"/>
      <name val="Arial"/>
    </font>
    <font>
      <b/>
      <sz val="10.0"/>
      <color rgb="FF3366FF"/>
      <name val="Arial"/>
    </font>
    <font>
      <sz val="8.0"/>
      <color theme="1"/>
      <name val="Arial"/>
    </font>
    <font>
      <color theme="1"/>
      <name val="Arial"/>
      <scheme val="minor"/>
    </font>
    <font>
      <b/>
      <color rgb="FF000000"/>
      <name val="Arial"/>
    </font>
    <font>
      <b/>
      <sz val="8.0"/>
      <color rgb="FF3366FF"/>
      <name val="Arial"/>
    </font>
    <font>
      <color theme="1"/>
      <name val="Arial"/>
    </font>
    <font>
      <b/>
      <sz val="12.0"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2">
    <border/>
    <border>
      <left style="thin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6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1" fillId="0" fontId="3" numFmtId="0" xfId="0" applyBorder="1" applyFont="1"/>
    <xf borderId="2" fillId="0" fontId="4" numFmtId="0" xfId="0" applyAlignment="1" applyBorder="1" applyFont="1">
      <alignment horizontal="center"/>
    </xf>
    <xf borderId="3" fillId="0" fontId="3" numFmtId="0" xfId="0" applyAlignment="1" applyBorder="1" applyFont="1">
      <alignment horizontal="center"/>
    </xf>
    <xf borderId="4" fillId="0" fontId="4" numFmtId="0" xfId="0" applyAlignment="1" applyBorder="1" applyFont="1">
      <alignment horizontal="center"/>
    </xf>
    <xf borderId="5" fillId="0" fontId="3" numFmtId="0" xfId="0" applyAlignment="1" applyBorder="1" applyFont="1">
      <alignment horizontal="center"/>
    </xf>
    <xf borderId="6" fillId="0" fontId="4" numFmtId="0" xfId="0" applyAlignment="1" applyBorder="1" applyFont="1">
      <alignment horizontal="center"/>
    </xf>
    <xf borderId="7" fillId="0" fontId="1" numFmtId="0" xfId="0" applyBorder="1" applyFont="1"/>
    <xf borderId="0" fillId="0" fontId="3" numFmtId="0" xfId="0" applyFont="1"/>
    <xf borderId="8" fillId="0" fontId="3" numFmtId="0" xfId="0" applyBorder="1" applyFont="1"/>
    <xf borderId="9" fillId="0" fontId="3" numFmtId="0" xfId="0" applyAlignment="1" applyBorder="1" applyFont="1">
      <alignment readingOrder="0"/>
    </xf>
    <xf borderId="9" fillId="0" fontId="3" numFmtId="3" xfId="0" applyAlignment="1" applyBorder="1" applyFont="1" applyNumberFormat="1">
      <alignment readingOrder="0"/>
    </xf>
    <xf borderId="9" fillId="0" fontId="3" numFmtId="3" xfId="0" applyBorder="1" applyFont="1" applyNumberFormat="1"/>
    <xf borderId="9" fillId="0" fontId="3" numFmtId="9" xfId="0" applyAlignment="1" applyBorder="1" applyFont="1" applyNumberFormat="1">
      <alignment readingOrder="0"/>
    </xf>
    <xf borderId="9" fillId="0" fontId="3" numFmtId="4" xfId="0" applyBorder="1" applyFont="1" applyNumberFormat="1"/>
    <xf borderId="10" fillId="0" fontId="3" numFmtId="0" xfId="0" applyBorder="1" applyFont="1"/>
    <xf borderId="9" fillId="0" fontId="1" numFmtId="4" xfId="0" applyBorder="1" applyFont="1" applyNumberFormat="1"/>
    <xf borderId="0" fillId="0" fontId="5" numFmtId="0" xfId="0" applyFont="1"/>
    <xf borderId="0" fillId="0" fontId="6" numFmtId="0" xfId="0" applyFont="1"/>
    <xf borderId="0" fillId="0" fontId="7" numFmtId="0" xfId="0" applyFont="1"/>
    <xf borderId="2" fillId="0" fontId="3" numFmtId="0" xfId="0" applyBorder="1" applyFont="1"/>
    <xf borderId="2" fillId="0" fontId="8" numFmtId="0" xfId="0" applyAlignment="1" applyBorder="1" applyFont="1">
      <alignment horizontal="center"/>
    </xf>
    <xf borderId="1" fillId="0" fontId="3" numFmtId="0" xfId="0" applyAlignment="1" applyBorder="1" applyFont="1">
      <alignment horizontal="right"/>
    </xf>
    <xf borderId="11" fillId="0" fontId="3" numFmtId="0" xfId="0" applyBorder="1" applyFont="1"/>
    <xf borderId="0" fillId="0" fontId="8" numFmtId="0" xfId="0" applyFont="1"/>
    <xf borderId="4" fillId="0" fontId="8" numFmtId="0" xfId="0" applyBorder="1" applyFont="1"/>
    <xf borderId="4" fillId="0" fontId="8" numFmtId="0" xfId="0" applyAlignment="1" applyBorder="1" applyFont="1">
      <alignment horizontal="center"/>
    </xf>
    <xf borderId="6" fillId="0" fontId="3" numFmtId="0" xfId="0" applyBorder="1" applyFont="1"/>
    <xf borderId="6" fillId="0" fontId="8" numFmtId="0" xfId="0" applyAlignment="1" applyBorder="1" applyFont="1">
      <alignment horizontal="center"/>
    </xf>
    <xf borderId="9" fillId="0" fontId="8" numFmtId="0" xfId="0" applyAlignment="1" applyBorder="1" applyFont="1">
      <alignment horizontal="center" readingOrder="0" shrinkToFit="0" vertical="center" wrapText="1"/>
    </xf>
    <xf borderId="9" fillId="0" fontId="8" numFmtId="0" xfId="0" applyAlignment="1" applyBorder="1" applyFont="1">
      <alignment readingOrder="0" shrinkToFit="0" vertical="center" wrapText="1"/>
    </xf>
    <xf borderId="9" fillId="0" fontId="8" numFmtId="3" xfId="0" applyAlignment="1" applyBorder="1" applyFont="1" applyNumberFormat="1">
      <alignment horizontal="center" readingOrder="0" vertical="center"/>
    </xf>
    <xf borderId="9" fillId="0" fontId="8" numFmtId="0" xfId="0" applyAlignment="1" applyBorder="1" applyFont="1">
      <alignment horizontal="center"/>
    </xf>
    <xf borderId="9" fillId="0" fontId="8" numFmtId="0" xfId="0" applyAlignment="1" applyBorder="1" applyFont="1">
      <alignment horizontal="center" readingOrder="0" vertical="center"/>
    </xf>
    <xf borderId="9" fillId="0" fontId="8" numFmtId="164" xfId="0" applyAlignment="1" applyBorder="1" applyFont="1" applyNumberFormat="1">
      <alignment horizontal="center"/>
    </xf>
    <xf borderId="9" fillId="0" fontId="8" numFmtId="0" xfId="0" applyAlignment="1" applyBorder="1" applyFont="1">
      <alignment readingOrder="0" shrinkToFit="0" wrapText="1"/>
    </xf>
    <xf borderId="9" fillId="0" fontId="8" numFmtId="0" xfId="0" applyAlignment="1" applyBorder="1" applyFont="1">
      <alignment horizontal="center" readingOrder="0"/>
    </xf>
    <xf borderId="9" fillId="0" fontId="8" numFmtId="3" xfId="0" applyAlignment="1" applyBorder="1" applyFont="1" applyNumberFormat="1">
      <alignment horizontal="center" readingOrder="0"/>
    </xf>
    <xf borderId="9" fillId="0" fontId="8" numFmtId="0" xfId="0" applyAlignment="1" applyBorder="1" applyFont="1">
      <alignment horizontal="center" shrinkToFit="0" vertical="center" wrapText="1"/>
    </xf>
    <xf borderId="9" fillId="0" fontId="8" numFmtId="0" xfId="0" applyAlignment="1" applyBorder="1" applyFont="1">
      <alignment shrinkToFit="0" wrapText="1"/>
    </xf>
    <xf borderId="9" fillId="0" fontId="8" numFmtId="3" xfId="0" applyAlignment="1" applyBorder="1" applyFont="1" applyNumberFormat="1">
      <alignment horizontal="center"/>
    </xf>
    <xf borderId="9" fillId="0" fontId="8" numFmtId="0" xfId="0" applyBorder="1" applyFont="1"/>
    <xf borderId="9" fillId="0" fontId="1" numFmtId="164" xfId="0" applyBorder="1" applyFont="1" applyNumberFormat="1"/>
    <xf borderId="0" fillId="0" fontId="9" numFmtId="0" xfId="0" applyAlignment="1" applyFont="1">
      <alignment readingOrder="0"/>
    </xf>
    <xf borderId="9" fillId="0" fontId="8" numFmtId="0" xfId="0" applyAlignment="1" applyBorder="1" applyFont="1">
      <alignment horizontal="left" readingOrder="0" shrinkToFit="0" vertical="center" wrapText="1"/>
    </xf>
    <xf borderId="9" fillId="0" fontId="8" numFmtId="3" xfId="0" applyAlignment="1" applyBorder="1" applyFont="1" applyNumberFormat="1">
      <alignment readingOrder="0"/>
    </xf>
    <xf borderId="9" fillId="0" fontId="8" numFmtId="3" xfId="0" applyAlignment="1" applyBorder="1" applyFont="1" applyNumberFormat="1">
      <alignment horizontal="center" shrinkToFit="0" vertical="center" wrapText="1"/>
    </xf>
    <xf borderId="9" fillId="0" fontId="8" numFmtId="164" xfId="0" applyBorder="1" applyFont="1" applyNumberFormat="1"/>
    <xf borderId="9" fillId="0" fontId="8" numFmtId="3" xfId="0" applyAlignment="1" applyBorder="1" applyFont="1" applyNumberFormat="1">
      <alignment horizontal="center" readingOrder="0" shrinkToFit="0" vertical="center" wrapText="1"/>
    </xf>
    <xf borderId="9" fillId="0" fontId="8" numFmtId="0" xfId="0" applyAlignment="1" applyBorder="1" applyFont="1">
      <alignment horizontal="center" vertical="center"/>
    </xf>
    <xf borderId="9" fillId="2" fontId="10" numFmtId="0" xfId="0" applyAlignment="1" applyBorder="1" applyFill="1" applyFont="1">
      <alignment horizontal="left"/>
    </xf>
    <xf borderId="2" fillId="0" fontId="3" numFmtId="0" xfId="0" applyAlignment="1" applyBorder="1" applyFont="1">
      <alignment horizontal="center"/>
    </xf>
    <xf borderId="4" fillId="0" fontId="3" numFmtId="0" xfId="0" applyAlignment="1" applyBorder="1" applyFont="1">
      <alignment horizontal="center"/>
    </xf>
    <xf borderId="6" fillId="0" fontId="3" numFmtId="0" xfId="0" applyAlignment="1" applyBorder="1" applyFont="1">
      <alignment horizontal="center"/>
    </xf>
    <xf borderId="0" fillId="0" fontId="11" numFmtId="0" xfId="0" applyFont="1"/>
    <xf borderId="9" fillId="0" fontId="1" numFmtId="0" xfId="0" applyBorder="1" applyFont="1"/>
    <xf borderId="9" fillId="0" fontId="8" numFmtId="0" xfId="0" applyAlignment="1" applyBorder="1" applyFont="1">
      <alignment readingOrder="0"/>
    </xf>
    <xf borderId="0" fillId="0" fontId="12" numFmtId="0" xfId="0" applyFont="1"/>
    <xf borderId="0" fillId="0" fontId="13" numFmtId="0" xfId="0" applyFont="1"/>
    <xf borderId="4" fillId="0" fontId="1" numFmtId="0" xfId="0" applyAlignment="1" applyBorder="1" applyFont="1">
      <alignment horizontal="center"/>
    </xf>
    <xf borderId="6" fillId="0" fontId="3" numFmtId="164" xfId="0" applyAlignment="1" applyBorder="1" applyFont="1" applyNumberFormat="1">
      <alignment horizontal="center"/>
    </xf>
    <xf borderId="9" fillId="0" fontId="8" numFmtId="164" xfId="0" applyAlignment="1" applyBorder="1" applyFont="1" applyNumberFormat="1">
      <alignment horizontal="right"/>
    </xf>
    <xf borderId="9" fillId="0" fontId="1" numFmtId="164" xfId="0" applyAlignment="1" applyBorder="1" applyFont="1" applyNumberFormat="1">
      <alignment horizontal="right"/>
    </xf>
    <xf borderId="0" fillId="0" fontId="5" numFmtId="10" xfId="0" applyAlignment="1" applyFont="1" applyNumberFormat="1">
      <alignment horizontal="center"/>
    </xf>
    <xf borderId="0" fillId="0" fontId="3" numFmtId="9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38.0"/>
    <col customWidth="1" min="2" max="2" width="12.13"/>
    <col customWidth="1" min="3" max="3" width="10.13"/>
    <col customWidth="1" min="4" max="4" width="12.13"/>
    <col customWidth="1" min="5" max="5" width="9.13"/>
    <col customWidth="1" min="6" max="6" width="12.13"/>
    <col customWidth="1" min="7" max="7" width="8.38"/>
    <col customWidth="1" min="8" max="8" width="13.88"/>
    <col customWidth="1" min="9" max="26" width="10.75"/>
  </cols>
  <sheetData>
    <row r="1" ht="12.7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2.75" customHeight="1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2.75" customHeight="1">
      <c r="A3" s="3"/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</row>
    <row r="4" ht="12.75" customHeight="1">
      <c r="A4" s="5" t="s">
        <v>8</v>
      </c>
      <c r="B4" s="6" t="s">
        <v>9</v>
      </c>
      <c r="C4" s="6" t="s">
        <v>9</v>
      </c>
      <c r="D4" s="6" t="s">
        <v>9</v>
      </c>
      <c r="E4" s="6" t="s">
        <v>10</v>
      </c>
      <c r="F4" s="6" t="s">
        <v>11</v>
      </c>
      <c r="G4" s="6" t="s">
        <v>12</v>
      </c>
      <c r="H4" s="6" t="s">
        <v>13</v>
      </c>
    </row>
    <row r="5" ht="12.75" customHeight="1">
      <c r="A5" s="7"/>
      <c r="B5" s="8" t="s">
        <v>14</v>
      </c>
      <c r="C5" s="8" t="s">
        <v>14</v>
      </c>
      <c r="D5" s="8" t="s">
        <v>14</v>
      </c>
      <c r="E5" s="8" t="s">
        <v>14</v>
      </c>
      <c r="F5" s="8" t="s">
        <v>15</v>
      </c>
      <c r="G5" s="8" t="s">
        <v>16</v>
      </c>
      <c r="H5" s="8" t="s">
        <v>17</v>
      </c>
    </row>
    <row r="6" ht="12.75" customHeight="1">
      <c r="A6" s="9" t="s">
        <v>18</v>
      </c>
      <c r="B6" s="10"/>
      <c r="C6" s="10"/>
      <c r="D6" s="10"/>
      <c r="E6" s="10"/>
      <c r="F6" s="10"/>
      <c r="G6" s="10"/>
      <c r="H6" s="11"/>
    </row>
    <row r="7" ht="12.75" customHeight="1">
      <c r="A7" s="12" t="s">
        <v>19</v>
      </c>
      <c r="B7" s="13">
        <v>1500000.0</v>
      </c>
      <c r="C7" s="12">
        <v>200000.0</v>
      </c>
      <c r="D7" s="14">
        <f t="shared" ref="D7:D9" si="1">SUM(B7+C7)</f>
        <v>1700000</v>
      </c>
      <c r="E7" s="13">
        <v>1700000.0</v>
      </c>
      <c r="F7" s="15">
        <v>1.0</v>
      </c>
      <c r="G7" s="12">
        <v>5.0</v>
      </c>
      <c r="H7" s="16">
        <f t="shared" ref="H7:H9" si="2">E7*G7</f>
        <v>8500000</v>
      </c>
    </row>
    <row r="8" ht="12.75" customHeight="1">
      <c r="A8" s="12" t="s">
        <v>20</v>
      </c>
      <c r="B8" s="13">
        <v>1200000.0</v>
      </c>
      <c r="C8" s="12">
        <v>150000.0</v>
      </c>
      <c r="D8" s="14">
        <f t="shared" si="1"/>
        <v>1350000</v>
      </c>
      <c r="E8" s="13">
        <v>1350000.0</v>
      </c>
      <c r="F8" s="15">
        <v>1.0</v>
      </c>
      <c r="G8" s="12">
        <v>5.0</v>
      </c>
      <c r="H8" s="16">
        <f t="shared" si="2"/>
        <v>6750000</v>
      </c>
    </row>
    <row r="9" ht="12.75" customHeight="1">
      <c r="A9" s="12" t="s">
        <v>21</v>
      </c>
      <c r="B9" s="13">
        <v>1400000.0</v>
      </c>
      <c r="C9" s="12">
        <v>180000.0</v>
      </c>
      <c r="D9" s="14">
        <f t="shared" si="1"/>
        <v>1580000</v>
      </c>
      <c r="E9" s="13">
        <v>1580000.0</v>
      </c>
      <c r="F9" s="15">
        <v>1.0</v>
      </c>
      <c r="G9" s="12">
        <v>5.0</v>
      </c>
      <c r="H9" s="16">
        <f t="shared" si="2"/>
        <v>7900000</v>
      </c>
    </row>
    <row r="10" ht="12.75" customHeight="1">
      <c r="A10" s="9" t="s">
        <v>10</v>
      </c>
      <c r="B10" s="17"/>
      <c r="C10" s="17"/>
      <c r="D10" s="17"/>
      <c r="E10" s="17"/>
      <c r="F10" s="17"/>
      <c r="G10" s="17"/>
      <c r="H10" s="18">
        <f>SUM(H7+H8+H9)</f>
        <v>23150000</v>
      </c>
    </row>
    <row r="11" ht="12.75" customHeight="1">
      <c r="A11" s="19"/>
    </row>
    <row r="12" ht="12.75" customHeight="1">
      <c r="A12" s="20"/>
    </row>
    <row r="13" ht="12.75" customHeight="1">
      <c r="A13" s="20"/>
    </row>
    <row r="14" ht="12.75" customHeight="1">
      <c r="A14" s="20"/>
    </row>
    <row r="15" ht="12.75" customHeight="1">
      <c r="A15" s="20"/>
    </row>
    <row r="16" ht="12.75" customHeight="1">
      <c r="A16" s="20"/>
    </row>
    <row r="17" ht="12.75" customHeight="1">
      <c r="A17" s="1"/>
    </row>
    <row r="18" ht="12.75" customHeight="1">
      <c r="A18" s="21" t="s">
        <v>4</v>
      </c>
    </row>
    <row r="19" ht="12.75" customHeight="1">
      <c r="A19" s="21" t="s">
        <v>4</v>
      </c>
    </row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</sheetData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26.13"/>
    <col customWidth="1" min="2" max="2" width="26.75"/>
    <col customWidth="1" min="3" max="3" width="16.88"/>
    <col customWidth="1" min="4" max="4" width="20.13"/>
    <col customWidth="1" min="5" max="5" width="9.0"/>
    <col customWidth="1" min="6" max="6" width="10.25"/>
    <col customWidth="1" min="7" max="26" width="10.75"/>
  </cols>
  <sheetData>
    <row r="1" ht="12.75" customHeight="1">
      <c r="A1" s="1" t="s">
        <v>22</v>
      </c>
    </row>
    <row r="2" ht="12.75" customHeight="1"/>
    <row r="3" ht="12.75" customHeight="1">
      <c r="A3" s="22" t="s">
        <v>4</v>
      </c>
      <c r="B3" s="23" t="s">
        <v>4</v>
      </c>
      <c r="C3" s="24" t="s">
        <v>23</v>
      </c>
      <c r="D3" s="25" t="s">
        <v>24</v>
      </c>
      <c r="E3" s="23" t="s">
        <v>25</v>
      </c>
      <c r="F3" s="23" t="s">
        <v>23</v>
      </c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</row>
    <row r="4" ht="12.75" customHeight="1">
      <c r="A4" s="27" t="s">
        <v>26</v>
      </c>
      <c r="B4" s="28" t="s">
        <v>27</v>
      </c>
      <c r="C4" s="4" t="s">
        <v>28</v>
      </c>
      <c r="D4" s="4" t="s">
        <v>29</v>
      </c>
      <c r="E4" s="28" t="s">
        <v>30</v>
      </c>
      <c r="F4" s="28" t="s">
        <v>7</v>
      </c>
    </row>
    <row r="5" ht="12.75" customHeight="1">
      <c r="A5" s="29"/>
      <c r="B5" s="29"/>
      <c r="C5" s="8" t="s">
        <v>31</v>
      </c>
      <c r="D5" s="8" t="s">
        <v>32</v>
      </c>
      <c r="E5" s="30" t="s">
        <v>33</v>
      </c>
      <c r="F5" s="30" t="s">
        <v>17</v>
      </c>
    </row>
    <row r="6" ht="20.25" customHeight="1">
      <c r="A6" s="31" t="s">
        <v>34</v>
      </c>
      <c r="B6" s="32" t="s">
        <v>35</v>
      </c>
      <c r="C6" s="33">
        <v>419990.0</v>
      </c>
      <c r="D6" s="34">
        <v>0.0</v>
      </c>
      <c r="E6" s="35">
        <v>2.0</v>
      </c>
      <c r="F6" s="36">
        <f t="shared" ref="F6:F8" si="1">(+C6+D6)*E6</f>
        <v>839980</v>
      </c>
    </row>
    <row r="7">
      <c r="A7" s="31" t="s">
        <v>36</v>
      </c>
      <c r="B7" s="37" t="s">
        <v>37</v>
      </c>
      <c r="C7" s="33">
        <v>50000.0</v>
      </c>
      <c r="D7" s="38">
        <v>0.0</v>
      </c>
      <c r="E7" s="35">
        <v>2.0</v>
      </c>
      <c r="F7" s="36">
        <f t="shared" si="1"/>
        <v>100000</v>
      </c>
    </row>
    <row r="8">
      <c r="A8" s="31" t="s">
        <v>38</v>
      </c>
      <c r="B8" s="37" t="s">
        <v>39</v>
      </c>
      <c r="C8" s="39">
        <v>99990.0</v>
      </c>
      <c r="D8" s="38">
        <v>0.0</v>
      </c>
      <c r="E8" s="38">
        <v>2.0</v>
      </c>
      <c r="F8" s="36">
        <f t="shared" si="1"/>
        <v>199980</v>
      </c>
    </row>
    <row r="9">
      <c r="A9" s="40"/>
      <c r="B9" s="41"/>
      <c r="C9" s="42"/>
      <c r="D9" s="34"/>
      <c r="E9" s="34"/>
      <c r="F9" s="36"/>
    </row>
    <row r="10" ht="12.75" customHeight="1">
      <c r="A10" s="40"/>
      <c r="B10" s="43"/>
      <c r="C10" s="42"/>
      <c r="D10" s="34"/>
      <c r="E10" s="34"/>
      <c r="F10" s="36"/>
    </row>
    <row r="11" ht="12.75" customHeight="1">
      <c r="A11" s="40"/>
      <c r="B11" s="43"/>
      <c r="C11" s="43"/>
      <c r="D11" s="34"/>
      <c r="E11" s="34"/>
      <c r="F11" s="36"/>
    </row>
    <row r="12" ht="12.75" customHeight="1">
      <c r="A12" s="40"/>
      <c r="B12" s="43"/>
      <c r="C12" s="43"/>
      <c r="D12" s="34"/>
      <c r="E12" s="34"/>
      <c r="F12" s="36"/>
    </row>
    <row r="13" ht="12.75" customHeight="1">
      <c r="A13" s="9" t="s">
        <v>10</v>
      </c>
      <c r="B13" s="17"/>
      <c r="C13" s="17"/>
      <c r="D13" s="17"/>
      <c r="E13" s="17"/>
      <c r="F13" s="44">
        <f>SUM(F6:F12)</f>
        <v>1139960</v>
      </c>
    </row>
    <row r="14" ht="12.75" customHeight="1">
      <c r="B14" s="26"/>
      <c r="C14" s="26"/>
      <c r="D14" s="26"/>
      <c r="E14" s="26"/>
      <c r="F14" s="2"/>
    </row>
    <row r="15" ht="12.75" customHeight="1">
      <c r="A15" s="21"/>
    </row>
    <row r="16" ht="12.75" customHeight="1">
      <c r="A16" s="21"/>
    </row>
    <row r="17" ht="12.75" customHeight="1">
      <c r="A17" s="1" t="s">
        <v>40</v>
      </c>
      <c r="B17" s="45" t="s">
        <v>41</v>
      </c>
    </row>
    <row r="18" ht="12.75" customHeight="1"/>
    <row r="19" ht="12.75" customHeight="1">
      <c r="A19" s="22" t="s">
        <v>4</v>
      </c>
      <c r="B19" s="23" t="s">
        <v>4</v>
      </c>
      <c r="C19" s="24" t="s">
        <v>23</v>
      </c>
      <c r="D19" s="25" t="s">
        <v>24</v>
      </c>
      <c r="E19" s="23" t="s">
        <v>25</v>
      </c>
      <c r="F19" s="23" t="s">
        <v>23</v>
      </c>
    </row>
    <row r="20" ht="12.75" customHeight="1">
      <c r="A20" s="27" t="s">
        <v>42</v>
      </c>
      <c r="B20" s="28" t="s">
        <v>27</v>
      </c>
      <c r="C20" s="4" t="s">
        <v>28</v>
      </c>
      <c r="D20" s="4" t="s">
        <v>29</v>
      </c>
      <c r="E20" s="28" t="s">
        <v>30</v>
      </c>
      <c r="F20" s="28" t="s">
        <v>7</v>
      </c>
    </row>
    <row r="21" ht="12.75" customHeight="1">
      <c r="A21" s="29"/>
      <c r="B21" s="29"/>
      <c r="C21" s="8" t="s">
        <v>43</v>
      </c>
      <c r="D21" s="8" t="s">
        <v>32</v>
      </c>
      <c r="E21" s="30" t="s">
        <v>33</v>
      </c>
      <c r="F21" s="30" t="s">
        <v>17</v>
      </c>
    </row>
    <row r="22">
      <c r="A22" s="31" t="s">
        <v>44</v>
      </c>
      <c r="B22" s="46" t="s">
        <v>45</v>
      </c>
      <c r="C22" s="47">
        <v>44990.0</v>
      </c>
      <c r="D22" s="48"/>
      <c r="E22" s="35">
        <v>2.0</v>
      </c>
      <c r="F22" s="49">
        <f t="shared" ref="F22:F23" si="2">C22*E22</f>
        <v>89980</v>
      </c>
    </row>
    <row r="23">
      <c r="A23" s="31" t="s">
        <v>46</v>
      </c>
      <c r="B23" s="37" t="s">
        <v>47</v>
      </c>
      <c r="C23" s="50">
        <v>49990.0</v>
      </c>
      <c r="D23" s="40"/>
      <c r="E23" s="35">
        <v>2.0</v>
      </c>
      <c r="F23" s="49">
        <f t="shared" si="2"/>
        <v>99980</v>
      </c>
    </row>
    <row r="24" ht="15.75" customHeight="1">
      <c r="A24" s="40"/>
      <c r="B24" s="41"/>
      <c r="C24" s="48"/>
      <c r="D24" s="40"/>
      <c r="E24" s="51"/>
      <c r="F24" s="49"/>
    </row>
    <row r="25" ht="12.75" customHeight="1">
      <c r="A25" s="40"/>
      <c r="B25" s="41"/>
      <c r="C25" s="40"/>
      <c r="D25" s="40"/>
      <c r="E25" s="51"/>
      <c r="F25" s="49"/>
    </row>
    <row r="26" ht="12.75" customHeight="1">
      <c r="A26" s="40"/>
      <c r="B26" s="41"/>
      <c r="C26" s="48"/>
      <c r="D26" s="40"/>
      <c r="E26" s="51"/>
      <c r="F26" s="49"/>
    </row>
    <row r="27" ht="12.75" customHeight="1">
      <c r="A27" s="40"/>
      <c r="B27" s="41"/>
      <c r="C27" s="48"/>
      <c r="D27" s="40"/>
      <c r="E27" s="51"/>
      <c r="F27" s="49"/>
    </row>
    <row r="28" ht="12.75" customHeight="1">
      <c r="A28" s="40"/>
      <c r="B28" s="41"/>
      <c r="C28" s="48"/>
      <c r="D28" s="40"/>
      <c r="E28" s="51"/>
      <c r="F28" s="49"/>
    </row>
    <row r="29" ht="12.75" customHeight="1">
      <c r="A29" s="40"/>
      <c r="B29" s="41"/>
      <c r="C29" s="48"/>
      <c r="D29" s="40"/>
      <c r="E29" s="51"/>
      <c r="F29" s="49"/>
    </row>
    <row r="30" ht="12.75" customHeight="1">
      <c r="A30" s="40"/>
      <c r="B30" s="41"/>
      <c r="C30" s="48"/>
      <c r="D30" s="40"/>
      <c r="E30" s="51"/>
      <c r="F30" s="49" t="b">
        <f>(+C30+D30)*E30=(+C25+D25)*E25</f>
        <v>1</v>
      </c>
    </row>
    <row r="31" ht="12.75" customHeight="1">
      <c r="A31" s="52" t="s">
        <v>10</v>
      </c>
      <c r="B31" s="17"/>
      <c r="C31" s="17"/>
      <c r="D31" s="17"/>
      <c r="E31" s="17"/>
      <c r="F31" s="44">
        <f>SUM(F22:F30)</f>
        <v>189960</v>
      </c>
    </row>
    <row r="32" ht="12.75" customHeight="1"/>
    <row r="33" ht="12.75" customHeight="1"/>
    <row r="34" ht="15.75" customHeight="1"/>
    <row r="35" ht="12.75" customHeight="1"/>
    <row r="36" ht="12.75" customHeight="1"/>
    <row r="37" ht="12.75" customHeight="1"/>
    <row r="38" ht="12.75" customHeight="1">
      <c r="A38" s="1"/>
    </row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rintOptions/>
  <pageMargins bottom="1.0" footer="0.0" header="0.0" left="0.75" right="0.75" top="1.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60.38"/>
    <col customWidth="1" min="2" max="24" width="10.75"/>
    <col customWidth="1" min="25" max="26" width="14.38"/>
  </cols>
  <sheetData>
    <row r="1" ht="12.75" customHeight="1">
      <c r="A1" s="1" t="s">
        <v>48</v>
      </c>
    </row>
    <row r="2" ht="12.75" customHeight="1"/>
    <row r="3" ht="12.75" customHeight="1">
      <c r="A3" s="53" t="s">
        <v>4</v>
      </c>
      <c r="B3" s="53" t="s">
        <v>23</v>
      </c>
      <c r="C3" s="53" t="s">
        <v>4</v>
      </c>
      <c r="D3" s="53" t="s">
        <v>23</v>
      </c>
    </row>
    <row r="4" ht="12.75" customHeight="1">
      <c r="A4" s="54" t="s">
        <v>27</v>
      </c>
      <c r="B4" s="54" t="s">
        <v>24</v>
      </c>
      <c r="C4" s="54" t="s">
        <v>25</v>
      </c>
      <c r="D4" s="54" t="s">
        <v>7</v>
      </c>
    </row>
    <row r="5" ht="12.75" customHeight="1">
      <c r="A5" s="29"/>
      <c r="B5" s="55" t="s">
        <v>31</v>
      </c>
      <c r="C5" s="55"/>
      <c r="D5" s="55" t="s">
        <v>17</v>
      </c>
    </row>
    <row r="6" ht="12.75" customHeight="1">
      <c r="A6" s="43"/>
      <c r="B6" s="43"/>
      <c r="C6" s="43"/>
      <c r="D6" s="49"/>
    </row>
    <row r="7" ht="12.75" customHeight="1">
      <c r="A7" s="43"/>
      <c r="B7" s="43"/>
      <c r="C7" s="43"/>
      <c r="D7" s="49"/>
    </row>
    <row r="8" ht="12.75" customHeight="1">
      <c r="A8" s="9" t="s">
        <v>10</v>
      </c>
      <c r="B8" s="17"/>
      <c r="C8" s="11"/>
      <c r="D8" s="44">
        <f>SUM(D6:D7)</f>
        <v>0</v>
      </c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ht="12.75" customHeight="1">
      <c r="A9" s="1"/>
      <c r="B9" s="10"/>
      <c r="C9" s="10"/>
      <c r="D9" s="1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ht="12.75" customHeight="1">
      <c r="B10" s="10"/>
      <c r="C10" s="10"/>
      <c r="D10" s="1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ht="12.75" customHeight="1">
      <c r="B11" s="10"/>
      <c r="C11" s="10"/>
      <c r="D11" s="1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ht="12.75" customHeight="1">
      <c r="A12" s="56"/>
      <c r="B12" s="10"/>
      <c r="C12" s="10"/>
      <c r="D12" s="1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ht="12.75" customHeight="1"/>
    <row r="14" ht="12.75" customHeight="1">
      <c r="A14" s="1" t="s">
        <v>49</v>
      </c>
    </row>
    <row r="15" ht="12.75" customHeight="1"/>
    <row r="16" ht="12.75" customHeight="1">
      <c r="A16" s="53" t="s">
        <v>4</v>
      </c>
      <c r="B16" s="53" t="s">
        <v>23</v>
      </c>
      <c r="C16" s="53" t="s">
        <v>4</v>
      </c>
      <c r="D16" s="53" t="s">
        <v>23</v>
      </c>
    </row>
    <row r="17" ht="12.75" customHeight="1">
      <c r="A17" s="54" t="s">
        <v>27</v>
      </c>
      <c r="B17" s="54" t="s">
        <v>24</v>
      </c>
      <c r="C17" s="54" t="s">
        <v>25</v>
      </c>
      <c r="D17" s="54" t="s">
        <v>7</v>
      </c>
    </row>
    <row r="18" ht="12.75" customHeight="1">
      <c r="A18" s="29"/>
      <c r="B18" s="55" t="s">
        <v>31</v>
      </c>
      <c r="C18" s="55"/>
      <c r="D18" s="55" t="s">
        <v>17</v>
      </c>
    </row>
    <row r="19" ht="12.75" customHeight="1">
      <c r="A19" s="43"/>
      <c r="B19" s="49"/>
      <c r="C19" s="43"/>
      <c r="D19" s="49"/>
    </row>
    <row r="20" ht="12.75" customHeight="1">
      <c r="A20" s="43"/>
      <c r="B20" s="49"/>
      <c r="C20" s="43"/>
      <c r="D20" s="49"/>
    </row>
    <row r="21" ht="12.75" customHeight="1">
      <c r="A21" s="43"/>
      <c r="B21" s="49"/>
      <c r="C21" s="43"/>
      <c r="D21" s="49"/>
    </row>
    <row r="22" ht="12.75" customHeight="1">
      <c r="A22" s="43"/>
      <c r="B22" s="49"/>
      <c r="C22" s="43"/>
      <c r="D22" s="49"/>
    </row>
    <row r="23" ht="12.75" customHeight="1">
      <c r="A23" s="43"/>
      <c r="B23" s="49"/>
      <c r="C23" s="43"/>
      <c r="D23" s="49"/>
    </row>
    <row r="24" ht="12.75" customHeight="1">
      <c r="A24" s="43"/>
      <c r="B24" s="49"/>
      <c r="C24" s="43"/>
      <c r="D24" s="49"/>
    </row>
    <row r="25" ht="12.75" customHeight="1">
      <c r="A25" s="9" t="s">
        <v>10</v>
      </c>
      <c r="B25" s="17"/>
      <c r="C25" s="11"/>
      <c r="D25" s="44">
        <f>SUM(D19:D24)</f>
        <v>0</v>
      </c>
    </row>
    <row r="26" ht="12.75" customHeight="1"/>
    <row r="27" ht="12.75" customHeight="1"/>
    <row r="28" ht="12.75" customHeight="1"/>
    <row r="29" ht="12.75" customHeight="1">
      <c r="A29" s="1"/>
    </row>
    <row r="30" ht="12.75" customHeight="1">
      <c r="A30" s="1"/>
    </row>
    <row r="31" ht="12.75" customHeight="1"/>
    <row r="32" ht="12.75" customHeight="1">
      <c r="O32" s="10"/>
    </row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rintOptions/>
  <pageMargins bottom="1.0" footer="0.0" header="0.0" left="0.75" right="0.75" top="1.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67.38"/>
    <col customWidth="1" min="2" max="6" width="10.75"/>
    <col customWidth="1" min="7" max="26" width="14.38"/>
  </cols>
  <sheetData>
    <row r="1" ht="12.75" customHeight="1"/>
    <row r="2" ht="12.75" customHeight="1">
      <c r="A2" s="1" t="s">
        <v>50</v>
      </c>
    </row>
    <row r="3" ht="12.75" customHeight="1"/>
    <row r="4" ht="12.75" customHeight="1">
      <c r="A4" s="53" t="s">
        <v>4</v>
      </c>
      <c r="B4" s="53" t="s">
        <v>23</v>
      </c>
      <c r="C4" s="53" t="s">
        <v>4</v>
      </c>
      <c r="D4" s="53" t="s">
        <v>23</v>
      </c>
    </row>
    <row r="5" ht="12.75" customHeight="1">
      <c r="A5" s="54" t="s">
        <v>27</v>
      </c>
      <c r="B5" s="54" t="s">
        <v>24</v>
      </c>
      <c r="C5" s="54" t="s">
        <v>25</v>
      </c>
      <c r="D5" s="54" t="s">
        <v>7</v>
      </c>
    </row>
    <row r="6" ht="12.75" customHeight="1">
      <c r="A6" s="29"/>
      <c r="B6" s="55" t="s">
        <v>31</v>
      </c>
      <c r="C6" s="55"/>
      <c r="D6" s="55" t="s">
        <v>17</v>
      </c>
    </row>
    <row r="7" ht="12.75" customHeight="1">
      <c r="A7" s="43"/>
      <c r="B7" s="43"/>
      <c r="C7" s="43"/>
      <c r="D7" s="43">
        <f t="shared" ref="D7:D9" si="1">+B7*C7</f>
        <v>0</v>
      </c>
    </row>
    <row r="8" ht="12.75" customHeight="1">
      <c r="A8" s="43"/>
      <c r="B8" s="43"/>
      <c r="C8" s="43"/>
      <c r="D8" s="43">
        <f t="shared" si="1"/>
        <v>0</v>
      </c>
    </row>
    <row r="9" ht="12.75" customHeight="1">
      <c r="A9" s="43"/>
      <c r="B9" s="43"/>
      <c r="C9" s="43"/>
      <c r="D9" s="43">
        <f t="shared" si="1"/>
        <v>0</v>
      </c>
    </row>
    <row r="10" ht="12.75" customHeight="1">
      <c r="A10" s="9" t="s">
        <v>10</v>
      </c>
      <c r="B10" s="17"/>
      <c r="C10" s="11"/>
      <c r="D10" s="57">
        <f>SUM(D7:D9)</f>
        <v>0</v>
      </c>
    </row>
    <row r="11" ht="12.75" customHeight="1">
      <c r="A11" s="10"/>
      <c r="B11" s="10"/>
      <c r="C11" s="10"/>
      <c r="D11" s="1"/>
    </row>
    <row r="12" ht="12.75" customHeight="1">
      <c r="A12" s="1"/>
      <c r="B12" s="10"/>
      <c r="C12" s="10"/>
      <c r="D12" s="1"/>
    </row>
    <row r="13" ht="12.75" customHeight="1">
      <c r="A13" s="1" t="s">
        <v>51</v>
      </c>
      <c r="B13" s="10"/>
      <c r="C13" s="10"/>
      <c r="D13" s="1"/>
    </row>
    <row r="14" ht="12.75" customHeight="1"/>
    <row r="15" ht="12.75" customHeight="1">
      <c r="A15" s="53" t="s">
        <v>4</v>
      </c>
      <c r="B15" s="53" t="s">
        <v>23</v>
      </c>
      <c r="C15" s="53" t="s">
        <v>4</v>
      </c>
      <c r="D15" s="53" t="s">
        <v>23</v>
      </c>
    </row>
    <row r="16" ht="12.75" customHeight="1">
      <c r="A16" s="54" t="s">
        <v>27</v>
      </c>
      <c r="B16" s="54" t="s">
        <v>24</v>
      </c>
      <c r="C16" s="54" t="s">
        <v>25</v>
      </c>
      <c r="D16" s="54" t="s">
        <v>7</v>
      </c>
    </row>
    <row r="17" ht="12.75" customHeight="1">
      <c r="A17" s="29"/>
      <c r="B17" s="55" t="s">
        <v>31</v>
      </c>
      <c r="C17" s="55"/>
      <c r="D17" s="55" t="s">
        <v>17</v>
      </c>
    </row>
    <row r="18" ht="12.75" customHeight="1">
      <c r="A18" s="43"/>
      <c r="B18" s="43"/>
      <c r="C18" s="43"/>
      <c r="D18" s="43"/>
    </row>
    <row r="19" ht="12.75" customHeight="1">
      <c r="A19" s="43"/>
      <c r="B19" s="43"/>
      <c r="C19" s="43"/>
      <c r="D19" s="43"/>
    </row>
    <row r="20" ht="12.75" customHeight="1">
      <c r="A20" s="43"/>
      <c r="B20" s="43"/>
      <c r="C20" s="43"/>
      <c r="D20" s="43">
        <f t="shared" ref="D20:D21" si="2">+B20*C20</f>
        <v>0</v>
      </c>
    </row>
    <row r="21" ht="12.75" customHeight="1">
      <c r="A21" s="43"/>
      <c r="B21" s="43"/>
      <c r="C21" s="43"/>
      <c r="D21" s="43">
        <f t="shared" si="2"/>
        <v>0</v>
      </c>
    </row>
    <row r="22" ht="12.75" customHeight="1">
      <c r="A22" s="9" t="s">
        <v>10</v>
      </c>
      <c r="B22" s="17"/>
      <c r="C22" s="11"/>
      <c r="D22" s="57">
        <f>SUM(D18:D21)</f>
        <v>0</v>
      </c>
    </row>
    <row r="23" ht="12.75" customHeight="1">
      <c r="A23" s="10"/>
      <c r="B23" s="10"/>
      <c r="C23" s="10"/>
      <c r="D23" s="1"/>
    </row>
    <row r="24" ht="12.75" customHeight="1">
      <c r="A24" s="10"/>
      <c r="B24" s="10"/>
      <c r="C24" s="10"/>
      <c r="D24" s="1"/>
    </row>
    <row r="25" ht="12.75" customHeight="1">
      <c r="A25" s="10"/>
      <c r="B25" s="10"/>
      <c r="C25" s="10"/>
      <c r="D25" s="1"/>
    </row>
    <row r="26" ht="12.75" customHeight="1">
      <c r="A26" s="1"/>
      <c r="B26" s="10"/>
      <c r="C26" s="10"/>
      <c r="D26" s="1"/>
    </row>
    <row r="27" ht="12.75" customHeight="1">
      <c r="A27" s="1"/>
      <c r="B27" s="10"/>
      <c r="C27" s="10"/>
      <c r="D27" s="1"/>
    </row>
    <row r="28" ht="12.75" customHeight="1">
      <c r="A28" s="1" t="s">
        <v>52</v>
      </c>
      <c r="B28" s="10"/>
      <c r="C28" s="10"/>
      <c r="D28" s="1"/>
    </row>
    <row r="29" ht="12.75" customHeight="1">
      <c r="A29" s="1"/>
      <c r="B29" s="10"/>
      <c r="C29" s="10"/>
      <c r="D29" s="1"/>
    </row>
    <row r="30" ht="12.75" customHeight="1">
      <c r="A30" s="53" t="s">
        <v>4</v>
      </c>
      <c r="B30" s="53" t="s">
        <v>23</v>
      </c>
      <c r="C30" s="53" t="s">
        <v>4</v>
      </c>
      <c r="D30" s="53" t="s">
        <v>23</v>
      </c>
    </row>
    <row r="31" ht="12.75" customHeight="1">
      <c r="A31" s="54" t="s">
        <v>27</v>
      </c>
      <c r="B31" s="54" t="s">
        <v>24</v>
      </c>
      <c r="C31" s="54" t="s">
        <v>25</v>
      </c>
      <c r="D31" s="54" t="s">
        <v>7</v>
      </c>
    </row>
    <row r="32" ht="12.75" customHeight="1">
      <c r="A32" s="29"/>
      <c r="B32" s="55" t="s">
        <v>31</v>
      </c>
      <c r="C32" s="55"/>
      <c r="D32" s="55" t="s">
        <v>17</v>
      </c>
    </row>
    <row r="33" ht="12.75" customHeight="1">
      <c r="A33" s="43" t="s">
        <v>53</v>
      </c>
      <c r="B33" s="49">
        <v>20000.0</v>
      </c>
      <c r="C33" s="58">
        <v>5.0</v>
      </c>
      <c r="D33" s="49">
        <f t="shared" ref="D33:D36" si="3">+B33*C33</f>
        <v>100000</v>
      </c>
    </row>
    <row r="34" ht="12.75" customHeight="1">
      <c r="A34" s="43" t="s">
        <v>54</v>
      </c>
      <c r="B34" s="49">
        <v>40000.0</v>
      </c>
      <c r="C34" s="58">
        <v>5.0</v>
      </c>
      <c r="D34" s="49">
        <f t="shared" si="3"/>
        <v>200000</v>
      </c>
    </row>
    <row r="35" ht="12.75" customHeight="1">
      <c r="A35" s="43" t="s">
        <v>55</v>
      </c>
      <c r="B35" s="49">
        <v>25000.0</v>
      </c>
      <c r="C35" s="58">
        <v>5.0</v>
      </c>
      <c r="D35" s="49">
        <f t="shared" si="3"/>
        <v>125000</v>
      </c>
    </row>
    <row r="36" ht="12.75" customHeight="1">
      <c r="A36" s="43" t="s">
        <v>56</v>
      </c>
      <c r="B36" s="49">
        <v>40000.0</v>
      </c>
      <c r="C36" s="58">
        <v>5.0</v>
      </c>
      <c r="D36" s="49">
        <f t="shared" si="3"/>
        <v>200000</v>
      </c>
    </row>
    <row r="37" ht="12.75" customHeight="1">
      <c r="A37" s="9" t="s">
        <v>10</v>
      </c>
      <c r="B37" s="17"/>
      <c r="C37" s="11"/>
      <c r="D37" s="44">
        <f>SUM(D33:D36)</f>
        <v>625000</v>
      </c>
    </row>
    <row r="38" ht="12.75" customHeight="1">
      <c r="A38" s="10"/>
      <c r="B38" s="10"/>
      <c r="C38" s="10"/>
      <c r="D38" s="1"/>
    </row>
    <row r="39" ht="12.75" customHeight="1">
      <c r="A39" s="10"/>
      <c r="B39" s="10"/>
      <c r="C39" s="10"/>
      <c r="D39" s="1"/>
    </row>
    <row r="40" ht="12.75" customHeight="1">
      <c r="A40" s="10"/>
      <c r="B40" s="10"/>
      <c r="C40" s="10"/>
      <c r="D40" s="1"/>
    </row>
    <row r="41" ht="12.75" customHeight="1">
      <c r="A41" s="10"/>
      <c r="B41" s="10"/>
      <c r="C41" s="10"/>
      <c r="D41" s="1"/>
    </row>
    <row r="42" ht="12.75" customHeight="1">
      <c r="A42" s="10"/>
      <c r="B42" s="10"/>
      <c r="C42" s="10"/>
      <c r="D42" s="1"/>
    </row>
    <row r="43" ht="12.75" customHeight="1">
      <c r="A43" s="10"/>
      <c r="B43" s="10"/>
      <c r="C43" s="10"/>
      <c r="D43" s="1"/>
    </row>
    <row r="44" ht="12.75" customHeight="1">
      <c r="A44" s="1"/>
      <c r="B44" s="10"/>
      <c r="C44" s="10"/>
      <c r="D44" s="1"/>
    </row>
    <row r="45" ht="12.75" customHeight="1">
      <c r="A45" s="1" t="s">
        <v>57</v>
      </c>
    </row>
    <row r="46" ht="12.75" customHeight="1">
      <c r="A46" s="59" t="s">
        <v>4</v>
      </c>
    </row>
    <row r="47" ht="12.75" customHeight="1">
      <c r="A47" s="53" t="s">
        <v>4</v>
      </c>
      <c r="B47" s="53" t="s">
        <v>23</v>
      </c>
      <c r="C47" s="53" t="s">
        <v>4</v>
      </c>
      <c r="D47" s="53" t="s">
        <v>23</v>
      </c>
    </row>
    <row r="48" ht="12.75" customHeight="1">
      <c r="A48" s="54" t="s">
        <v>27</v>
      </c>
      <c r="B48" s="54" t="s">
        <v>24</v>
      </c>
      <c r="C48" s="54" t="s">
        <v>25</v>
      </c>
      <c r="D48" s="54" t="s">
        <v>7</v>
      </c>
    </row>
    <row r="49" ht="12.75" customHeight="1">
      <c r="A49" s="29"/>
      <c r="B49" s="55" t="s">
        <v>31</v>
      </c>
      <c r="C49" s="55"/>
      <c r="D49" s="55" t="s">
        <v>17</v>
      </c>
    </row>
    <row r="50" ht="12.75" customHeight="1">
      <c r="A50" s="43"/>
      <c r="B50" s="43"/>
      <c r="C50" s="43"/>
      <c r="D50" s="43">
        <f t="shared" ref="D50:D51" si="4">+B50*C50</f>
        <v>0</v>
      </c>
    </row>
    <row r="51" ht="12.75" customHeight="1">
      <c r="A51" s="43"/>
      <c r="B51" s="43"/>
      <c r="C51" s="43"/>
      <c r="D51" s="43">
        <f t="shared" si="4"/>
        <v>0</v>
      </c>
    </row>
    <row r="52" ht="12.75" customHeight="1">
      <c r="A52" s="9" t="s">
        <v>10</v>
      </c>
      <c r="B52" s="17"/>
      <c r="C52" s="11"/>
      <c r="D52" s="57">
        <f>SUM(D50:D51)</f>
        <v>0</v>
      </c>
    </row>
    <row r="53" ht="12.75" customHeight="1"/>
    <row r="54" ht="12.75" customHeight="1"/>
    <row r="55" ht="12.75" customHeight="1"/>
    <row r="56" ht="12.75" customHeight="1"/>
    <row r="57" ht="12.75" customHeight="1">
      <c r="A57" s="1"/>
    </row>
    <row r="58" ht="12.75" customHeight="1">
      <c r="A58" s="1"/>
    </row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44.75"/>
    <col customWidth="1" min="2" max="2" width="12.25"/>
    <col customWidth="1" min="3" max="22" width="11.38"/>
    <col customWidth="1" min="23" max="26" width="14.38"/>
  </cols>
  <sheetData>
    <row r="1" ht="12.75" customHeight="1">
      <c r="A1" s="60" t="s">
        <v>58</v>
      </c>
    </row>
    <row r="2" ht="12.75" customHeight="1"/>
    <row r="3" ht="12.75" customHeight="1"/>
    <row r="4" ht="12.75" customHeight="1">
      <c r="A4" s="22"/>
      <c r="B4" s="53" t="s">
        <v>23</v>
      </c>
    </row>
    <row r="5" ht="12.75" customHeight="1">
      <c r="A5" s="61" t="s">
        <v>8</v>
      </c>
      <c r="B5" s="54" t="s">
        <v>7</v>
      </c>
    </row>
    <row r="6" ht="12.75" customHeight="1">
      <c r="A6" s="29"/>
      <c r="B6" s="62" t="s">
        <v>17</v>
      </c>
    </row>
    <row r="7" ht="12.75" customHeight="1">
      <c r="A7" s="43" t="s">
        <v>59</v>
      </c>
      <c r="B7" s="63">
        <f>REMUNERACIONES!H10</f>
        <v>23150000</v>
      </c>
      <c r="C7" s="26"/>
      <c r="D7" s="26"/>
      <c r="E7" s="26"/>
    </row>
    <row r="8" ht="12.75" customHeight="1">
      <c r="A8" s="43" t="s">
        <v>22</v>
      </c>
      <c r="B8" s="63">
        <f>'EQUIPOS E INFRAESTRUCTURA'!F13</f>
        <v>1139960</v>
      </c>
      <c r="C8" s="26"/>
      <c r="D8" s="26"/>
      <c r="E8" s="26"/>
    </row>
    <row r="9" ht="12.75" customHeight="1">
      <c r="A9" s="43" t="s">
        <v>40</v>
      </c>
      <c r="B9" s="63">
        <f>'EQUIPOS E INFRAESTRUCTURA'!F31</f>
        <v>189960</v>
      </c>
      <c r="C9" s="26"/>
      <c r="D9" s="26"/>
      <c r="E9" s="26"/>
    </row>
    <row r="10" ht="12.75" customHeight="1">
      <c r="A10" s="43" t="s">
        <v>48</v>
      </c>
      <c r="B10" s="63">
        <f>'SOFTWARE Y FUNGIBLES'!D8</f>
        <v>0</v>
      </c>
      <c r="C10" s="26"/>
      <c r="D10" s="26"/>
      <c r="E10" s="26"/>
    </row>
    <row r="11" ht="12.75" customHeight="1">
      <c r="A11" s="43" t="s">
        <v>50</v>
      </c>
      <c r="B11" s="63">
        <f>OTROS!D10</f>
        <v>0</v>
      </c>
      <c r="C11" s="26"/>
      <c r="D11" s="26"/>
      <c r="E11" s="26"/>
    </row>
    <row r="12" ht="12.75" customHeight="1">
      <c r="A12" s="43" t="s">
        <v>52</v>
      </c>
      <c r="B12" s="63">
        <f>OTROS!D37</f>
        <v>625000</v>
      </c>
      <c r="C12" s="26"/>
      <c r="D12" s="26"/>
      <c r="E12" s="26"/>
    </row>
    <row r="13" ht="12.75" customHeight="1">
      <c r="A13" s="43" t="s">
        <v>51</v>
      </c>
      <c r="B13" s="63">
        <f>OTROS!D22</f>
        <v>0</v>
      </c>
      <c r="C13" s="26"/>
      <c r="D13" s="26"/>
      <c r="E13" s="26"/>
    </row>
    <row r="14" ht="12.75" customHeight="1">
      <c r="A14" s="57" t="s">
        <v>7</v>
      </c>
      <c r="B14" s="64">
        <f>SUM(B7:B13)</f>
        <v>25104920</v>
      </c>
      <c r="C14" s="2"/>
      <c r="D14" s="2"/>
      <c r="E14" s="2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2.75" customHeight="1">
      <c r="A15" s="10"/>
      <c r="B15" s="65"/>
    </row>
    <row r="16" ht="12.75" customHeight="1">
      <c r="A16" s="1"/>
      <c r="B16" s="65"/>
    </row>
    <row r="17" ht="12.75" customHeight="1">
      <c r="A17" s="1"/>
      <c r="B17" s="66"/>
    </row>
    <row r="18" ht="12.75" customHeight="1">
      <c r="A18" s="1"/>
      <c r="B18" s="66"/>
    </row>
    <row r="19" ht="12.75" customHeight="1">
      <c r="A19" s="1"/>
      <c r="B19" s="66"/>
    </row>
    <row r="20" ht="12.75" customHeight="1">
      <c r="A20" s="1"/>
      <c r="B20" s="66"/>
    </row>
    <row r="21" ht="12.75" customHeight="1">
      <c r="A21" s="1"/>
      <c r="B21" s="66"/>
    </row>
    <row r="22" ht="12.75" customHeight="1">
      <c r="A22" s="1"/>
      <c r="B22" s="66"/>
    </row>
    <row r="23" ht="12.75" customHeight="1">
      <c r="A23" s="1"/>
      <c r="B23" s="66"/>
    </row>
    <row r="24" ht="12.75" customHeight="1"/>
    <row r="25" ht="12.75" customHeight="1">
      <c r="A25" s="1"/>
      <c r="B25" s="66"/>
    </row>
    <row r="26" ht="12.75" customHeight="1">
      <c r="A26" s="1"/>
      <c r="B26" s="66"/>
    </row>
    <row r="27" ht="12.75" customHeight="1">
      <c r="A27" s="1"/>
      <c r="B27" s="66"/>
    </row>
    <row r="28" ht="12.75" customHeight="1">
      <c r="A28" s="19"/>
    </row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2022-11-26T12:22:29Z</dcterms:created>
</cp:coreProperties>
</file>