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jtapia/Desktop/Capstone Fase 2.1/"/>
    </mc:Choice>
  </mc:AlternateContent>
  <xr:revisionPtr revIDLastSave="0" documentId="13_ncr:1_{2EA70A82-A3B0-4741-97A5-CBA6144AEBDB}" xr6:coauthVersionLast="47" xr6:coauthVersionMax="47" xr10:uidLastSave="{00000000-0000-0000-0000-000000000000}"/>
  <bookViews>
    <workbookView xWindow="0" yWindow="50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_xlnm.Print_Area" localSheetId="0">EVALUACION2!$B$2:$C$22</definedName>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G14" i="1"/>
  <c r="E21" i="1" l="1"/>
  <c r="G21" i="1"/>
  <c r="I21" i="1"/>
  <c r="K14" i="1"/>
  <c r="K21" i="1" l="1"/>
  <c r="C21" i="1" s="1"/>
  <c r="C22" i="1" s="1"/>
  <c r="C5" i="1" l="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<sst xmlns="http://schemas.openxmlformats.org/spreadsheetml/2006/main" count="85" uniqueCount="67">
  <si>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</si>
  <si>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</si>
  <si>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</si>
  <si>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</si>
  <si>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</si>
  <si>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</si>
  <si>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</si>
  <si>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</si>
  <si>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</si>
  <si>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</si>
  <si>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</si>
  <si>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</si>
  <si>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</si>
  <si>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</si>
  <si>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</si>
  <si>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</si>
  <si>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</si>
  <si>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</si>
  <si>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</si>
  <si>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</si>
  <si>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</si>
  <si>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</si>
  <si>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</si>
  <si>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</si>
  <si>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</si>
  <si>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</si>
  <si>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</si>
  <si>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</si>
  <si>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</si>
  <si>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</si>
  <si>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</si>
  <si>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</si>
  <si>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</si>
  <si>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</si>
  <si>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</si>
  <si>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</si>
  <si>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</si>
  <si>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</si>
  <si>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</si>
  <si>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</si>
  <si>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</si>
  <si>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</si>
  <si>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</si>
  <si>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</si>
  <si>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</si>
  <si>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</si>
  <si>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</si>
  <si>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</si>
  <si>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</si>
  <si>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</si>
  <si>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</si>
  <si>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</si>
  <si>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</si>
  <si>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</si>
  <si>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</si>
  <si>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</si>
  <si>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</si>
  <si>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</si>
  <si>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</si>
  <si>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</si>
  <si>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</si>
  <si>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</si>
  <si>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</si>
  <si>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Grupo 1</t>
  </si>
  <si>
    <t>x</t>
  </si>
  <si>
    <t>Sergio Sandoval Toledo</t>
  </si>
  <si>
    <t>Ximena Valderrama Soto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</si>
</sst>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6" sqref="D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B2" t="s">
        <v>63</v>
      </c>
      <c r="C2" s="2">
        <v>1</v>
      </c>
    </row>
    <row r="3" spans="1:11" ht="16" x14ac:dyDescent="0.2">
      <c r="B3" s="3" t="s">
        <v>2</v>
      </c>
      <c r="C3" s="33" t="s">
        <v>9</v>
      </c>
    </row>
    <row r="4" spans="1:11" x14ac:dyDescent="0.2">
      <c r="A4" s="4">
        <v>1</v>
      </c>
      <c r="B4" s="25" t="s">
        <v>65</v>
      </c>
      <c r="C4" s="5">
        <f>EVALUACION2!$C$22</f>
        <v>6.7</v>
      </c>
      <c r="G4" s="1"/>
    </row>
    <row r="5" spans="1:11" x14ac:dyDescent="0.2">
      <c r="A5" s="4">
        <v>2</v>
      </c>
      <c r="B5" s="25" t="s">
        <v>66</v>
      </c>
      <c r="C5" s="5">
        <f>EVALUACION2!$C$22</f>
        <v>6.7</v>
      </c>
      <c r="G5" s="1"/>
    </row>
    <row r="6" spans="1:11" x14ac:dyDescent="0.2">
      <c r="A6" s="4">
        <v>3</v>
      </c>
      <c r="B6" s="25"/>
      <c r="C6" s="5"/>
      <c r="G6" s="1"/>
    </row>
    <row r="11" spans="1:11" ht="19" outlineLevel="1" x14ac:dyDescent="0.2">
      <c r="A11" s="40" t="s">
        <v>9</v>
      </c>
      <c r="B11" s="14"/>
      <c r="C11" s="44" t="s">
        <v>10</v>
      </c>
      <c r="D11" s="45" t="s">
        <v>11</v>
      </c>
      <c r="E11" s="47"/>
      <c r="F11" s="47"/>
      <c r="G11" s="47"/>
      <c r="H11" s="47"/>
      <c r="I11" s="47"/>
      <c r="J11" s="47"/>
      <c r="K11" s="46"/>
    </row>
    <row r="12" spans="1:11" outlineLevel="1" x14ac:dyDescent="0.2">
      <c r="A12" s="41"/>
      <c r="B12" s="20" t="s">
        <v>12</v>
      </c>
      <c r="C12" s="43"/>
      <c r="D12" s="45" t="s">
        <v>5</v>
      </c>
      <c r="E12" s="46"/>
      <c r="F12" s="45" t="s">
        <v>6</v>
      </c>
      <c r="G12" s="46"/>
      <c r="H12" s="48" t="s">
        <v>23</v>
      </c>
      <c r="I12" s="46"/>
      <c r="J12" s="45" t="s">
        <v>7</v>
      </c>
      <c r="K12" s="46"/>
    </row>
    <row r="13" spans="1:11" outlineLevel="1" x14ac:dyDescent="0.2">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2"/>
      <c r="B14" s="28" t="str">
        <f>RUBRICA!A5</f>
        <v>2. Aplica una metodología que permite el logro de los objetivos propuestos, de acuerdo a los estándares de la disciplina.</v>
      </c>
      <c r="C14" s="26" t="s">
        <v>5</v>
      </c>
      <c r="D14" s="15"/>
      <c r="E14" s="15" t="str">
        <f>IF(D14="X",100*0.1,"")</f>
        <v/>
      </c>
      <c r="F14" s="15" t="s">
        <v>64</v>
      </c>
      <c r="G14" s="15">
        <f>IF(F14="X",60*0.1,"")</f>
        <v>6</v>
      </c>
      <c r="H14" s="15" t="str">
        <f t="shared" si="2"/>
        <v/>
      </c>
      <c r="I14" s="15" t="str">
        <f>IF(H14="X",30*0.1,"")</f>
        <v/>
      </c>
      <c r="J14" s="15" t="str">
        <f t="shared" si="3"/>
        <v/>
      </c>
      <c r="K14" s="15" t="str">
        <f t="shared" si="4"/>
        <v/>
      </c>
    </row>
    <row r="15" spans="1:11" ht="39" outlineLevel="1" x14ac:dyDescent="0.2">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1"/>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25">
      <c r="A22" s="43"/>
      <c r="B22" s="30" t="s">
        <v>13</v>
      </c>
      <c r="C22" s="17">
        <f>VLOOKUP(C21,ESCALA_IEP!A2:B202,2,FALSE)</f>
        <v>6.7</v>
      </c>
    </row>
    <row r="23" spans="1:11" ht="15.75" customHeight="1" x14ac:dyDescent="0.2">
      <c r="D23" t="s">
        <v>41</v>
      </c>
    </row>
    <row r="24" spans="1:11" ht="48" customHeight="1" x14ac:dyDescent="0.2">
      <c r="B24" s="34"/>
    </row>
    <row r="25" spans="1:11" ht="15.75" customHeight="1" x14ac:dyDescent="0.25">
      <c r="B25" s="18"/>
      <c r="C25" s="19"/>
    </row>
    <row r="26" spans="1:11" ht="31.25" customHeight="1" x14ac:dyDescent="0.2">
      <c r="B26" s="35"/>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landscape" copies="8"/>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20</vt:i4>
      </vt:variant>
    </vt:vector>
  </HeadingPairs>
  <TitlesOfParts>
    <vt:vector size="26" baseType="lpstr">
      <vt:lpstr>EVALUACION2</vt:lpstr>
      <vt:lpstr>RUBRICA</vt:lpstr>
      <vt:lpstr>ESCALA_IEP</vt:lpstr>
      <vt:lpstr>ESCALA_PRESENTACION</vt:lpstr>
      <vt:lpstr>ESCALA_TRAB_EQUIP</vt:lpstr>
      <vt:lpstr>RELEVANCIA-PUNTAJE</vt:lpstr>
      <vt:lpstr>EVALUACION2!Área_de_impresión</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2024-10-21T11:16:27Z</cp:lastPrinted>
  <dcterms:created xsi:type="dcterms:W3CDTF">2023-08-07T04:08:01Z</dcterms:created>
  <dcterms:modified xsi:type="dcterms:W3CDTF">2024-11-08T20:42:18Z</dcterms:modified>
</cp:coreProperties>
</file>