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wel\git\BachelorThesis\"/>
    </mc:Choice>
  </mc:AlternateContent>
  <bookViews>
    <workbookView xWindow="0" yWindow="0" windowWidth="24525" windowHeight="12210" activeTab="4"/>
  </bookViews>
  <sheets>
    <sheet name="TTT ab 1" sheetId="1" r:id="rId1"/>
    <sheet name="TTT mm" sheetId="3" r:id="rId2"/>
    <sheet name="CF mm" sheetId="4" r:id="rId3"/>
    <sheet name="Fake CF ab" sheetId="6" r:id="rId4"/>
    <sheet name="CF real AB" sheetId="7" r:id="rId5"/>
    <sheet name="TTT real AB" sheetId="8" r:id="rId6"/>
    <sheet name="TTT CvC" sheetId="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3" l="1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M37" i="3"/>
  <c r="M30" i="3"/>
  <c r="M31" i="3"/>
  <c r="M32" i="3"/>
  <c r="M33" i="3"/>
  <c r="M34" i="3"/>
  <c r="M35" i="3"/>
  <c r="M36" i="3"/>
  <c r="M29" i="3"/>
  <c r="L37" i="3"/>
  <c r="L30" i="3"/>
  <c r="L31" i="3"/>
  <c r="L32" i="3"/>
  <c r="L33" i="3"/>
  <c r="L34" i="3"/>
  <c r="L35" i="3"/>
  <c r="L36" i="3"/>
  <c r="L29" i="3"/>
  <c r="G13" i="8"/>
  <c r="G12" i="8"/>
  <c r="G11" i="8"/>
  <c r="G10" i="8"/>
  <c r="G9" i="8"/>
  <c r="G8" i="8"/>
  <c r="G7" i="8"/>
  <c r="G6" i="8"/>
  <c r="G5" i="8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5" i="7"/>
  <c r="AB21" i="4"/>
  <c r="AC21" i="4" s="1"/>
  <c r="AB22" i="4"/>
  <c r="AC22" i="4"/>
  <c r="AB23" i="4"/>
  <c r="AC23" i="4" s="1"/>
  <c r="AB24" i="4"/>
  <c r="AC24" i="4"/>
  <c r="AB25" i="4"/>
  <c r="AC25" i="4" s="1"/>
  <c r="AB26" i="4"/>
  <c r="AC26" i="4"/>
  <c r="AB27" i="4"/>
  <c r="AC27" i="4" s="1"/>
  <c r="AB28" i="4"/>
  <c r="AC28" i="4"/>
  <c r="AB29" i="4"/>
  <c r="AC29" i="4" s="1"/>
  <c r="AB30" i="4"/>
  <c r="AC30" i="4"/>
  <c r="AB31" i="4"/>
  <c r="AC31" i="4" s="1"/>
  <c r="AB32" i="4"/>
  <c r="AC32" i="4"/>
  <c r="AB33" i="4"/>
  <c r="AC33" i="4" s="1"/>
  <c r="AB34" i="4"/>
  <c r="AC34" i="4"/>
  <c r="AB35" i="4"/>
  <c r="AC35" i="4" s="1"/>
  <c r="AB36" i="4"/>
  <c r="AC36" i="4"/>
  <c r="AB37" i="4"/>
  <c r="AC37" i="4" s="1"/>
  <c r="AC20" i="4"/>
  <c r="AB20" i="4"/>
  <c r="H37" i="4"/>
  <c r="J37" i="4" s="1"/>
  <c r="H38" i="4"/>
  <c r="J38" i="4"/>
  <c r="V23" i="6" l="1"/>
  <c r="T23" i="6"/>
  <c r="V22" i="6"/>
  <c r="T22" i="6"/>
  <c r="V21" i="6"/>
  <c r="T21" i="6"/>
  <c r="V20" i="6"/>
  <c r="T20" i="6"/>
  <c r="V19" i="6"/>
  <c r="T19" i="6"/>
  <c r="V18" i="6"/>
  <c r="T18" i="6"/>
  <c r="V17" i="6"/>
  <c r="T17" i="6"/>
  <c r="V16" i="6"/>
  <c r="T16" i="6"/>
  <c r="V15" i="6"/>
  <c r="T15" i="6"/>
  <c r="V14" i="6"/>
  <c r="T14" i="6"/>
  <c r="V13" i="6"/>
  <c r="T13" i="6"/>
  <c r="V12" i="6"/>
  <c r="T12" i="6"/>
  <c r="V11" i="6"/>
  <c r="T11" i="6"/>
  <c r="V10" i="6"/>
  <c r="T10" i="6"/>
  <c r="V9" i="6"/>
  <c r="T9" i="6"/>
  <c r="V8" i="6"/>
  <c r="T8" i="6"/>
  <c r="V7" i="6"/>
  <c r="T7" i="6"/>
  <c r="V6" i="6"/>
  <c r="T6" i="6"/>
  <c r="V5" i="6"/>
  <c r="T5" i="6"/>
  <c r="V4" i="6"/>
  <c r="T4" i="6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H9" i="6"/>
  <c r="J9" i="6" s="1"/>
  <c r="H8" i="6"/>
  <c r="J8" i="6" s="1"/>
  <c r="H7" i="6"/>
  <c r="J7" i="6" s="1"/>
  <c r="H6" i="6"/>
  <c r="J6" i="6" s="1"/>
  <c r="H5" i="6"/>
  <c r="J5" i="6" s="1"/>
  <c r="H4" i="6"/>
  <c r="J4" i="6" s="1"/>
  <c r="J6" i="4" l="1"/>
  <c r="J7" i="4"/>
  <c r="J8" i="4"/>
  <c r="J10" i="4"/>
  <c r="J11" i="4"/>
  <c r="J12" i="4"/>
  <c r="J14" i="4"/>
  <c r="J4" i="4"/>
  <c r="J97" i="4"/>
  <c r="H97" i="4"/>
  <c r="J96" i="4"/>
  <c r="H96" i="4"/>
  <c r="J95" i="4"/>
  <c r="H95" i="4"/>
  <c r="J94" i="4"/>
  <c r="H94" i="4"/>
  <c r="J93" i="4"/>
  <c r="H93" i="4"/>
  <c r="J92" i="4"/>
  <c r="H92" i="4"/>
  <c r="J91" i="4"/>
  <c r="H91" i="4"/>
  <c r="J90" i="4"/>
  <c r="H90" i="4"/>
  <c r="J89" i="4"/>
  <c r="H89" i="4"/>
  <c r="J88" i="4"/>
  <c r="H88" i="4"/>
  <c r="J87" i="4"/>
  <c r="H87" i="4"/>
  <c r="J86" i="4"/>
  <c r="H86" i="4"/>
  <c r="J85" i="4"/>
  <c r="B8" i="4" s="1"/>
  <c r="H85" i="4"/>
  <c r="J79" i="4"/>
  <c r="H79" i="4"/>
  <c r="J78" i="4"/>
  <c r="H78" i="4"/>
  <c r="J77" i="4"/>
  <c r="H77" i="4"/>
  <c r="J76" i="4"/>
  <c r="H76" i="4"/>
  <c r="J75" i="4"/>
  <c r="H75" i="4"/>
  <c r="J74" i="4"/>
  <c r="H74" i="4"/>
  <c r="J73" i="4"/>
  <c r="H73" i="4"/>
  <c r="J72" i="4"/>
  <c r="H72" i="4"/>
  <c r="J71" i="4"/>
  <c r="H71" i="4"/>
  <c r="J70" i="4"/>
  <c r="H70" i="4"/>
  <c r="J69" i="4"/>
  <c r="H69" i="4"/>
  <c r="J68" i="4"/>
  <c r="H68" i="4"/>
  <c r="J67" i="4"/>
  <c r="B6" i="4" s="1"/>
  <c r="H67" i="4"/>
  <c r="J66" i="4"/>
  <c r="H66" i="4"/>
  <c r="H43" i="4"/>
  <c r="C5" i="4" s="1"/>
  <c r="J43" i="4"/>
  <c r="H44" i="4"/>
  <c r="J44" i="4"/>
  <c r="H45" i="4"/>
  <c r="J45" i="4"/>
  <c r="H46" i="4"/>
  <c r="J46" i="4"/>
  <c r="H47" i="4"/>
  <c r="J47" i="4"/>
  <c r="H48" i="4"/>
  <c r="J48" i="4"/>
  <c r="H49" i="4"/>
  <c r="J49" i="4"/>
  <c r="H50" i="4"/>
  <c r="J50" i="4"/>
  <c r="H51" i="4"/>
  <c r="J51" i="4"/>
  <c r="H52" i="4"/>
  <c r="J52" i="4"/>
  <c r="H53" i="4"/>
  <c r="J53" i="4"/>
  <c r="H54" i="4"/>
  <c r="J54" i="4"/>
  <c r="H55" i="4"/>
  <c r="J55" i="4"/>
  <c r="H56" i="4"/>
  <c r="J56" i="4"/>
  <c r="H57" i="4"/>
  <c r="J57" i="4"/>
  <c r="H58" i="4"/>
  <c r="J58" i="4"/>
  <c r="H59" i="4"/>
  <c r="J59" i="4"/>
  <c r="H19" i="4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5" i="4"/>
  <c r="J5" i="4" s="1"/>
  <c r="H6" i="4"/>
  <c r="H7" i="4"/>
  <c r="H8" i="4"/>
  <c r="H9" i="4"/>
  <c r="J9" i="4" s="1"/>
  <c r="H10" i="4"/>
  <c r="H11" i="4"/>
  <c r="H12" i="4"/>
  <c r="H13" i="4"/>
  <c r="J13" i="4" s="1"/>
  <c r="H14" i="4"/>
  <c r="H4" i="4"/>
  <c r="J15" i="4" l="1"/>
  <c r="C7" i="4"/>
  <c r="B5" i="4"/>
  <c r="C6" i="4"/>
  <c r="C8" i="4"/>
  <c r="C9" i="4"/>
  <c r="J19" i="4"/>
  <c r="B9" i="4" s="1"/>
  <c r="B7" i="4"/>
  <c r="J60" i="4"/>
  <c r="G41" i="3"/>
  <c r="G40" i="3"/>
  <c r="G39" i="3"/>
  <c r="G38" i="3"/>
  <c r="G37" i="3"/>
  <c r="G36" i="3"/>
  <c r="G35" i="3"/>
  <c r="G34" i="3"/>
  <c r="G33" i="3"/>
  <c r="G27" i="3"/>
  <c r="G26" i="3"/>
  <c r="G25" i="3"/>
  <c r="G24" i="3"/>
  <c r="G23" i="3"/>
  <c r="G22" i="3"/>
  <c r="G21" i="3"/>
  <c r="G20" i="3"/>
  <c r="G19" i="3"/>
  <c r="G13" i="3"/>
  <c r="G12" i="3"/>
  <c r="G11" i="3"/>
  <c r="G10" i="3"/>
  <c r="G9" i="3"/>
  <c r="G8" i="3"/>
  <c r="G7" i="3"/>
  <c r="G6" i="3"/>
  <c r="G5" i="3"/>
  <c r="F69" i="1"/>
  <c r="F68" i="1"/>
  <c r="F67" i="1"/>
  <c r="F66" i="1"/>
  <c r="F65" i="1"/>
  <c r="F64" i="1"/>
  <c r="F63" i="1"/>
  <c r="F62" i="1"/>
  <c r="F61" i="1"/>
  <c r="F55" i="1"/>
  <c r="F54" i="1"/>
  <c r="F53" i="1"/>
  <c r="F52" i="1"/>
  <c r="F51" i="1"/>
  <c r="F50" i="1"/>
  <c r="F49" i="1"/>
  <c r="F48" i="1"/>
  <c r="F47" i="1"/>
  <c r="F41" i="1"/>
  <c r="F40" i="1"/>
  <c r="F39" i="1"/>
  <c r="F38" i="1"/>
  <c r="F37" i="1"/>
  <c r="F36" i="1"/>
  <c r="F35" i="1"/>
  <c r="F34" i="1"/>
  <c r="F33" i="1"/>
  <c r="F20" i="1"/>
  <c r="F21" i="1"/>
  <c r="F22" i="1"/>
  <c r="F23" i="1"/>
  <c r="F24" i="1"/>
  <c r="F25" i="1"/>
  <c r="F26" i="1"/>
  <c r="F27" i="1"/>
  <c r="F19" i="1"/>
  <c r="F6" i="1"/>
  <c r="F7" i="1"/>
  <c r="F8" i="1"/>
  <c r="F9" i="1"/>
  <c r="F10" i="1"/>
  <c r="F11" i="1"/>
  <c r="F12" i="1"/>
  <c r="F13" i="1"/>
  <c r="F5" i="1"/>
  <c r="J39" i="4"/>
</calcChain>
</file>

<file path=xl/sharedStrings.xml><?xml version="1.0" encoding="utf-8"?>
<sst xmlns="http://schemas.openxmlformats.org/spreadsheetml/2006/main" count="157" uniqueCount="17">
  <si>
    <t>Iteration</t>
  </si>
  <si>
    <t>MinMax</t>
  </si>
  <si>
    <t>Generate Tree</t>
  </si>
  <si>
    <t>Sum</t>
  </si>
  <si>
    <t>Depth</t>
  </si>
  <si>
    <t>Raw</t>
  </si>
  <si>
    <t>Checks</t>
  </si>
  <si>
    <t>HP</t>
  </si>
  <si>
    <t>Average</t>
  </si>
  <si>
    <t>Time/Moves</t>
  </si>
  <si>
    <t>Depth-Checks-Gen_time-MM_time:</t>
  </si>
  <si>
    <t>Depth-AB-Cuts-Gen_time-MM_time:</t>
  </si>
  <si>
    <t>Cuts</t>
  </si>
  <si>
    <t>Time</t>
  </si>
  <si>
    <t>Time/Checks</t>
  </si>
  <si>
    <t>Player 1</t>
  </si>
  <si>
    <t>Player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</si>
</sst>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#,##0.000"/>
    <numFmt numFmtId="167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" fontId="0" fillId="0" borderId="0" xfId="0" applyNumberFormat="1"/>
    <xf numFmtId="167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ab 1'!$D$4</c:f>
              <c:strCache>
                <c:ptCount val="1"/>
                <c:pt idx="0">
                  <c:v>Generate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ab 1'!$D$5:$D$13</c:f>
              <c:numCache>
                <c:formatCode>0.00000</c:formatCode>
                <c:ptCount val="9"/>
                <c:pt idx="0">
                  <c:v>211.93545900000001</c:v>
                </c:pt>
                <c:pt idx="1">
                  <c:v>71.686646999999994</c:v>
                </c:pt>
                <c:pt idx="2">
                  <c:v>3.7658140000000002</c:v>
                </c:pt>
                <c:pt idx="3">
                  <c:v>0.42000300000000002</c:v>
                </c:pt>
                <c:pt idx="4">
                  <c:v>8.7632000000000002E-2</c:v>
                </c:pt>
                <c:pt idx="5">
                  <c:v>3.1579000000000003E-2</c:v>
                </c:pt>
                <c:pt idx="6">
                  <c:v>1.9342000000000002E-2</c:v>
                </c:pt>
                <c:pt idx="7">
                  <c:v>1.1842999999999999E-2</c:v>
                </c:pt>
                <c:pt idx="8">
                  <c:v>7.1050000000000002E-3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4-4FBA-A535-6D38933E6C63}"/>
            </c:ext>
          </c:extLst>
        </c:ser>
        <c:ser>
          <c:idx val="1"/>
          <c:order val="1"/>
          <c:tx>
            <c:strRef>
              <c:f>'TTT ab 1'!$E$4</c:f>
              <c:strCache>
                <c:ptCount val="1"/>
                <c:pt idx="0">
                  <c:v>MinMax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'TTT ab 1'!$E$5:$E$13</c:f>
              <c:numCache>
                <c:formatCode>0.00000</c:formatCode>
                <c:ptCount val="9"/>
                <c:pt idx="0">
                  <c:v>3.7069969999999999</c:v>
                </c:pt>
                <c:pt idx="1">
                  <c:v>0.275922</c:v>
                </c:pt>
                <c:pt idx="2">
                  <c:v>7.1053000000000005E-2</c:v>
                </c:pt>
                <c:pt idx="3">
                  <c:v>4.3420000000000004E-3</c:v>
                </c:pt>
                <c:pt idx="4">
                  <c:v>2.3679999999999999E-3</c:v>
                </c:pt>
                <c:pt idx="5">
                  <c:v>1.9740000000000001E-3</c:v>
                </c:pt>
                <c:pt idx="6">
                  <c:v>2.369E-3</c:v>
                </c:pt>
                <c:pt idx="7">
                  <c:v>1.5790000000000001E-3</c:v>
                </c:pt>
                <c:pt idx="8">
                  <c:v>1.1839999999999999E-3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4-4FBA-A535-6D38933E6C63}"/>
            </c:ext>
          </c:extLst>
        </c:ser>
        <c:ser>
          <c:idx val="2"/>
          <c:order val="2"/>
          <c:tx>
            <c:strRef>
              <c:f>'TTT ab 1'!$F$4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'TTT ab 1'!$F$5:$F$13</c:f>
              <c:numCache>
                <c:formatCode>0.00000</c:formatCode>
                <c:ptCount val="9"/>
                <c:pt idx="0">
                  <c:v>215.64245600000001</c:v>
                </c:pt>
                <c:pt idx="1">
                  <c:v>71.962568999999988</c:v>
                </c:pt>
                <c:pt idx="2">
                  <c:v>3.8368670000000002</c:v>
                </c:pt>
                <c:pt idx="3">
                  <c:v>0.42434500000000003</c:v>
                </c:pt>
                <c:pt idx="4">
                  <c:v>0.09</c:v>
                </c:pt>
                <c:pt idx="5">
                  <c:v>3.3552999999999999E-2</c:v>
                </c:pt>
                <c:pt idx="6">
                  <c:v>2.1711000000000001E-2</c:v>
                </c:pt>
                <c:pt idx="7">
                  <c:v>1.3422E-2</c:v>
                </c:pt>
                <c:pt idx="8">
                  <c:v>8.2889999999999995E-3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4-4FBA-A535-6D38933E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67064"/>
        <c:axId val="330166408"/>
      </c:lineChart>
      <c:catAx>
        <c:axId val="33016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166408"/>
        <c:crosses val="autoZero"/>
        <c:auto val="1"/>
        <c:lblAlgn val="ctr"/>
        <c:lblOffset val="100"/>
        <c:noMultiLvlLbl val="0"/>
      </c:catAx>
      <c:valAx>
        <c:axId val="330166408"/>
        <c:scaling>
          <c:logBase val="10"/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16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checked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mm'!$D$4</c:f>
              <c:strCache>
                <c:ptCount val="1"/>
                <c:pt idx="0">
                  <c:v>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mm'!$D$5:$D$13</c:f>
              <c:numCache>
                <c:formatCode>General</c:formatCode>
                <c:ptCount val="9"/>
                <c:pt idx="0">
                  <c:v>255168</c:v>
                </c:pt>
                <c:pt idx="1">
                  <c:v>27732</c:v>
                </c:pt>
                <c:pt idx="2">
                  <c:v>3468</c:v>
                </c:pt>
                <c:pt idx="3">
                  <c:v>457</c:v>
                </c:pt>
                <c:pt idx="4">
                  <c:v>94</c:v>
                </c:pt>
                <c:pt idx="5">
                  <c:v>21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573-B148-C69F3231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071072"/>
        <c:axId val="351071400"/>
      </c:lineChart>
      <c:dateAx>
        <c:axId val="3510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071400"/>
        <c:crosses val="autoZero"/>
        <c:auto val="0"/>
        <c:lblOffset val="100"/>
        <c:baseTimeUnit val="days"/>
      </c:dateAx>
      <c:valAx>
        <c:axId val="35107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0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of checks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mm'!$E$4</c:f>
              <c:strCache>
                <c:ptCount val="1"/>
                <c:pt idx="0">
                  <c:v>Generate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mm'!$J$29:$J$37</c:f>
              <c:numCache>
                <c:formatCode>0.00000</c:formatCode>
                <c:ptCount val="9"/>
                <c:pt idx="0">
                  <c:v>1245.0068430000001</c:v>
                </c:pt>
                <c:pt idx="1">
                  <c:v>43.328568999999995</c:v>
                </c:pt>
                <c:pt idx="2">
                  <c:v>3.368706</c:v>
                </c:pt>
                <c:pt idx="3">
                  <c:v>0.43118699999999999</c:v>
                </c:pt>
                <c:pt idx="4">
                  <c:v>0.103948</c:v>
                </c:pt>
                <c:pt idx="5">
                  <c:v>4.1842333333333336E-2</c:v>
                </c:pt>
                <c:pt idx="6">
                  <c:v>1.8553E-2</c:v>
                </c:pt>
                <c:pt idx="7">
                  <c:v>1.3289666666666667E-2</c:v>
                </c:pt>
                <c:pt idx="8">
                  <c:v>9.3423333333333327E-3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8-48C1-83CA-3819688BB999}"/>
            </c:ext>
          </c:extLst>
        </c:ser>
        <c:ser>
          <c:idx val="1"/>
          <c:order val="1"/>
          <c:tx>
            <c:strRef>
              <c:f>'TTT mm'!$F$4</c:f>
              <c:strCache>
                <c:ptCount val="1"/>
                <c:pt idx="0">
                  <c:v>MinMax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'TTT mm'!$K$29:$K$37</c:f>
              <c:numCache>
                <c:formatCode>0.00000</c:formatCode>
                <c:ptCount val="9"/>
                <c:pt idx="0">
                  <c:v>42.622642999999997</c:v>
                </c:pt>
                <c:pt idx="1">
                  <c:v>4.3709490000000004</c:v>
                </c:pt>
                <c:pt idx="2">
                  <c:v>0.442108</c:v>
                </c:pt>
                <c:pt idx="3">
                  <c:v>3.6184000000000001E-2</c:v>
                </c:pt>
                <c:pt idx="4">
                  <c:v>6.8420000000000009E-3</c:v>
                </c:pt>
                <c:pt idx="5">
                  <c:v>3.2896666666666669E-3</c:v>
                </c:pt>
                <c:pt idx="6">
                  <c:v>2.2366666666666668E-3</c:v>
                </c:pt>
                <c:pt idx="7">
                  <c:v>1.7103333333333335E-3</c:v>
                </c:pt>
                <c:pt idx="8">
                  <c:v>1.4473333333333335E-3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8-48C1-83CA-3819688BB999}"/>
            </c:ext>
          </c:extLst>
        </c:ser>
        <c:ser>
          <c:idx val="2"/>
          <c:order val="2"/>
          <c:tx>
            <c:strRef>
              <c:f>'TTT mm'!$G$4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'TTT mm'!$L$29:$L$37</c:f>
              <c:numCache>
                <c:formatCode>0.00000</c:formatCode>
                <c:ptCount val="9"/>
                <c:pt idx="0">
                  <c:v>1287.629486</c:v>
                </c:pt>
                <c:pt idx="1">
                  <c:v>47.699517999999991</c:v>
                </c:pt>
                <c:pt idx="2">
                  <c:v>3.8108140000000001</c:v>
                </c:pt>
                <c:pt idx="3">
                  <c:v>0.46737099999999998</c:v>
                </c:pt>
                <c:pt idx="4">
                  <c:v>0.11079</c:v>
                </c:pt>
                <c:pt idx="5">
                  <c:v>4.5132000000000005E-2</c:v>
                </c:pt>
                <c:pt idx="6">
                  <c:v>2.0789666666666668E-2</c:v>
                </c:pt>
                <c:pt idx="7">
                  <c:v>1.4999999999999999E-2</c:v>
                </c:pt>
                <c:pt idx="8">
                  <c:v>1.0789666666666668E-2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8-48C1-83CA-3819688B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84344"/>
        <c:axId val="315375320"/>
      </c:lineChart>
      <c:catAx>
        <c:axId val="32498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375320"/>
        <c:crosses val="autoZero"/>
        <c:auto val="1"/>
        <c:lblAlgn val="ctr"/>
        <c:lblOffset val="100"/>
        <c:noMultiLvlLbl val="0"/>
      </c:catAx>
      <c:valAx>
        <c:axId val="315375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498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mm'!$J$3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mm'!$E$4:$E$14</c:f>
              <c:numCache>
                <c:formatCode>General</c:formatCode>
                <c:ptCount val="11"/>
                <c:pt idx="0">
                  <c:v>16807</c:v>
                </c:pt>
                <c:pt idx="1">
                  <c:v>16806</c:v>
                </c:pt>
                <c:pt idx="2">
                  <c:v>16806</c:v>
                </c:pt>
                <c:pt idx="3">
                  <c:v>16806</c:v>
                </c:pt>
                <c:pt idx="4">
                  <c:v>16775</c:v>
                </c:pt>
                <c:pt idx="5">
                  <c:v>16744</c:v>
                </c:pt>
                <c:pt idx="6">
                  <c:v>16354</c:v>
                </c:pt>
                <c:pt idx="7">
                  <c:v>7724</c:v>
                </c:pt>
                <c:pt idx="8">
                  <c:v>7698</c:v>
                </c:pt>
                <c:pt idx="9">
                  <c:v>7447</c:v>
                </c:pt>
                <c:pt idx="10">
                  <c:v>6947</c:v>
                </c:pt>
              </c:numCache>
            </c:numRef>
          </c:cat>
          <c:val>
            <c:numRef>
              <c:f>'CF mm'!$J$4:$J$14</c:f>
              <c:numCache>
                <c:formatCode>General</c:formatCode>
                <c:ptCount val="11"/>
                <c:pt idx="0">
                  <c:v>3.6943657404652822E-3</c:v>
                </c:pt>
                <c:pt idx="1">
                  <c:v>5.0151282875163629E-3</c:v>
                </c:pt>
                <c:pt idx="2">
                  <c:v>2.409436986790432E-3</c:v>
                </c:pt>
                <c:pt idx="3">
                  <c:v>1.8091281685112461E-3</c:v>
                </c:pt>
                <c:pt idx="4">
                  <c:v>2.1369628614008943E-3</c:v>
                </c:pt>
                <c:pt idx="5">
                  <c:v>4.0157425943621594E-3</c:v>
                </c:pt>
                <c:pt idx="6">
                  <c:v>2.6151231502996209E-3</c:v>
                </c:pt>
                <c:pt idx="7">
                  <c:v>2.6062149145520456E-3</c:v>
                </c:pt>
                <c:pt idx="8">
                  <c:v>1.6304757079760976E-3</c:v>
                </c:pt>
                <c:pt idx="9">
                  <c:v>2.3976457633946555E-3</c:v>
                </c:pt>
                <c:pt idx="10">
                  <c:v>1.6676709370951493E-3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1-42B9-A8DE-74FE5F67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mm'!$E$4:$E$14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16807</c:v>
                      </c:pt>
                      <c:pt idx="1">
                        <c:v>16806</c:v>
                      </c:pt>
                      <c:pt idx="2">
                        <c:v>16806</c:v>
                      </c:pt>
                      <c:pt idx="3">
                        <c:v>16806</c:v>
                      </c:pt>
                      <c:pt idx="4">
                        <c:v>16775</c:v>
                      </c:pt>
                      <c:pt idx="5">
                        <c:v>16744</c:v>
                      </c:pt>
                      <c:pt idx="6">
                        <c:v>16354</c:v>
                      </c:pt>
                      <c:pt idx="7">
                        <c:v>7724</c:v>
                      </c:pt>
                      <c:pt idx="8">
                        <c:v>7698</c:v>
                      </c:pt>
                      <c:pt idx="9">
                        <c:v>7447</c:v>
                      </c:pt>
                      <c:pt idx="10">
                        <c:v>6947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C01-42B9-A8DE-74FE5F67A663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mm'!$J$18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mm'!$E$19:$E$38</c:f>
              <c:numCache>
                <c:formatCode>General</c:formatCode>
                <c:ptCount val="20"/>
                <c:pt idx="0">
                  <c:v>823536</c:v>
                </c:pt>
                <c:pt idx="1">
                  <c:v>823452</c:v>
                </c:pt>
                <c:pt idx="2">
                  <c:v>821940</c:v>
                </c:pt>
                <c:pt idx="3">
                  <c:v>769020</c:v>
                </c:pt>
                <c:pt idx="4">
                  <c:v>761453</c:v>
                </c:pt>
                <c:pt idx="5">
                  <c:v>753172</c:v>
                </c:pt>
                <c:pt idx="6">
                  <c:v>708540</c:v>
                </c:pt>
                <c:pt idx="7">
                  <c:v>248185</c:v>
                </c:pt>
                <c:pt idx="8">
                  <c:v>243320</c:v>
                </c:pt>
                <c:pt idx="9">
                  <c:v>160692</c:v>
                </c:pt>
                <c:pt idx="10">
                  <c:v>98574</c:v>
                </c:pt>
                <c:pt idx="11">
                  <c:v>22596</c:v>
                </c:pt>
                <c:pt idx="12">
                  <c:v>2184</c:v>
                </c:pt>
                <c:pt idx="13">
                  <c:v>2156</c:v>
                </c:pt>
                <c:pt idx="14">
                  <c:v>1792</c:v>
                </c:pt>
                <c:pt idx="15">
                  <c:v>560</c:v>
                </c:pt>
                <c:pt idx="16">
                  <c:v>98</c:v>
                </c:pt>
                <c:pt idx="17">
                  <c:v>28</c:v>
                </c:pt>
                <c:pt idx="18">
                  <c:v>1</c:v>
                </c:pt>
                <c:pt idx="19">
                  <c:v>1</c:v>
                </c:pt>
              </c:numCache>
            </c:numRef>
          </c:cat>
          <c:val>
            <c:numRef>
              <c:f>'CF mm'!$J$19:$J$38</c:f>
              <c:numCache>
                <c:formatCode>0.0000</c:formatCode>
                <c:ptCount val="20"/>
                <c:pt idx="0">
                  <c:v>5.581572658633017E-3</c:v>
                </c:pt>
                <c:pt idx="1">
                  <c:v>3.1967410498729737E-3</c:v>
                </c:pt>
                <c:pt idx="2">
                  <c:v>4.2313617964814948E-3</c:v>
                </c:pt>
                <c:pt idx="3">
                  <c:v>2.8467349314712231E-3</c:v>
                </c:pt>
                <c:pt idx="4">
                  <c:v>2.623635223710459E-3</c:v>
                </c:pt>
                <c:pt idx="5">
                  <c:v>3.5355022106504223E-3</c:v>
                </c:pt>
                <c:pt idx="6">
                  <c:v>3.5666331682050415E-3</c:v>
                </c:pt>
                <c:pt idx="7">
                  <c:v>2.2639378890746821E-3</c:v>
                </c:pt>
                <c:pt idx="8">
                  <c:v>2.5063980108499095E-3</c:v>
                </c:pt>
                <c:pt idx="9">
                  <c:v>1.8067925659024718E-3</c:v>
                </c:pt>
                <c:pt idx="10">
                  <c:v>1.8425274311684623E-3</c:v>
                </c:pt>
                <c:pt idx="11">
                  <c:v>2.2836617542927951E-3</c:v>
                </c:pt>
                <c:pt idx="12">
                  <c:v>2.0922866300366301E-3</c:v>
                </c:pt>
                <c:pt idx="13">
                  <c:v>2.1523766233766234E-3</c:v>
                </c:pt>
                <c:pt idx="14">
                  <c:v>3.3429637276785715E-3</c:v>
                </c:pt>
                <c:pt idx="15">
                  <c:v>2.4181607142857143E-3</c:v>
                </c:pt>
                <c:pt idx="16">
                  <c:v>2.9595204081632651E-3</c:v>
                </c:pt>
                <c:pt idx="17">
                  <c:v>4.1169642857142854E-3</c:v>
                </c:pt>
                <c:pt idx="18">
                  <c:v>1.9281E-2</c:v>
                </c:pt>
                <c:pt idx="19">
                  <c:v>1.805E-2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6-4EE4-8DD1-F9E19253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mm'!$E$19:$E$38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823536</c:v>
                      </c:pt>
                      <c:pt idx="1">
                        <c:v>823452</c:v>
                      </c:pt>
                      <c:pt idx="2">
                        <c:v>821940</c:v>
                      </c:pt>
                      <c:pt idx="3">
                        <c:v>769020</c:v>
                      </c:pt>
                      <c:pt idx="4">
                        <c:v>761453</c:v>
                      </c:pt>
                      <c:pt idx="5">
                        <c:v>753172</c:v>
                      </c:pt>
                      <c:pt idx="6">
                        <c:v>708540</c:v>
                      </c:pt>
                      <c:pt idx="7">
                        <c:v>248185</c:v>
                      </c:pt>
                      <c:pt idx="8">
                        <c:v>243320</c:v>
                      </c:pt>
                      <c:pt idx="9">
                        <c:v>160692</c:v>
                      </c:pt>
                      <c:pt idx="10">
                        <c:v>98574</c:v>
                      </c:pt>
                      <c:pt idx="11">
                        <c:v>22596</c:v>
                      </c:pt>
                      <c:pt idx="12">
                        <c:v>2184</c:v>
                      </c:pt>
                      <c:pt idx="13">
                        <c:v>2156</c:v>
                      </c:pt>
                      <c:pt idx="14">
                        <c:v>1792</c:v>
                      </c:pt>
                      <c:pt idx="15">
                        <c:v>560</c:v>
                      </c:pt>
                      <c:pt idx="16">
                        <c:v>98</c:v>
                      </c:pt>
                      <c:pt idx="17">
                        <c:v>28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56-4EE4-8DD1-F9E192532763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mm'!$J$42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mm'!$E$43:$E$59</c:f>
              <c:numCache>
                <c:formatCode>General</c:formatCode>
                <c:ptCount val="17"/>
                <c:pt idx="0">
                  <c:v>343</c:v>
                </c:pt>
                <c:pt idx="1">
                  <c:v>343</c:v>
                </c:pt>
                <c:pt idx="2">
                  <c:v>343</c:v>
                </c:pt>
                <c:pt idx="3">
                  <c:v>343</c:v>
                </c:pt>
                <c:pt idx="4">
                  <c:v>343</c:v>
                </c:pt>
                <c:pt idx="5">
                  <c:v>343</c:v>
                </c:pt>
                <c:pt idx="6">
                  <c:v>343</c:v>
                </c:pt>
                <c:pt idx="7">
                  <c:v>343</c:v>
                </c:pt>
                <c:pt idx="8">
                  <c:v>343</c:v>
                </c:pt>
                <c:pt idx="9">
                  <c:v>343</c:v>
                </c:pt>
                <c:pt idx="10">
                  <c:v>343</c:v>
                </c:pt>
                <c:pt idx="11">
                  <c:v>343</c:v>
                </c:pt>
                <c:pt idx="12">
                  <c:v>342</c:v>
                </c:pt>
                <c:pt idx="13">
                  <c:v>341</c:v>
                </c:pt>
                <c:pt idx="14">
                  <c:v>340</c:v>
                </c:pt>
                <c:pt idx="15">
                  <c:v>321</c:v>
                </c:pt>
                <c:pt idx="16">
                  <c:v>320</c:v>
                </c:pt>
              </c:numCache>
            </c:numRef>
          </c:cat>
          <c:val>
            <c:numRef>
              <c:f>'CF mm'!$J$43:$J$59</c:f>
              <c:numCache>
                <c:formatCode>General</c:formatCode>
                <c:ptCount val="17"/>
                <c:pt idx="0">
                  <c:v>5.5279416909620998E-3</c:v>
                </c:pt>
                <c:pt idx="1">
                  <c:v>7.8637405247813409E-3</c:v>
                </c:pt>
                <c:pt idx="2">
                  <c:v>6.3161107871720114E-3</c:v>
                </c:pt>
                <c:pt idx="3">
                  <c:v>2.5020466472303209E-3</c:v>
                </c:pt>
                <c:pt idx="4">
                  <c:v>2.336997084548105E-3</c:v>
                </c:pt>
                <c:pt idx="5">
                  <c:v>1.9638425655976676E-3</c:v>
                </c:pt>
                <c:pt idx="6">
                  <c:v>1.834673469387755E-3</c:v>
                </c:pt>
                <c:pt idx="7">
                  <c:v>3.2997813411078719E-3</c:v>
                </c:pt>
                <c:pt idx="8">
                  <c:v>3.7016384839650149E-3</c:v>
                </c:pt>
                <c:pt idx="9">
                  <c:v>3.5593148688046646E-3</c:v>
                </c:pt>
                <c:pt idx="10">
                  <c:v>2.6814460641399417E-3</c:v>
                </c:pt>
                <c:pt idx="11">
                  <c:v>2.3465626822157435E-3</c:v>
                </c:pt>
                <c:pt idx="12">
                  <c:v>1.8496345029239765E-3</c:v>
                </c:pt>
                <c:pt idx="13">
                  <c:v>1.9380674486803521E-3</c:v>
                </c:pt>
                <c:pt idx="14">
                  <c:v>2.3334852941176471E-3</c:v>
                </c:pt>
                <c:pt idx="15">
                  <c:v>1.9642492211838004E-3</c:v>
                </c:pt>
                <c:pt idx="16">
                  <c:v>1.8601374999999999E-3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6-4166-8067-7F5E77A0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mm'!$E$43:$E$59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343</c:v>
                      </c:pt>
                      <c:pt idx="1">
                        <c:v>343</c:v>
                      </c:pt>
                      <c:pt idx="2">
                        <c:v>343</c:v>
                      </c:pt>
                      <c:pt idx="3">
                        <c:v>343</c:v>
                      </c:pt>
                      <c:pt idx="4">
                        <c:v>343</c:v>
                      </c:pt>
                      <c:pt idx="5">
                        <c:v>343</c:v>
                      </c:pt>
                      <c:pt idx="6">
                        <c:v>343</c:v>
                      </c:pt>
                      <c:pt idx="7">
                        <c:v>343</c:v>
                      </c:pt>
                      <c:pt idx="8">
                        <c:v>343</c:v>
                      </c:pt>
                      <c:pt idx="9">
                        <c:v>343</c:v>
                      </c:pt>
                      <c:pt idx="10">
                        <c:v>343</c:v>
                      </c:pt>
                      <c:pt idx="11">
                        <c:v>343</c:v>
                      </c:pt>
                      <c:pt idx="12">
                        <c:v>342</c:v>
                      </c:pt>
                      <c:pt idx="13">
                        <c:v>341</c:v>
                      </c:pt>
                      <c:pt idx="14">
                        <c:v>340</c:v>
                      </c:pt>
                      <c:pt idx="15">
                        <c:v>321</c:v>
                      </c:pt>
                      <c:pt idx="16">
                        <c:v>320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56-4166-8067-7F5E77A0D121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Time to check each move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real AB'!$G$4</c:f>
              <c:strCache>
                <c:ptCount val="1"/>
                <c:pt idx="0">
                  <c:v>Time/Checks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real AB'!$D$5:$D$19</c:f>
              <c:numCache>
                <c:formatCode>0</c:formatCode>
                <c:ptCount val="15"/>
                <c:pt idx="0">
                  <c:v>16910</c:v>
                </c:pt>
                <c:pt idx="1">
                  <c:v>8636</c:v>
                </c:pt>
                <c:pt idx="2">
                  <c:v>19236</c:v>
                </c:pt>
                <c:pt idx="3">
                  <c:v>28285</c:v>
                </c:pt>
                <c:pt idx="4">
                  <c:v>20441</c:v>
                </c:pt>
                <c:pt idx="5">
                  <c:v>11570</c:v>
                </c:pt>
                <c:pt idx="6">
                  <c:v>24091</c:v>
                </c:pt>
                <c:pt idx="7">
                  <c:v>23305</c:v>
                </c:pt>
                <c:pt idx="8">
                  <c:v>18482</c:v>
                </c:pt>
                <c:pt idx="9">
                  <c:v>23580</c:v>
                </c:pt>
                <c:pt idx="10">
                  <c:v>16028</c:v>
                </c:pt>
                <c:pt idx="11">
                  <c:v>19469</c:v>
                </c:pt>
                <c:pt idx="12">
                  <c:v>11880</c:v>
                </c:pt>
                <c:pt idx="13">
                  <c:v>5128</c:v>
                </c:pt>
                <c:pt idx="14">
                  <c:v>915</c:v>
                </c:pt>
              </c:numCache>
            </c:numRef>
          </c:cat>
          <c:val>
            <c:numRef>
              <c:f>'CF real AB'!$G$5:$G$19</c:f>
              <c:numCache>
                <c:formatCode>0.00000</c:formatCode>
                <c:ptCount val="15"/>
                <c:pt idx="0">
                  <c:v>2.7667180366646952E-3</c:v>
                </c:pt>
                <c:pt idx="1">
                  <c:v>1.8605766558591941E-3</c:v>
                </c:pt>
                <c:pt idx="2">
                  <c:v>1.1178213765855687E-3</c:v>
                </c:pt>
                <c:pt idx="3">
                  <c:v>1.2955720700017679E-3</c:v>
                </c:pt>
                <c:pt idx="4">
                  <c:v>1.4444460153612837E-3</c:v>
                </c:pt>
                <c:pt idx="5">
                  <c:v>1.4966201382886778E-3</c:v>
                </c:pt>
                <c:pt idx="6">
                  <c:v>9.4704188286081942E-4</c:v>
                </c:pt>
                <c:pt idx="7">
                  <c:v>9.0360570692984336E-4</c:v>
                </c:pt>
                <c:pt idx="8">
                  <c:v>1.2087282761605886E-3</c:v>
                </c:pt>
                <c:pt idx="9">
                  <c:v>1.1819068702290077E-3</c:v>
                </c:pt>
                <c:pt idx="10">
                  <c:v>1.0513276765660095E-3</c:v>
                </c:pt>
                <c:pt idx="11">
                  <c:v>1.0243506600236274E-3</c:v>
                </c:pt>
                <c:pt idx="12">
                  <c:v>7.6602634680134681E-4</c:v>
                </c:pt>
                <c:pt idx="13">
                  <c:v>1.3564857644305772E-3</c:v>
                </c:pt>
                <c:pt idx="14">
                  <c:v>1.5472612021857923E-3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F-4BC4-B717-A18416B42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74872"/>
        <c:axId val="216674216"/>
      </c:lineChart>
      <c:catAx>
        <c:axId val="216674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674216"/>
        <c:crosses val="autoZero"/>
        <c:auto val="1"/>
        <c:lblAlgn val="ctr"/>
        <c:lblOffset val="100"/>
        <c:noMultiLvlLbl val="0"/>
      </c:catAx>
      <c:valAx>
        <c:axId val="21667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67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12</xdr:row>
      <xdr:rowOff>85725</xdr:rowOff>
    </xdr:from>
    <xdr:to>
      <xdr:col>15</xdr:col>
      <xdr:colOff>366712</xdr:colOff>
      <xdr:row>26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FDC5E3-C879-4039-9116-456A74797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509587</xdr:colOff>
      <xdr:row>2</xdr:row>
      <xdr:rowOff>161925</xdr:rowOff>
    </xdr:from>
    <xdr:to>
      <xdr:col>25</xdr:col>
      <xdr:colOff>204787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F25C7-884B-405E-BD05-3AE967980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366712</xdr:colOff>
      <xdr:row>4</xdr:row>
      <xdr:rowOff>114300</xdr:rowOff>
    </xdr:from>
    <xdr:to>
      <xdr:col>16</xdr:col>
      <xdr:colOff>61912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59712-4E23-45AC-A3E2-F2880A15E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2</xdr:row>
      <xdr:rowOff>180975</xdr:rowOff>
    </xdr:from>
    <xdr:to>
      <xdr:col>20</xdr:col>
      <xdr:colOff>85725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1E6F8-B880-4010-9E3F-BBCC8759C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22</xdr:row>
      <xdr:rowOff>0</xdr:rowOff>
    </xdr:from>
    <xdr:to>
      <xdr:col>20</xdr:col>
      <xdr:colOff>57150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83D4C7-5361-4112-B2BA-A4DE9F11A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41</xdr:row>
      <xdr:rowOff>104775</xdr:rowOff>
    </xdr:from>
    <xdr:to>
      <xdr:col>20</xdr:col>
      <xdr:colOff>114300</xdr:colOff>
      <xdr:row>55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583C02-B9CB-4E8D-A82A-31226F01C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171450</xdr:rowOff>
    </xdr:from>
    <xdr:to>
      <xdr:col>15</xdr:col>
      <xdr:colOff>533400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6CC61-54B9-4096-A02A-BF057CF78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9"/>
  <sheetViews>
    <sheetView topLeftCell="A4" workbookViewId="0">
      <selection activeCell="V21" sqref="V21"/>
    </sheetView>
  </sheetViews>
  <sheetFormatPr defaultRowHeight="15" x14ac:dyDescent="0.25"/>
  <cols>
    <col min="4" max="4" width="14.42578125" customWidth="1"/>
    <col min="5" max="5" width="9.28515625" bestFit="1" customWidth="1"/>
    <col min="6" max="6" width="10.5703125" bestFit="1" customWidth="1"/>
  </cols>
  <sheetData>
    <row r="2" spans="2:8" x14ac:dyDescent="0.25">
      <c r="D2" t="s">
        <v>5</v>
      </c>
    </row>
    <row r="4" spans="2:8" x14ac:dyDescent="0.25">
      <c r="B4" t="s">
        <v>0</v>
      </c>
      <c r="C4" t="s">
        <v>4</v>
      </c>
      <c r="D4" t="s">
        <v>2</v>
      </c>
      <c r="E4" t="s">
        <v>1</v>
      </c>
      <c r="F4" t="s">
        <v>3</v>
      </c>
    </row>
    <row r="5" spans="2:8" x14ac:dyDescent="0.25">
      <c r="B5">
        <v>1</v>
      </c>
      <c r="C5">
        <v>9</v>
      </c>
      <c r="D5" s="1">
        <v>211.93545900000001</v>
      </c>
      <c r="E5" s="1">
        <v>3.7069969999999999</v>
      </c>
      <c r="F5" s="1">
        <f>D5+E5</f>
        <v>215.64245600000001</v>
      </c>
      <c r="G5" s="2"/>
      <c r="H5" s="2"/>
    </row>
    <row r="6" spans="2:8" x14ac:dyDescent="0.25">
      <c r="B6">
        <v>2</v>
      </c>
      <c r="C6">
        <v>9</v>
      </c>
      <c r="D6" s="1">
        <v>71.686646999999994</v>
      </c>
      <c r="E6" s="1">
        <v>0.275922</v>
      </c>
      <c r="F6" s="1">
        <f t="shared" ref="F6:F13" si="0">D6+E6</f>
        <v>71.962568999999988</v>
      </c>
      <c r="G6" s="2"/>
      <c r="H6" s="2"/>
    </row>
    <row r="7" spans="2:8" x14ac:dyDescent="0.25">
      <c r="B7">
        <v>3</v>
      </c>
      <c r="C7">
        <v>9</v>
      </c>
      <c r="D7" s="1">
        <v>3.7658140000000002</v>
      </c>
      <c r="E7" s="1">
        <v>7.1053000000000005E-2</v>
      </c>
      <c r="F7" s="1">
        <f t="shared" si="0"/>
        <v>3.8368670000000002</v>
      </c>
      <c r="G7" s="2"/>
      <c r="H7" s="2"/>
    </row>
    <row r="8" spans="2:8" x14ac:dyDescent="0.25">
      <c r="B8">
        <v>4</v>
      </c>
      <c r="C8">
        <v>9</v>
      </c>
      <c r="D8" s="1">
        <v>0.42000300000000002</v>
      </c>
      <c r="E8" s="1">
        <v>4.3420000000000004E-3</v>
      </c>
      <c r="F8" s="1">
        <f t="shared" si="0"/>
        <v>0.42434500000000003</v>
      </c>
      <c r="G8" s="2"/>
      <c r="H8" s="2"/>
    </row>
    <row r="9" spans="2:8" x14ac:dyDescent="0.25">
      <c r="B9">
        <v>5</v>
      </c>
      <c r="C9">
        <v>9</v>
      </c>
      <c r="D9" s="1">
        <v>8.7632000000000002E-2</v>
      </c>
      <c r="E9" s="1">
        <v>2.3679999999999999E-3</v>
      </c>
      <c r="F9" s="1">
        <f t="shared" si="0"/>
        <v>0.09</v>
      </c>
      <c r="G9" s="2"/>
      <c r="H9" s="2"/>
    </row>
    <row r="10" spans="2:8" x14ac:dyDescent="0.25">
      <c r="B10">
        <v>6</v>
      </c>
      <c r="C10">
        <v>9</v>
      </c>
      <c r="D10" s="1">
        <v>3.1579000000000003E-2</v>
      </c>
      <c r="E10" s="1">
        <v>1.9740000000000001E-3</v>
      </c>
      <c r="F10" s="1">
        <f t="shared" si="0"/>
        <v>3.3552999999999999E-2</v>
      </c>
      <c r="G10" s="2"/>
      <c r="H10" s="2"/>
    </row>
    <row r="11" spans="2:8" x14ac:dyDescent="0.25">
      <c r="B11">
        <v>7</v>
      </c>
      <c r="C11">
        <v>9</v>
      </c>
      <c r="D11" s="1">
        <v>1.9342000000000002E-2</v>
      </c>
      <c r="E11" s="1">
        <v>2.369E-3</v>
      </c>
      <c r="F11" s="1">
        <f t="shared" si="0"/>
        <v>2.1711000000000001E-2</v>
      </c>
      <c r="G11" s="2"/>
      <c r="H11" s="2"/>
    </row>
    <row r="12" spans="2:8" x14ac:dyDescent="0.25">
      <c r="B12">
        <v>8</v>
      </c>
      <c r="C12">
        <v>9</v>
      </c>
      <c r="D12" s="1">
        <v>1.1842999999999999E-2</v>
      </c>
      <c r="E12" s="1">
        <v>1.5790000000000001E-3</v>
      </c>
      <c r="F12" s="1">
        <f t="shared" si="0"/>
        <v>1.3422E-2</v>
      </c>
      <c r="G12" s="2"/>
      <c r="H12" s="2"/>
    </row>
    <row r="13" spans="2:8" x14ac:dyDescent="0.25">
      <c r="B13">
        <v>9</v>
      </c>
      <c r="C13">
        <v>9</v>
      </c>
      <c r="D13" s="1">
        <v>7.1050000000000002E-3</v>
      </c>
      <c r="E13" s="1">
        <v>1.1839999999999999E-3</v>
      </c>
      <c r="F13" s="1">
        <f t="shared" si="0"/>
        <v>8.2889999999999995E-3</v>
      </c>
      <c r="G13" s="2"/>
      <c r="H13" s="2"/>
    </row>
    <row r="18" spans="2:8" x14ac:dyDescent="0.25">
      <c r="B18" t="s">
        <v>0</v>
      </c>
      <c r="C18" t="s">
        <v>4</v>
      </c>
      <c r="D18" t="s">
        <v>2</v>
      </c>
      <c r="E18" t="s">
        <v>1</v>
      </c>
      <c r="F18" t="s">
        <v>3</v>
      </c>
    </row>
    <row r="19" spans="2:8" x14ac:dyDescent="0.25">
      <c r="B19">
        <v>1</v>
      </c>
      <c r="C19">
        <v>9</v>
      </c>
      <c r="D19">
        <v>1562.583758</v>
      </c>
      <c r="E19">
        <v>3.7306819999999998</v>
      </c>
      <c r="F19">
        <f>E19+D19</f>
        <v>1566.3144399999999</v>
      </c>
      <c r="H19" s="2"/>
    </row>
    <row r="20" spans="2:8" x14ac:dyDescent="0.25">
      <c r="B20">
        <v>2</v>
      </c>
      <c r="C20">
        <v>9</v>
      </c>
      <c r="D20">
        <v>150.814525</v>
      </c>
      <c r="E20">
        <v>0.19578999999999999</v>
      </c>
      <c r="F20">
        <f t="shared" ref="F20:F27" si="1">E20+D20</f>
        <v>151.01031499999999</v>
      </c>
      <c r="H20" s="2"/>
    </row>
    <row r="21" spans="2:8" x14ac:dyDescent="0.25">
      <c r="B21">
        <v>3</v>
      </c>
      <c r="C21">
        <v>9</v>
      </c>
      <c r="D21">
        <v>3.289758</v>
      </c>
      <c r="E21">
        <v>4.7763E-2</v>
      </c>
      <c r="F21">
        <f t="shared" si="1"/>
        <v>3.3375209999999997</v>
      </c>
      <c r="H21" s="2"/>
    </row>
    <row r="22" spans="2:8" x14ac:dyDescent="0.25">
      <c r="B22">
        <v>4</v>
      </c>
      <c r="C22">
        <v>9</v>
      </c>
      <c r="D22">
        <v>0.47329300000000002</v>
      </c>
      <c r="E22">
        <v>5.921E-3</v>
      </c>
      <c r="F22">
        <f t="shared" si="1"/>
        <v>0.47921400000000003</v>
      </c>
      <c r="H22" s="2"/>
    </row>
    <row r="23" spans="2:8" x14ac:dyDescent="0.25">
      <c r="B23">
        <v>5</v>
      </c>
      <c r="C23">
        <v>9</v>
      </c>
      <c r="D23">
        <v>0.109738</v>
      </c>
      <c r="E23">
        <v>3.947E-3</v>
      </c>
      <c r="F23">
        <f t="shared" si="1"/>
        <v>0.11368500000000001</v>
      </c>
      <c r="H23" s="2"/>
    </row>
    <row r="24" spans="2:8" x14ac:dyDescent="0.25">
      <c r="B24">
        <v>6</v>
      </c>
      <c r="C24">
        <v>9</v>
      </c>
      <c r="D24">
        <v>3.2763E-2</v>
      </c>
      <c r="E24">
        <v>1.5790000000000001E-3</v>
      </c>
      <c r="F24">
        <f t="shared" si="1"/>
        <v>3.4341999999999998E-2</v>
      </c>
      <c r="H24" s="2"/>
    </row>
    <row r="25" spans="2:8" x14ac:dyDescent="0.25">
      <c r="B25">
        <v>7</v>
      </c>
      <c r="C25">
        <v>9</v>
      </c>
      <c r="D25">
        <v>1.7368000000000001E-2</v>
      </c>
      <c r="E25">
        <v>1.9740000000000001E-3</v>
      </c>
      <c r="F25">
        <f t="shared" si="1"/>
        <v>1.9342000000000002E-2</v>
      </c>
      <c r="H25" s="2"/>
    </row>
    <row r="26" spans="2:8" x14ac:dyDescent="0.25">
      <c r="B26">
        <v>8</v>
      </c>
      <c r="C26">
        <v>9</v>
      </c>
      <c r="D26">
        <v>1.3025999999999999E-2</v>
      </c>
      <c r="E26">
        <v>2.369E-3</v>
      </c>
      <c r="F26">
        <f t="shared" si="1"/>
        <v>1.5394999999999999E-2</v>
      </c>
      <c r="H26" s="2"/>
    </row>
    <row r="27" spans="2:8" x14ac:dyDescent="0.25">
      <c r="B27">
        <v>9</v>
      </c>
      <c r="C27">
        <v>9</v>
      </c>
      <c r="D27">
        <v>9.0790000000000003E-3</v>
      </c>
      <c r="E27">
        <v>1.5790000000000001E-3</v>
      </c>
      <c r="F27">
        <f t="shared" si="1"/>
        <v>1.0658000000000001E-2</v>
      </c>
      <c r="H27" s="2"/>
    </row>
    <row r="32" spans="2:8" x14ac:dyDescent="0.25">
      <c r="B32" t="s">
        <v>0</v>
      </c>
      <c r="C32" t="s">
        <v>4</v>
      </c>
      <c r="D32" t="s">
        <v>2</v>
      </c>
      <c r="E32" t="s">
        <v>1</v>
      </c>
      <c r="F32" t="s">
        <v>3</v>
      </c>
    </row>
    <row r="33" spans="2:8" x14ac:dyDescent="0.25">
      <c r="B33">
        <v>1</v>
      </c>
      <c r="C33">
        <v>9</v>
      </c>
      <c r="D33">
        <v>2002.1975150000001</v>
      </c>
      <c r="E33">
        <v>3.2360730000000002</v>
      </c>
      <c r="F33">
        <f>E33+D33</f>
        <v>2005.4335880000001</v>
      </c>
      <c r="H33" s="2"/>
    </row>
    <row r="34" spans="2:8" x14ac:dyDescent="0.25">
      <c r="B34">
        <v>2</v>
      </c>
      <c r="C34">
        <v>9</v>
      </c>
      <c r="D34">
        <v>68.526758000000001</v>
      </c>
      <c r="E34">
        <v>0.197764</v>
      </c>
      <c r="F34">
        <f t="shared" ref="F34:F41" si="2">E34+D34</f>
        <v>68.724522000000007</v>
      </c>
      <c r="H34" s="2"/>
    </row>
    <row r="35" spans="2:8" x14ac:dyDescent="0.25">
      <c r="B35">
        <v>3</v>
      </c>
      <c r="C35">
        <v>9</v>
      </c>
      <c r="D35">
        <v>3.3872589999999998</v>
      </c>
      <c r="E35">
        <v>5.6446999999999997E-2</v>
      </c>
      <c r="F35">
        <f t="shared" si="2"/>
        <v>3.4437059999999997</v>
      </c>
      <c r="H35" s="2"/>
    </row>
    <row r="36" spans="2:8" x14ac:dyDescent="0.25">
      <c r="B36">
        <v>4</v>
      </c>
      <c r="C36">
        <v>9</v>
      </c>
      <c r="D36">
        <v>0.41329199999999999</v>
      </c>
      <c r="E36">
        <v>4.7369999999999999E-3</v>
      </c>
      <c r="F36">
        <f t="shared" si="2"/>
        <v>0.41802899999999998</v>
      </c>
      <c r="H36" s="2"/>
    </row>
    <row r="37" spans="2:8" x14ac:dyDescent="0.25">
      <c r="B37">
        <v>5</v>
      </c>
      <c r="C37">
        <v>9</v>
      </c>
      <c r="D37">
        <v>9.987E-2</v>
      </c>
      <c r="E37">
        <v>2.7629999999999998E-3</v>
      </c>
      <c r="F37">
        <f t="shared" si="2"/>
        <v>0.102633</v>
      </c>
      <c r="H37" s="2"/>
    </row>
    <row r="38" spans="2:8" x14ac:dyDescent="0.25">
      <c r="B38">
        <v>6</v>
      </c>
      <c r="C38">
        <v>9</v>
      </c>
      <c r="D38">
        <v>3.2368000000000001E-2</v>
      </c>
      <c r="E38">
        <v>1.5790000000000001E-3</v>
      </c>
      <c r="F38">
        <f t="shared" si="2"/>
        <v>3.3946999999999998E-2</v>
      </c>
      <c r="H38" s="2"/>
    </row>
    <row r="39" spans="2:8" x14ac:dyDescent="0.25">
      <c r="B39">
        <v>7</v>
      </c>
      <c r="C39">
        <v>9</v>
      </c>
      <c r="D39">
        <v>1.7763000000000001E-2</v>
      </c>
      <c r="E39">
        <v>1.5790000000000001E-3</v>
      </c>
      <c r="F39">
        <f t="shared" si="2"/>
        <v>1.9342000000000002E-2</v>
      </c>
      <c r="H39" s="2"/>
    </row>
    <row r="40" spans="2:8" x14ac:dyDescent="0.25">
      <c r="B40">
        <v>8</v>
      </c>
      <c r="C40">
        <v>9</v>
      </c>
      <c r="D40">
        <v>1.4999999999999999E-2</v>
      </c>
      <c r="E40">
        <v>1.5790000000000001E-3</v>
      </c>
      <c r="F40">
        <f t="shared" si="2"/>
        <v>1.6579E-2</v>
      </c>
      <c r="H40" s="2"/>
    </row>
    <row r="41" spans="2:8" x14ac:dyDescent="0.25">
      <c r="B41">
        <v>9</v>
      </c>
      <c r="C41">
        <v>9</v>
      </c>
      <c r="D41">
        <v>8.6840000000000007E-3</v>
      </c>
      <c r="E41">
        <v>1.5790000000000001E-3</v>
      </c>
      <c r="F41">
        <f t="shared" si="2"/>
        <v>1.0263000000000001E-2</v>
      </c>
      <c r="H41" s="2"/>
    </row>
    <row r="46" spans="2:8" x14ac:dyDescent="0.25">
      <c r="B46" t="s">
        <v>0</v>
      </c>
      <c r="C46" t="s">
        <v>4</v>
      </c>
      <c r="D46" t="s">
        <v>2</v>
      </c>
      <c r="E46" t="s">
        <v>1</v>
      </c>
      <c r="F46" t="s">
        <v>3</v>
      </c>
    </row>
    <row r="47" spans="2:8" x14ac:dyDescent="0.25">
      <c r="B47">
        <v>1</v>
      </c>
      <c r="C47">
        <v>9</v>
      </c>
      <c r="D47">
        <v>2011.627444</v>
      </c>
      <c r="E47">
        <v>2.9139659999999998</v>
      </c>
      <c r="F47">
        <f>E47+D47</f>
        <v>2014.54141</v>
      </c>
      <c r="H47" s="2"/>
    </row>
    <row r="48" spans="2:8" x14ac:dyDescent="0.25">
      <c r="B48">
        <v>2</v>
      </c>
      <c r="C48">
        <v>9</v>
      </c>
      <c r="D48">
        <v>68.663731999999996</v>
      </c>
      <c r="E48">
        <v>0.201317</v>
      </c>
      <c r="F48">
        <f t="shared" ref="F48:F55" si="3">E48+D48</f>
        <v>68.865048999999999</v>
      </c>
      <c r="H48" s="2"/>
    </row>
    <row r="49" spans="2:8" x14ac:dyDescent="0.25">
      <c r="B49">
        <v>3</v>
      </c>
      <c r="C49">
        <v>9</v>
      </c>
      <c r="D49">
        <v>3.260942</v>
      </c>
      <c r="E49">
        <v>4.5394999999999998E-2</v>
      </c>
      <c r="F49">
        <f t="shared" si="3"/>
        <v>3.3063370000000001</v>
      </c>
      <c r="H49" s="2"/>
    </row>
    <row r="50" spans="2:8" x14ac:dyDescent="0.25">
      <c r="B50">
        <v>4</v>
      </c>
      <c r="C50">
        <v>9</v>
      </c>
      <c r="D50">
        <v>0.44960800000000001</v>
      </c>
      <c r="E50">
        <v>4.7369999999999999E-3</v>
      </c>
      <c r="F50">
        <f t="shared" si="3"/>
        <v>0.454345</v>
      </c>
      <c r="H50" s="2"/>
    </row>
    <row r="51" spans="2:8" x14ac:dyDescent="0.25">
      <c r="B51">
        <v>5</v>
      </c>
      <c r="C51">
        <v>9</v>
      </c>
      <c r="D51">
        <v>0.119211</v>
      </c>
      <c r="E51">
        <v>3.5530000000000002E-3</v>
      </c>
      <c r="F51">
        <f t="shared" si="3"/>
        <v>0.122764</v>
      </c>
      <c r="H51" s="2"/>
    </row>
    <row r="52" spans="2:8" x14ac:dyDescent="0.25">
      <c r="B52">
        <v>6</v>
      </c>
      <c r="C52">
        <v>9</v>
      </c>
      <c r="D52">
        <v>3.3947999999999999E-2</v>
      </c>
      <c r="E52">
        <v>1.5790000000000001E-3</v>
      </c>
      <c r="F52">
        <f t="shared" si="3"/>
        <v>3.5526999999999996E-2</v>
      </c>
      <c r="H52" s="2"/>
    </row>
    <row r="53" spans="2:8" x14ac:dyDescent="0.25">
      <c r="B53">
        <v>7</v>
      </c>
      <c r="C53">
        <v>9</v>
      </c>
      <c r="D53">
        <v>2.2499999999999999E-2</v>
      </c>
      <c r="E53">
        <v>2.7629999999999998E-3</v>
      </c>
      <c r="F53">
        <f t="shared" si="3"/>
        <v>2.5263000000000001E-2</v>
      </c>
      <c r="H53" s="2"/>
    </row>
    <row r="54" spans="2:8" x14ac:dyDescent="0.25">
      <c r="B54">
        <v>8</v>
      </c>
      <c r="C54">
        <v>9</v>
      </c>
      <c r="D54">
        <v>1.1447000000000001E-2</v>
      </c>
      <c r="E54">
        <v>1.5790000000000001E-3</v>
      </c>
      <c r="F54">
        <f t="shared" si="3"/>
        <v>1.3026000000000001E-2</v>
      </c>
      <c r="H54" s="2"/>
    </row>
    <row r="55" spans="2:8" x14ac:dyDescent="0.25">
      <c r="B55">
        <v>9</v>
      </c>
      <c r="C55">
        <v>9</v>
      </c>
      <c r="D55">
        <v>9.0790000000000003E-3</v>
      </c>
      <c r="E55">
        <v>1.9740000000000001E-3</v>
      </c>
      <c r="F55">
        <f t="shared" si="3"/>
        <v>1.1053E-2</v>
      </c>
      <c r="H55" s="2"/>
    </row>
    <row r="60" spans="2:8" x14ac:dyDescent="0.25">
      <c r="B60" t="s">
        <v>0</v>
      </c>
      <c r="C60" t="s">
        <v>4</v>
      </c>
      <c r="D60" t="s">
        <v>2</v>
      </c>
      <c r="E60" t="s">
        <v>1</v>
      </c>
      <c r="F60" t="s">
        <v>3</v>
      </c>
    </row>
    <row r="61" spans="2:8" x14ac:dyDescent="0.25">
      <c r="B61">
        <v>1</v>
      </c>
      <c r="C61">
        <v>9</v>
      </c>
      <c r="D61">
        <v>1268.99476</v>
      </c>
      <c r="E61">
        <v>2.6139649999999999</v>
      </c>
      <c r="F61">
        <f>E61+D61</f>
        <v>1271.608725</v>
      </c>
      <c r="H61" s="2"/>
    </row>
    <row r="62" spans="2:8" x14ac:dyDescent="0.25">
      <c r="B62">
        <v>2</v>
      </c>
      <c r="C62">
        <v>9</v>
      </c>
      <c r="D62">
        <v>68.775442999999996</v>
      </c>
      <c r="E62">
        <v>0.21513299999999999</v>
      </c>
      <c r="F62">
        <f t="shared" ref="F62:F69" si="4">E62+D62</f>
        <v>68.99057599999999</v>
      </c>
      <c r="H62" s="2"/>
    </row>
    <row r="63" spans="2:8" x14ac:dyDescent="0.25">
      <c r="B63">
        <v>3</v>
      </c>
      <c r="C63">
        <v>9</v>
      </c>
      <c r="D63">
        <v>3.3090999999999999</v>
      </c>
      <c r="E63">
        <v>5.4869000000000001E-2</v>
      </c>
      <c r="F63">
        <f t="shared" si="4"/>
        <v>3.363969</v>
      </c>
      <c r="H63" s="2"/>
    </row>
    <row r="64" spans="2:8" x14ac:dyDescent="0.25">
      <c r="B64">
        <v>4</v>
      </c>
      <c r="C64">
        <v>9</v>
      </c>
      <c r="D64">
        <v>0.42474000000000001</v>
      </c>
      <c r="E64">
        <v>4.7359999999999998E-3</v>
      </c>
      <c r="F64">
        <f t="shared" si="4"/>
        <v>0.42947600000000002</v>
      </c>
      <c r="H64" s="2"/>
    </row>
    <row r="65" spans="2:8" x14ac:dyDescent="0.25">
      <c r="B65">
        <v>5</v>
      </c>
      <c r="C65">
        <v>9</v>
      </c>
      <c r="D65">
        <v>0.10026400000000001</v>
      </c>
      <c r="E65">
        <v>3.1580000000000002E-3</v>
      </c>
      <c r="F65">
        <f t="shared" si="4"/>
        <v>0.103422</v>
      </c>
      <c r="H65" s="2"/>
    </row>
    <row r="66" spans="2:8" x14ac:dyDescent="0.25">
      <c r="B66">
        <v>6</v>
      </c>
      <c r="C66">
        <v>9</v>
      </c>
      <c r="D66">
        <v>3.2368000000000001E-2</v>
      </c>
      <c r="E66">
        <v>1.9740000000000001E-3</v>
      </c>
      <c r="F66">
        <f t="shared" si="4"/>
        <v>3.4341999999999998E-2</v>
      </c>
      <c r="H66" s="2"/>
    </row>
    <row r="67" spans="2:8" x14ac:dyDescent="0.25">
      <c r="B67">
        <v>7</v>
      </c>
      <c r="C67">
        <v>9</v>
      </c>
      <c r="D67">
        <v>1.7368000000000001E-2</v>
      </c>
      <c r="E67">
        <v>1.9740000000000001E-3</v>
      </c>
      <c r="F67">
        <f t="shared" si="4"/>
        <v>1.9342000000000002E-2</v>
      </c>
      <c r="H67" s="2"/>
    </row>
    <row r="68" spans="2:8" x14ac:dyDescent="0.25">
      <c r="B68">
        <v>8</v>
      </c>
      <c r="C68">
        <v>9</v>
      </c>
      <c r="D68">
        <v>1.0658000000000001E-2</v>
      </c>
      <c r="E68">
        <v>1.5790000000000001E-3</v>
      </c>
      <c r="F68">
        <f t="shared" si="4"/>
        <v>1.2237000000000001E-2</v>
      </c>
      <c r="H68" s="2"/>
    </row>
    <row r="69" spans="2:8" x14ac:dyDescent="0.25">
      <c r="B69">
        <v>9</v>
      </c>
      <c r="C69">
        <v>9</v>
      </c>
      <c r="D69">
        <v>8.2889999999999995E-3</v>
      </c>
      <c r="E69">
        <v>1.9740000000000001E-3</v>
      </c>
      <c r="F69">
        <f t="shared" si="4"/>
        <v>1.0263E-2</v>
      </c>
      <c r="H69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G20" sqref="G20"/>
    </sheetView>
  </sheetViews>
  <sheetFormatPr defaultRowHeight="15" x14ac:dyDescent="0.25"/>
  <cols>
    <col min="7" max="8" width="12" customWidth="1"/>
    <col min="9" max="9" width="11.28515625" customWidth="1"/>
    <col min="10" max="10" width="12.7109375" customWidth="1"/>
    <col min="11" max="11" width="13" customWidth="1"/>
    <col min="12" max="12" width="11.5703125" bestFit="1" customWidth="1"/>
  </cols>
  <sheetData>
    <row r="2" spans="2:18" x14ac:dyDescent="0.25">
      <c r="E2" t="s">
        <v>5</v>
      </c>
    </row>
    <row r="4" spans="2:18" x14ac:dyDescent="0.25">
      <c r="B4" t="s">
        <v>0</v>
      </c>
      <c r="C4" t="s">
        <v>4</v>
      </c>
      <c r="D4" t="s">
        <v>6</v>
      </c>
      <c r="E4" t="s">
        <v>2</v>
      </c>
      <c r="F4" t="s">
        <v>1</v>
      </c>
      <c r="G4" t="s">
        <v>3</v>
      </c>
    </row>
    <row r="5" spans="2:18" x14ac:dyDescent="0.25">
      <c r="B5">
        <v>1</v>
      </c>
      <c r="C5">
        <v>9</v>
      </c>
      <c r="D5">
        <v>255168</v>
      </c>
      <c r="E5">
        <v>2179.2314190000002</v>
      </c>
      <c r="F5">
        <v>57.114446999999998</v>
      </c>
      <c r="G5" s="1">
        <f>E5+F5</f>
        <v>2236.3458660000001</v>
      </c>
      <c r="H5" s="1"/>
      <c r="I5" s="2"/>
      <c r="J5" s="2"/>
    </row>
    <row r="6" spans="2:18" x14ac:dyDescent="0.25">
      <c r="B6">
        <v>2</v>
      </c>
      <c r="C6">
        <v>9</v>
      </c>
      <c r="D6">
        <v>27732</v>
      </c>
      <c r="E6">
        <v>73.934687999999994</v>
      </c>
      <c r="F6">
        <v>3.5013380000000001</v>
      </c>
      <c r="G6" s="1">
        <f t="shared" ref="G6:G13" si="0">E6+F6</f>
        <v>77.436025999999998</v>
      </c>
      <c r="H6" s="1"/>
      <c r="I6" s="2"/>
      <c r="J6" s="2"/>
    </row>
    <row r="7" spans="2:18" x14ac:dyDescent="0.25">
      <c r="B7">
        <v>3</v>
      </c>
      <c r="C7">
        <v>9</v>
      </c>
      <c r="D7">
        <v>3468</v>
      </c>
      <c r="E7">
        <v>3.41568</v>
      </c>
      <c r="F7">
        <v>0.58697699999999997</v>
      </c>
      <c r="G7" s="1">
        <f t="shared" si="0"/>
        <v>4.0026570000000001</v>
      </c>
      <c r="H7" s="1"/>
      <c r="I7" s="2"/>
      <c r="J7" s="2"/>
    </row>
    <row r="8" spans="2:18" x14ac:dyDescent="0.25">
      <c r="B8">
        <v>4</v>
      </c>
      <c r="C8">
        <v>9</v>
      </c>
      <c r="D8">
        <v>457</v>
      </c>
      <c r="E8">
        <v>0.37105500000000002</v>
      </c>
      <c r="F8">
        <v>2.921E-2</v>
      </c>
      <c r="G8" s="1">
        <f t="shared" si="0"/>
        <v>0.40026500000000004</v>
      </c>
      <c r="H8" s="1"/>
      <c r="I8" s="2"/>
      <c r="J8" s="2"/>
    </row>
    <row r="9" spans="2:18" x14ac:dyDescent="0.25">
      <c r="B9">
        <v>5</v>
      </c>
      <c r="C9">
        <v>9</v>
      </c>
      <c r="D9">
        <v>94</v>
      </c>
      <c r="E9">
        <v>0.10302699999999999</v>
      </c>
      <c r="F9">
        <v>7.1050000000000002E-3</v>
      </c>
      <c r="G9" s="1">
        <f t="shared" si="0"/>
        <v>0.11013199999999999</v>
      </c>
      <c r="H9" s="1"/>
      <c r="I9" s="2"/>
      <c r="J9" s="2"/>
    </row>
    <row r="10" spans="2:18" x14ac:dyDescent="0.25">
      <c r="B10">
        <v>6</v>
      </c>
      <c r="C10">
        <v>9</v>
      </c>
      <c r="D10">
        <v>21</v>
      </c>
      <c r="E10">
        <v>4.4211E-2</v>
      </c>
      <c r="F10">
        <v>3.5530000000000002E-3</v>
      </c>
      <c r="G10" s="1">
        <f t="shared" si="0"/>
        <v>4.7764000000000001E-2</v>
      </c>
      <c r="H10" s="1"/>
      <c r="I10" s="2"/>
      <c r="J10" s="2"/>
    </row>
    <row r="11" spans="2:18" x14ac:dyDescent="0.25">
      <c r="B11">
        <v>7</v>
      </c>
      <c r="C11">
        <v>9</v>
      </c>
      <c r="D11">
        <v>6</v>
      </c>
      <c r="E11">
        <v>1.8948E-2</v>
      </c>
      <c r="F11">
        <v>1.9729999999999999E-3</v>
      </c>
      <c r="G11" s="1">
        <f t="shared" si="0"/>
        <v>2.0920999999999999E-2</v>
      </c>
      <c r="H11" s="1"/>
      <c r="I11" s="2"/>
      <c r="J11" s="2"/>
    </row>
    <row r="12" spans="2:18" x14ac:dyDescent="0.25">
      <c r="B12">
        <v>8</v>
      </c>
      <c r="C12">
        <v>9</v>
      </c>
      <c r="D12">
        <v>2</v>
      </c>
      <c r="E12">
        <v>1.1447000000000001E-2</v>
      </c>
      <c r="F12">
        <v>1.5790000000000001E-3</v>
      </c>
      <c r="G12" s="1">
        <f t="shared" si="0"/>
        <v>1.3026000000000001E-2</v>
      </c>
      <c r="H12" s="1"/>
      <c r="I12" s="2"/>
      <c r="J12" s="2"/>
    </row>
    <row r="13" spans="2:18" x14ac:dyDescent="0.25">
      <c r="B13">
        <v>9</v>
      </c>
      <c r="C13">
        <v>9</v>
      </c>
      <c r="D13">
        <v>1</v>
      </c>
      <c r="E13">
        <v>1.0264000000000001E-2</v>
      </c>
      <c r="F13">
        <v>1.1839999999999999E-3</v>
      </c>
      <c r="G13" s="1">
        <f t="shared" si="0"/>
        <v>1.1448E-2</v>
      </c>
      <c r="H13" s="1"/>
      <c r="I13" s="2"/>
      <c r="J13" s="2"/>
    </row>
    <row r="14" spans="2:18" x14ac:dyDescent="0.25">
      <c r="R14" s="3"/>
    </row>
    <row r="18" spans="2:13" x14ac:dyDescent="0.25">
      <c r="B18" t="s">
        <v>0</v>
      </c>
      <c r="C18" t="s">
        <v>4</v>
      </c>
      <c r="D18" t="s">
        <v>6</v>
      </c>
      <c r="E18" t="s">
        <v>2</v>
      </c>
      <c r="F18" t="s">
        <v>1</v>
      </c>
      <c r="G18" t="s">
        <v>3</v>
      </c>
    </row>
    <row r="19" spans="2:13" x14ac:dyDescent="0.25">
      <c r="B19">
        <v>1</v>
      </c>
      <c r="C19">
        <v>9</v>
      </c>
      <c r="D19" s="6">
        <v>255168</v>
      </c>
      <c r="E19">
        <v>1038.886962</v>
      </c>
      <c r="F19">
        <v>35.832861999999999</v>
      </c>
      <c r="G19" s="1">
        <f>E19+F19</f>
        <v>1074.719824</v>
      </c>
      <c r="H19" s="1"/>
      <c r="I19" s="2"/>
      <c r="J19" s="2"/>
    </row>
    <row r="20" spans="2:13" x14ac:dyDescent="0.25">
      <c r="B20">
        <v>2</v>
      </c>
      <c r="C20">
        <v>9</v>
      </c>
      <c r="D20" s="6">
        <v>27732</v>
      </c>
      <c r="E20">
        <v>27.888338000000001</v>
      </c>
      <c r="F20">
        <v>5.0352949999999996</v>
      </c>
      <c r="G20" s="1">
        <f t="shared" ref="G20:G27" si="1">E20+F20</f>
        <v>32.923633000000002</v>
      </c>
      <c r="H20" s="1"/>
      <c r="I20" s="2"/>
      <c r="J20" s="2"/>
    </row>
    <row r="21" spans="2:13" x14ac:dyDescent="0.25">
      <c r="B21">
        <v>3</v>
      </c>
      <c r="C21">
        <v>9</v>
      </c>
      <c r="D21" s="6">
        <v>3468</v>
      </c>
      <c r="E21">
        <v>3.4358119999999999</v>
      </c>
      <c r="F21">
        <v>0.36434499999999997</v>
      </c>
      <c r="G21" s="1">
        <f t="shared" si="1"/>
        <v>3.800157</v>
      </c>
      <c r="H21" s="1"/>
      <c r="I21" s="2"/>
      <c r="J21" s="2"/>
    </row>
    <row r="22" spans="2:13" x14ac:dyDescent="0.25">
      <c r="B22">
        <v>4</v>
      </c>
      <c r="C22">
        <v>9</v>
      </c>
      <c r="D22" s="6">
        <v>457</v>
      </c>
      <c r="E22">
        <v>0.496977</v>
      </c>
      <c r="F22">
        <v>3.5921000000000002E-2</v>
      </c>
      <c r="G22" s="1">
        <f t="shared" si="1"/>
        <v>0.53289799999999998</v>
      </c>
      <c r="H22" s="1"/>
      <c r="I22" s="2"/>
      <c r="J22" s="2"/>
    </row>
    <row r="23" spans="2:13" x14ac:dyDescent="0.25">
      <c r="B23">
        <v>5</v>
      </c>
      <c r="C23">
        <v>9</v>
      </c>
      <c r="D23" s="6">
        <v>94</v>
      </c>
      <c r="E23">
        <v>0.106975</v>
      </c>
      <c r="F23">
        <v>7.1050000000000002E-3</v>
      </c>
      <c r="G23" s="1">
        <f t="shared" si="1"/>
        <v>0.11408</v>
      </c>
      <c r="H23" s="1"/>
      <c r="I23" s="2"/>
      <c r="J23" s="2"/>
    </row>
    <row r="24" spans="2:13" x14ac:dyDescent="0.25">
      <c r="B24">
        <v>6</v>
      </c>
      <c r="C24">
        <v>9</v>
      </c>
      <c r="D24" s="6">
        <v>21</v>
      </c>
      <c r="E24">
        <v>3.2763E-2</v>
      </c>
      <c r="F24">
        <v>2.7629999999999998E-3</v>
      </c>
      <c r="G24" s="1">
        <f t="shared" si="1"/>
        <v>3.5526000000000002E-2</v>
      </c>
      <c r="H24" s="1"/>
      <c r="I24" s="2"/>
      <c r="J24" s="2"/>
    </row>
    <row r="25" spans="2:13" x14ac:dyDescent="0.25">
      <c r="B25">
        <v>7</v>
      </c>
      <c r="C25">
        <v>9</v>
      </c>
      <c r="D25" s="6">
        <v>6</v>
      </c>
      <c r="E25">
        <v>1.8948E-2</v>
      </c>
      <c r="F25">
        <v>2.7629999999999998E-3</v>
      </c>
      <c r="G25" s="1">
        <f t="shared" si="1"/>
        <v>2.1711000000000001E-2</v>
      </c>
      <c r="H25" s="1"/>
      <c r="I25" s="2"/>
      <c r="J25" s="2"/>
    </row>
    <row r="26" spans="2:13" x14ac:dyDescent="0.25">
      <c r="B26">
        <v>8</v>
      </c>
      <c r="C26">
        <v>9</v>
      </c>
      <c r="D26" s="6">
        <v>2</v>
      </c>
      <c r="E26">
        <v>1.6974E-2</v>
      </c>
      <c r="F26">
        <v>1.9729999999999999E-3</v>
      </c>
      <c r="G26" s="1">
        <f t="shared" si="1"/>
        <v>1.8946999999999999E-2</v>
      </c>
      <c r="H26" s="1"/>
      <c r="I26" s="2"/>
      <c r="J26" s="2"/>
    </row>
    <row r="27" spans="2:13" x14ac:dyDescent="0.25">
      <c r="B27">
        <v>9</v>
      </c>
      <c r="C27">
        <v>9</v>
      </c>
      <c r="D27" s="6">
        <v>1</v>
      </c>
      <c r="E27">
        <v>9.0790000000000003E-3</v>
      </c>
      <c r="F27">
        <v>1.1839999999999999E-3</v>
      </c>
      <c r="G27" s="1">
        <f t="shared" si="1"/>
        <v>1.0263E-2</v>
      </c>
      <c r="H27" s="1"/>
      <c r="I27" s="2"/>
      <c r="J27" s="2"/>
    </row>
    <row r="29" spans="2:13" x14ac:dyDescent="0.25">
      <c r="J29" s="1">
        <f t="shared" ref="J29:K36" si="2">(E5+E19+E33)/3</f>
        <v>1245.0068430000001</v>
      </c>
      <c r="K29" s="1">
        <f t="shared" si="2"/>
        <v>42.622642999999997</v>
      </c>
      <c r="L29" s="1">
        <f>(G5+G19+G33)/3</f>
        <v>1287.629486</v>
      </c>
      <c r="M29" s="1">
        <f>L29/D19</f>
        <v>5.0462028389139709E-3</v>
      </c>
    </row>
    <row r="30" spans="2:13" x14ac:dyDescent="0.25">
      <c r="J30" s="1">
        <f t="shared" si="2"/>
        <v>43.328568999999995</v>
      </c>
      <c r="K30" s="1">
        <f t="shared" si="2"/>
        <v>4.3709490000000004</v>
      </c>
      <c r="L30" s="1">
        <f t="shared" ref="L30:L36" si="3">(G6+G20+G34)/3</f>
        <v>47.699517999999991</v>
      </c>
      <c r="M30" s="1">
        <f t="shared" ref="M30:M36" si="4">L30/D20</f>
        <v>1.7200172364055962E-3</v>
      </c>
    </row>
    <row r="31" spans="2:13" x14ac:dyDescent="0.25">
      <c r="J31" s="1">
        <f t="shared" si="2"/>
        <v>3.368706</v>
      </c>
      <c r="K31" s="1">
        <f t="shared" si="2"/>
        <v>0.442108</v>
      </c>
      <c r="L31" s="1">
        <f t="shared" si="3"/>
        <v>3.8108140000000001</v>
      </c>
      <c r="M31" s="1">
        <f t="shared" si="4"/>
        <v>1.0988506343713956E-3</v>
      </c>
    </row>
    <row r="32" spans="2:13" x14ac:dyDescent="0.25">
      <c r="B32" t="s">
        <v>0</v>
      </c>
      <c r="C32" t="s">
        <v>4</v>
      </c>
      <c r="D32" t="s">
        <v>6</v>
      </c>
      <c r="E32" t="s">
        <v>2</v>
      </c>
      <c r="F32" t="s">
        <v>1</v>
      </c>
      <c r="G32" t="s">
        <v>3</v>
      </c>
      <c r="J32" s="1">
        <f t="shared" si="2"/>
        <v>0.43118699999999999</v>
      </c>
      <c r="K32" s="1">
        <f t="shared" si="2"/>
        <v>3.6184000000000001E-2</v>
      </c>
      <c r="L32" s="1">
        <f t="shared" si="3"/>
        <v>0.46737099999999998</v>
      </c>
      <c r="M32" s="1">
        <f t="shared" si="4"/>
        <v>1.0226936542669584E-3</v>
      </c>
    </row>
    <row r="33" spans="2:13" x14ac:dyDescent="0.25">
      <c r="B33">
        <v>1</v>
      </c>
      <c r="C33">
        <v>9</v>
      </c>
      <c r="D33">
        <v>255168</v>
      </c>
      <c r="E33">
        <v>516.90214800000001</v>
      </c>
      <c r="F33">
        <v>34.92062</v>
      </c>
      <c r="G33" s="1">
        <f>E33+F33</f>
        <v>551.822768</v>
      </c>
      <c r="H33" s="1"/>
      <c r="I33" s="2"/>
      <c r="J33" s="1">
        <f t="shared" si="2"/>
        <v>0.103948</v>
      </c>
      <c r="K33" s="1">
        <f t="shared" si="2"/>
        <v>6.8420000000000009E-3</v>
      </c>
      <c r="L33" s="1">
        <f t="shared" si="3"/>
        <v>0.11079</v>
      </c>
      <c r="M33" s="1">
        <f t="shared" si="4"/>
        <v>1.1786170212765958E-3</v>
      </c>
    </row>
    <row r="34" spans="2:13" x14ac:dyDescent="0.25">
      <c r="B34">
        <v>2</v>
      </c>
      <c r="C34">
        <v>9</v>
      </c>
      <c r="D34">
        <v>27732</v>
      </c>
      <c r="E34">
        <v>28.162680999999999</v>
      </c>
      <c r="F34">
        <v>4.5762140000000002</v>
      </c>
      <c r="G34" s="1">
        <f t="shared" ref="G34:G41" si="5">E34+F34</f>
        <v>32.738894999999999</v>
      </c>
      <c r="H34" s="1"/>
      <c r="I34" s="2"/>
      <c r="J34" s="1">
        <f t="shared" si="2"/>
        <v>4.1842333333333336E-2</v>
      </c>
      <c r="K34" s="1">
        <f t="shared" si="2"/>
        <v>3.2896666666666669E-3</v>
      </c>
      <c r="L34" s="1">
        <f t="shared" si="3"/>
        <v>4.5132000000000005E-2</v>
      </c>
      <c r="M34" s="1">
        <f t="shared" si="4"/>
        <v>2.1491428571428573E-3</v>
      </c>
    </row>
    <row r="35" spans="2:13" x14ac:dyDescent="0.25">
      <c r="B35">
        <v>3</v>
      </c>
      <c r="C35">
        <v>9</v>
      </c>
      <c r="D35">
        <v>3468</v>
      </c>
      <c r="E35">
        <v>3.254626</v>
      </c>
      <c r="F35">
        <v>0.375002</v>
      </c>
      <c r="G35" s="1">
        <f t="shared" si="5"/>
        <v>3.6296279999999999</v>
      </c>
      <c r="H35" s="1"/>
      <c r="I35" s="2"/>
      <c r="J35" s="1">
        <f t="shared" si="2"/>
        <v>1.8553E-2</v>
      </c>
      <c r="K35" s="1">
        <f t="shared" si="2"/>
        <v>2.2366666666666668E-3</v>
      </c>
      <c r="L35" s="1">
        <f t="shared" si="3"/>
        <v>2.0789666666666668E-2</v>
      </c>
      <c r="M35" s="1">
        <f t="shared" si="4"/>
        <v>3.4649444444444445E-3</v>
      </c>
    </row>
    <row r="36" spans="2:13" x14ac:dyDescent="0.25">
      <c r="B36">
        <v>4</v>
      </c>
      <c r="C36">
        <v>9</v>
      </c>
      <c r="D36">
        <v>457</v>
      </c>
      <c r="E36">
        <v>0.42552899999999999</v>
      </c>
      <c r="F36">
        <v>4.3421000000000001E-2</v>
      </c>
      <c r="G36" s="1">
        <f t="shared" si="5"/>
        <v>0.46894999999999998</v>
      </c>
      <c r="H36" s="1"/>
      <c r="I36" s="2"/>
      <c r="J36" s="1">
        <f t="shared" si="2"/>
        <v>1.3289666666666667E-2</v>
      </c>
      <c r="K36" s="1">
        <f t="shared" si="2"/>
        <v>1.7103333333333335E-3</v>
      </c>
      <c r="L36" s="1">
        <f t="shared" si="3"/>
        <v>1.4999999999999999E-2</v>
      </c>
      <c r="M36" s="1">
        <f t="shared" si="4"/>
        <v>7.4999999999999997E-3</v>
      </c>
    </row>
    <row r="37" spans="2:13" x14ac:dyDescent="0.25">
      <c r="B37">
        <v>5</v>
      </c>
      <c r="C37">
        <v>9</v>
      </c>
      <c r="D37">
        <v>94</v>
      </c>
      <c r="E37">
        <v>0.101842</v>
      </c>
      <c r="F37">
        <v>6.3160000000000004E-3</v>
      </c>
      <c r="G37" s="1">
        <f t="shared" si="5"/>
        <v>0.108158</v>
      </c>
      <c r="H37" s="1"/>
      <c r="I37" s="2"/>
      <c r="J37" s="1">
        <f t="shared" ref="J37:K37" si="6">(E13+E27+E41)/3</f>
        <v>9.3423333333333327E-3</v>
      </c>
      <c r="K37" s="1">
        <f t="shared" si="6"/>
        <v>1.4473333333333335E-3</v>
      </c>
      <c r="L37" s="1">
        <f>(G13+G27+G41)/3</f>
        <v>1.0789666666666668E-2</v>
      </c>
      <c r="M37" s="1">
        <f>L37/D27</f>
        <v>1.0789666666666668E-2</v>
      </c>
    </row>
    <row r="38" spans="2:13" x14ac:dyDescent="0.25">
      <c r="B38">
        <v>6</v>
      </c>
      <c r="C38">
        <v>9</v>
      </c>
      <c r="D38">
        <v>21</v>
      </c>
      <c r="E38">
        <v>4.8552999999999999E-2</v>
      </c>
      <c r="F38">
        <v>3.5530000000000002E-3</v>
      </c>
      <c r="G38" s="1">
        <f t="shared" si="5"/>
        <v>5.2106E-2</v>
      </c>
      <c r="H38" s="1"/>
      <c r="I38" s="2"/>
      <c r="J38" s="2"/>
      <c r="L38" s="8"/>
    </row>
    <row r="39" spans="2:13" x14ac:dyDescent="0.25">
      <c r="B39">
        <v>7</v>
      </c>
      <c r="C39">
        <v>9</v>
      </c>
      <c r="D39">
        <v>6</v>
      </c>
      <c r="E39">
        <v>1.7763000000000001E-2</v>
      </c>
      <c r="F39">
        <v>1.9740000000000001E-3</v>
      </c>
      <c r="G39" s="1">
        <f t="shared" si="5"/>
        <v>1.9737000000000001E-2</v>
      </c>
      <c r="H39" s="1"/>
      <c r="I39" s="2"/>
      <c r="J39" s="2"/>
    </row>
    <row r="40" spans="2:13" x14ac:dyDescent="0.25">
      <c r="B40">
        <v>8</v>
      </c>
      <c r="C40">
        <v>9</v>
      </c>
      <c r="D40">
        <v>2</v>
      </c>
      <c r="E40">
        <v>1.1448E-2</v>
      </c>
      <c r="F40">
        <v>1.5790000000000001E-3</v>
      </c>
      <c r="G40" s="1">
        <f t="shared" si="5"/>
        <v>1.3027E-2</v>
      </c>
      <c r="H40" s="1"/>
      <c r="I40" s="2"/>
      <c r="J40" s="2"/>
    </row>
    <row r="41" spans="2:13" x14ac:dyDescent="0.25">
      <c r="B41">
        <v>9</v>
      </c>
      <c r="C41">
        <v>9</v>
      </c>
      <c r="D41">
        <v>1</v>
      </c>
      <c r="E41">
        <v>8.6840000000000007E-3</v>
      </c>
      <c r="F41">
        <v>1.9740000000000001E-3</v>
      </c>
      <c r="G41" s="1">
        <f t="shared" si="5"/>
        <v>1.0658000000000001E-2</v>
      </c>
      <c r="H41" s="1"/>
      <c r="I41" s="2"/>
      <c r="J4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topLeftCell="D1" zoomScaleNormal="100" workbookViewId="0">
      <selection activeCell="H15" sqref="H15"/>
    </sheetView>
  </sheetViews>
  <sheetFormatPr defaultRowHeight="15" x14ac:dyDescent="0.25"/>
  <cols>
    <col min="3" max="3" width="9.5703125" bestFit="1" customWidth="1"/>
    <col min="6" max="6" width="9.5703125" bestFit="1" customWidth="1"/>
    <col min="7" max="7" width="11.140625" customWidth="1"/>
    <col min="8" max="8" width="11.42578125" customWidth="1"/>
    <col min="10" max="10" width="11.7109375" customWidth="1"/>
    <col min="11" max="11" width="12.7109375" customWidth="1"/>
    <col min="26" max="26" width="9.140625" customWidth="1"/>
  </cols>
  <sheetData>
    <row r="1" spans="1:10" x14ac:dyDescent="0.25">
      <c r="E1" t="s">
        <v>7</v>
      </c>
    </row>
    <row r="3" spans="1:10" x14ac:dyDescent="0.25">
      <c r="D3" t="s">
        <v>4</v>
      </c>
      <c r="E3" t="s">
        <v>6</v>
      </c>
      <c r="F3" t="s">
        <v>2</v>
      </c>
      <c r="G3" t="s">
        <v>1</v>
      </c>
      <c r="H3" t="s">
        <v>3</v>
      </c>
      <c r="J3" t="s">
        <v>9</v>
      </c>
    </row>
    <row r="4" spans="1:10" x14ac:dyDescent="0.25">
      <c r="A4" t="s">
        <v>4</v>
      </c>
      <c r="B4" t="s">
        <v>8</v>
      </c>
      <c r="C4" t="s">
        <v>3</v>
      </c>
      <c r="D4">
        <v>5</v>
      </c>
      <c r="E4">
        <v>16807</v>
      </c>
      <c r="F4">
        <v>61.175981999999998</v>
      </c>
      <c r="G4">
        <v>0.91522300000000001</v>
      </c>
      <c r="H4">
        <f>F4+G4</f>
        <v>62.091204999999995</v>
      </c>
      <c r="J4">
        <f>H4/E4</f>
        <v>3.6943657404652822E-3</v>
      </c>
    </row>
    <row r="5" spans="1:10" x14ac:dyDescent="0.25">
      <c r="A5">
        <v>3</v>
      </c>
      <c r="B5">
        <f>AVERAGE(J43:J59)</f>
        <v>3.1693923633422539E-3</v>
      </c>
      <c r="C5" s="5">
        <f>AVERAGE(H43:H54)</f>
        <v>1.2719869166666666</v>
      </c>
      <c r="D5">
        <v>5</v>
      </c>
      <c r="E5">
        <v>16806</v>
      </c>
      <c r="F5">
        <v>83.941704000000001</v>
      </c>
      <c r="G5">
        <v>0.34254200000000001</v>
      </c>
      <c r="H5">
        <f t="shared" ref="H5:H36" si="0">F5+G5</f>
        <v>84.284245999999996</v>
      </c>
      <c r="J5">
        <f t="shared" ref="J5:J14" si="1">H5/E5</f>
        <v>5.0151282875163629E-3</v>
      </c>
    </row>
    <row r="6" spans="1:10" x14ac:dyDescent="0.25">
      <c r="A6">
        <v>4</v>
      </c>
      <c r="B6">
        <f>AVERAGE(J66:J79)</f>
        <v>3.0565915466592838E-3</v>
      </c>
      <c r="C6" s="5">
        <f>AVERAGE(H66:H73)</f>
        <v>8.7710798750000016</v>
      </c>
      <c r="D6">
        <v>5</v>
      </c>
      <c r="E6">
        <v>16806</v>
      </c>
      <c r="F6">
        <v>40.083177999999997</v>
      </c>
      <c r="G6">
        <v>0.40982000000000002</v>
      </c>
      <c r="H6">
        <f t="shared" si="0"/>
        <v>40.492998</v>
      </c>
      <c r="J6">
        <f t="shared" si="1"/>
        <v>2.409436986790432E-3</v>
      </c>
    </row>
    <row r="7" spans="1:10" x14ac:dyDescent="0.25">
      <c r="A7">
        <v>5</v>
      </c>
      <c r="B7">
        <f>AVERAGE(J4:J14)</f>
        <v>2.7270813738512682E-3</v>
      </c>
      <c r="C7" s="5">
        <f>AVERAGE(H4:H10)</f>
        <v>51.875360999999998</v>
      </c>
      <c r="D7">
        <v>5</v>
      </c>
      <c r="E7">
        <v>16806</v>
      </c>
      <c r="F7">
        <v>29.90906</v>
      </c>
      <c r="G7">
        <v>0.49514799999999998</v>
      </c>
      <c r="H7">
        <f t="shared" si="0"/>
        <v>30.404208000000001</v>
      </c>
      <c r="J7">
        <f t="shared" si="1"/>
        <v>1.8091281685112461E-3</v>
      </c>
    </row>
    <row r="8" spans="1:10" x14ac:dyDescent="0.25">
      <c r="A8">
        <v>6</v>
      </c>
      <c r="B8">
        <f>AVERAGE(J85:J97)</f>
        <v>2.2980312691810627E-3</v>
      </c>
      <c r="C8" s="5">
        <f>AVERAGE(H85:H94)</f>
        <v>267.18130039999994</v>
      </c>
      <c r="D8">
        <v>5</v>
      </c>
      <c r="E8">
        <v>16775</v>
      </c>
      <c r="F8">
        <v>35.495573999999998</v>
      </c>
      <c r="G8">
        <v>0.35197800000000001</v>
      </c>
      <c r="H8">
        <f t="shared" si="0"/>
        <v>35.847552</v>
      </c>
      <c r="J8">
        <f t="shared" si="1"/>
        <v>2.1369628614008943E-3</v>
      </c>
    </row>
    <row r="9" spans="1:10" x14ac:dyDescent="0.25">
      <c r="A9">
        <v>7</v>
      </c>
      <c r="B9">
        <f>AVERAGE(J19:J38)</f>
        <v>4.5349385539784027E-3</v>
      </c>
      <c r="C9" s="5">
        <f>AVERAGE(H19:H22)</f>
        <v>3224.027611</v>
      </c>
      <c r="D9">
        <v>5</v>
      </c>
      <c r="E9">
        <v>16744</v>
      </c>
      <c r="F9">
        <v>66.875720000000001</v>
      </c>
      <c r="G9">
        <v>0.36387399999999998</v>
      </c>
      <c r="H9">
        <f t="shared" si="0"/>
        <v>67.239593999999997</v>
      </c>
      <c r="J9">
        <f t="shared" si="1"/>
        <v>4.0157425943621594E-3</v>
      </c>
    </row>
    <row r="10" spans="1:10" x14ac:dyDescent="0.25">
      <c r="D10">
        <v>5</v>
      </c>
      <c r="E10">
        <v>16354</v>
      </c>
      <c r="F10">
        <v>42.479331999999999</v>
      </c>
      <c r="G10">
        <v>0.28839199999999998</v>
      </c>
      <c r="H10">
        <f t="shared" si="0"/>
        <v>42.767724000000001</v>
      </c>
      <c r="J10">
        <f t="shared" si="1"/>
        <v>2.6151231502996209E-3</v>
      </c>
    </row>
    <row r="11" spans="1:10" x14ac:dyDescent="0.25">
      <c r="D11">
        <v>5</v>
      </c>
      <c r="E11">
        <v>7724</v>
      </c>
      <c r="F11">
        <v>19.92652</v>
      </c>
      <c r="G11">
        <v>0.20388400000000001</v>
      </c>
      <c r="H11">
        <f t="shared" si="0"/>
        <v>20.130403999999999</v>
      </c>
      <c r="J11">
        <f t="shared" si="1"/>
        <v>2.6062149145520456E-3</v>
      </c>
    </row>
    <row r="12" spans="1:10" x14ac:dyDescent="0.25">
      <c r="D12">
        <v>5</v>
      </c>
      <c r="E12">
        <v>7698</v>
      </c>
      <c r="F12">
        <v>12.388541</v>
      </c>
      <c r="G12">
        <v>0.16286100000000001</v>
      </c>
      <c r="H12">
        <f t="shared" si="0"/>
        <v>12.551402</v>
      </c>
      <c r="J12">
        <f t="shared" si="1"/>
        <v>1.6304757079760976E-3</v>
      </c>
    </row>
    <row r="13" spans="1:10" x14ac:dyDescent="0.25">
      <c r="D13">
        <v>5</v>
      </c>
      <c r="E13">
        <v>7447</v>
      </c>
      <c r="F13">
        <v>17.675587</v>
      </c>
      <c r="G13">
        <v>0.17968100000000001</v>
      </c>
      <c r="H13">
        <f t="shared" si="0"/>
        <v>17.855267999999999</v>
      </c>
      <c r="J13">
        <f t="shared" si="1"/>
        <v>2.3976457633946555E-3</v>
      </c>
    </row>
    <row r="14" spans="1:10" x14ac:dyDescent="0.25">
      <c r="D14">
        <v>5</v>
      </c>
      <c r="E14">
        <v>6947</v>
      </c>
      <c r="F14">
        <v>11.457318000000001</v>
      </c>
      <c r="G14">
        <v>0.12799199999999999</v>
      </c>
      <c r="H14">
        <f t="shared" si="0"/>
        <v>11.585310000000002</v>
      </c>
      <c r="J14">
        <f t="shared" si="1"/>
        <v>1.6676709370951493E-3</v>
      </c>
    </row>
    <row r="15" spans="1:10" x14ac:dyDescent="0.25">
      <c r="J15">
        <f>AVERAGE(J4:J14)</f>
        <v>2.7270813738512682E-3</v>
      </c>
    </row>
    <row r="18" spans="4:29" x14ac:dyDescent="0.25">
      <c r="D18" t="s">
        <v>4</v>
      </c>
      <c r="E18" t="s">
        <v>6</v>
      </c>
      <c r="F18" t="s">
        <v>2</v>
      </c>
      <c r="G18" t="s">
        <v>1</v>
      </c>
      <c r="H18" t="s">
        <v>3</v>
      </c>
      <c r="J18" t="s">
        <v>9</v>
      </c>
    </row>
    <row r="19" spans="4:29" x14ac:dyDescent="0.25">
      <c r="D19">
        <v>7</v>
      </c>
      <c r="E19">
        <v>823536</v>
      </c>
      <c r="F19" s="4">
        <v>4590.3634469999997</v>
      </c>
      <c r="G19" s="4">
        <v>6.2625739999999999</v>
      </c>
      <c r="H19" s="4">
        <f t="shared" si="0"/>
        <v>4596.626021</v>
      </c>
      <c r="I19" s="4"/>
      <c r="J19" s="4">
        <f>H19/E19</f>
        <v>5.581572658633017E-3</v>
      </c>
    </row>
    <row r="20" spans="4:29" x14ac:dyDescent="0.25">
      <c r="D20">
        <v>7</v>
      </c>
      <c r="E20">
        <v>823452</v>
      </c>
      <c r="F20" s="4">
        <v>2629.048151</v>
      </c>
      <c r="G20" s="4">
        <v>3.3146599999999999</v>
      </c>
      <c r="H20" s="4">
        <f t="shared" si="0"/>
        <v>2632.362811</v>
      </c>
      <c r="I20" s="4"/>
      <c r="J20" s="4">
        <f t="shared" ref="J20:J38" si="2">H20/E20</f>
        <v>3.1967410498729737E-3</v>
      </c>
      <c r="W20" t="s">
        <v>10</v>
      </c>
      <c r="X20">
        <v>7</v>
      </c>
      <c r="Y20">
        <v>823494</v>
      </c>
      <c r="Z20">
        <v>5000.7626389999996</v>
      </c>
      <c r="AA20">
        <v>59.060046</v>
      </c>
      <c r="AB20">
        <f>SUM(Z20:AA20)</f>
        <v>5059.8226849999992</v>
      </c>
      <c r="AC20">
        <f>AB20/Y20</f>
        <v>6.1443346096024974E-3</v>
      </c>
    </row>
    <row r="21" spans="4:29" x14ac:dyDescent="0.25">
      <c r="D21">
        <v>7</v>
      </c>
      <c r="E21">
        <v>821940</v>
      </c>
      <c r="F21" s="4">
        <v>3473.733373</v>
      </c>
      <c r="G21" s="4">
        <v>4.1921419999999996</v>
      </c>
      <c r="H21" s="4">
        <f t="shared" si="0"/>
        <v>3477.9255149999999</v>
      </c>
      <c r="I21" s="4"/>
      <c r="J21" s="4">
        <f t="shared" si="2"/>
        <v>4.2313617964814948E-3</v>
      </c>
      <c r="W21" t="s">
        <v>10</v>
      </c>
      <c r="X21">
        <v>7</v>
      </c>
      <c r="Y21">
        <v>822696</v>
      </c>
      <c r="Z21">
        <v>2777.6288610000001</v>
      </c>
      <c r="AA21">
        <v>41.074635999999998</v>
      </c>
      <c r="AB21">
        <f t="shared" ref="AB21:AB37" si="3">SUM(Z21:AA21)</f>
        <v>2818.703497</v>
      </c>
      <c r="AC21">
        <f t="shared" ref="AC21:AC37" si="4">AB21/Y21</f>
        <v>3.4261786820405107E-3</v>
      </c>
    </row>
    <row r="22" spans="4:29" x14ac:dyDescent="0.25">
      <c r="D22">
        <v>7</v>
      </c>
      <c r="E22">
        <v>769020</v>
      </c>
      <c r="F22" s="4">
        <v>2186.4647839999998</v>
      </c>
      <c r="G22" s="4">
        <v>2.7313130000000001</v>
      </c>
      <c r="H22" s="4">
        <f t="shared" si="0"/>
        <v>2189.196097</v>
      </c>
      <c r="I22" s="4"/>
      <c r="J22" s="4">
        <f t="shared" si="2"/>
        <v>2.8467349314712231E-3</v>
      </c>
      <c r="W22" t="s">
        <v>10</v>
      </c>
      <c r="X22">
        <v>7</v>
      </c>
      <c r="Y22">
        <v>815094</v>
      </c>
      <c r="Z22">
        <v>2990.1361470000002</v>
      </c>
      <c r="AA22">
        <v>41.067661999999999</v>
      </c>
      <c r="AB22">
        <f t="shared" si="3"/>
        <v>3031.2038090000001</v>
      </c>
      <c r="AC22">
        <f t="shared" si="4"/>
        <v>3.7188395559285188E-3</v>
      </c>
    </row>
    <row r="23" spans="4:29" x14ac:dyDescent="0.25">
      <c r="D23">
        <v>7</v>
      </c>
      <c r="E23">
        <v>761453</v>
      </c>
      <c r="F23" s="4">
        <v>1987.742733</v>
      </c>
      <c r="G23" s="4">
        <v>10.032178999999999</v>
      </c>
      <c r="H23" s="4">
        <f t="shared" si="0"/>
        <v>1997.7749120000001</v>
      </c>
      <c r="I23" s="4"/>
      <c r="J23" s="4">
        <f t="shared" si="2"/>
        <v>2.623635223710459E-3</v>
      </c>
      <c r="W23" t="s">
        <v>10</v>
      </c>
      <c r="X23">
        <v>7</v>
      </c>
      <c r="Y23">
        <v>606438</v>
      </c>
      <c r="Z23">
        <v>2595.7793510000001</v>
      </c>
      <c r="AA23">
        <v>37.321334</v>
      </c>
      <c r="AB23">
        <f t="shared" si="3"/>
        <v>2633.1006850000003</v>
      </c>
      <c r="AC23">
        <f t="shared" si="4"/>
        <v>4.3419124213852044E-3</v>
      </c>
    </row>
    <row r="24" spans="4:29" x14ac:dyDescent="0.25">
      <c r="D24">
        <v>7</v>
      </c>
      <c r="E24">
        <v>753172</v>
      </c>
      <c r="F24" s="4">
        <v>2658.3283289999999</v>
      </c>
      <c r="G24" s="4">
        <v>4.5129419999999998</v>
      </c>
      <c r="H24" s="4">
        <f t="shared" si="0"/>
        <v>2662.8412709999998</v>
      </c>
      <c r="I24" s="4"/>
      <c r="J24" s="4">
        <f t="shared" si="2"/>
        <v>3.5355022106504223E-3</v>
      </c>
      <c r="W24" t="s">
        <v>10</v>
      </c>
      <c r="X24">
        <v>7</v>
      </c>
      <c r="Y24">
        <v>598703</v>
      </c>
      <c r="Z24">
        <v>1529.608174</v>
      </c>
      <c r="AA24">
        <v>30.930178000000002</v>
      </c>
      <c r="AB24">
        <f t="shared" si="3"/>
        <v>1560.538352</v>
      </c>
      <c r="AC24">
        <f t="shared" si="4"/>
        <v>2.6065317060378853E-3</v>
      </c>
    </row>
    <row r="25" spans="4:29" x14ac:dyDescent="0.25">
      <c r="D25">
        <v>7</v>
      </c>
      <c r="E25">
        <v>708540</v>
      </c>
      <c r="F25" s="4">
        <v>2522.77844</v>
      </c>
      <c r="G25" s="4">
        <v>4.3238250000000003</v>
      </c>
      <c r="H25" s="4">
        <f t="shared" si="0"/>
        <v>2527.102265</v>
      </c>
      <c r="I25" s="4"/>
      <c r="J25" s="4">
        <f t="shared" si="2"/>
        <v>3.5666331682050415E-3</v>
      </c>
      <c r="W25" t="s">
        <v>10</v>
      </c>
      <c r="X25">
        <v>7</v>
      </c>
      <c r="Y25">
        <v>559286</v>
      </c>
      <c r="Z25">
        <v>1700.5153049999999</v>
      </c>
      <c r="AA25">
        <v>37.146982000000001</v>
      </c>
      <c r="AB25">
        <f t="shared" si="3"/>
        <v>1737.6622869999999</v>
      </c>
      <c r="AC25">
        <f t="shared" si="4"/>
        <v>3.1069297050167533E-3</v>
      </c>
    </row>
    <row r="26" spans="4:29" x14ac:dyDescent="0.25">
      <c r="D26">
        <v>7</v>
      </c>
      <c r="E26">
        <v>248185</v>
      </c>
      <c r="F26" s="4">
        <v>556.16009799999995</v>
      </c>
      <c r="G26" s="4">
        <v>5.7153270000000003</v>
      </c>
      <c r="H26" s="4">
        <f t="shared" si="0"/>
        <v>561.87542499999995</v>
      </c>
      <c r="I26" s="4"/>
      <c r="J26" s="4">
        <f t="shared" si="2"/>
        <v>2.2639378890746821E-3</v>
      </c>
      <c r="W26" t="s">
        <v>10</v>
      </c>
      <c r="X26">
        <v>7</v>
      </c>
      <c r="Y26">
        <v>557816</v>
      </c>
      <c r="Z26">
        <v>1575.221726</v>
      </c>
      <c r="AA26">
        <v>29.114037</v>
      </c>
      <c r="AB26">
        <f t="shared" si="3"/>
        <v>1604.335763</v>
      </c>
      <c r="AC26">
        <f t="shared" si="4"/>
        <v>2.8761020892193842E-3</v>
      </c>
    </row>
    <row r="27" spans="4:29" x14ac:dyDescent="0.25">
      <c r="D27">
        <v>7</v>
      </c>
      <c r="E27">
        <v>243320</v>
      </c>
      <c r="F27" s="4">
        <v>606.07690400000001</v>
      </c>
      <c r="G27" s="4">
        <v>3.7798600000000002</v>
      </c>
      <c r="H27" s="4">
        <f t="shared" si="0"/>
        <v>609.856764</v>
      </c>
      <c r="I27" s="4"/>
      <c r="J27" s="4">
        <f t="shared" si="2"/>
        <v>2.5063980108499095E-3</v>
      </c>
      <c r="W27" t="s">
        <v>10</v>
      </c>
      <c r="X27">
        <v>7</v>
      </c>
      <c r="Y27">
        <v>512211</v>
      </c>
      <c r="Z27">
        <v>1869.427019</v>
      </c>
      <c r="AA27">
        <v>27.141596</v>
      </c>
      <c r="AB27">
        <f t="shared" si="3"/>
        <v>1896.5686149999999</v>
      </c>
      <c r="AC27">
        <f t="shared" si="4"/>
        <v>3.7027096548102245E-3</v>
      </c>
    </row>
    <row r="28" spans="4:29" x14ac:dyDescent="0.25">
      <c r="D28">
        <v>7</v>
      </c>
      <c r="E28">
        <v>160692</v>
      </c>
      <c r="F28" s="4">
        <v>287.235771</v>
      </c>
      <c r="G28" s="4">
        <v>3.10134</v>
      </c>
      <c r="H28" s="4">
        <f t="shared" si="0"/>
        <v>290.33711099999999</v>
      </c>
      <c r="I28" s="4"/>
      <c r="J28" s="4">
        <f t="shared" si="2"/>
        <v>1.8067925659024718E-3</v>
      </c>
      <c r="W28" t="s">
        <v>10</v>
      </c>
      <c r="X28">
        <v>7</v>
      </c>
      <c r="Y28">
        <v>512127</v>
      </c>
      <c r="Z28">
        <v>1395.5748040000001</v>
      </c>
      <c r="AA28">
        <v>27.042726999999999</v>
      </c>
      <c r="AB28">
        <f t="shared" si="3"/>
        <v>1422.6175310000001</v>
      </c>
      <c r="AC28">
        <f t="shared" si="4"/>
        <v>2.7778608255374158E-3</v>
      </c>
    </row>
    <row r="29" spans="4:29" x14ac:dyDescent="0.25">
      <c r="D29">
        <v>7</v>
      </c>
      <c r="E29">
        <v>98574</v>
      </c>
      <c r="F29" s="4">
        <v>179.011312</v>
      </c>
      <c r="G29" s="4">
        <v>2.6139869999999998</v>
      </c>
      <c r="H29" s="4">
        <f t="shared" si="0"/>
        <v>181.62529900000001</v>
      </c>
      <c r="I29" s="4"/>
      <c r="J29" s="4">
        <f t="shared" si="2"/>
        <v>1.8425274311684623E-3</v>
      </c>
      <c r="W29" t="s">
        <v>10</v>
      </c>
      <c r="X29">
        <v>7</v>
      </c>
      <c r="Y29">
        <v>504462</v>
      </c>
      <c r="Z29">
        <v>1297.5947120000001</v>
      </c>
      <c r="AA29">
        <v>26.271062000000001</v>
      </c>
      <c r="AB29">
        <f t="shared" si="3"/>
        <v>1323.8657740000001</v>
      </c>
      <c r="AC29">
        <f t="shared" si="4"/>
        <v>2.6243121860516751E-3</v>
      </c>
    </row>
    <row r="30" spans="4:29" x14ac:dyDescent="0.25">
      <c r="D30">
        <v>7</v>
      </c>
      <c r="E30">
        <v>22596</v>
      </c>
      <c r="F30" s="4">
        <v>50.944842000000001</v>
      </c>
      <c r="G30" s="4">
        <v>0.656779</v>
      </c>
      <c r="H30" s="4">
        <f t="shared" si="0"/>
        <v>51.601621000000002</v>
      </c>
      <c r="I30" s="4"/>
      <c r="J30" s="4">
        <f t="shared" si="2"/>
        <v>2.2836617542927951E-3</v>
      </c>
      <c r="W30" t="s">
        <v>10</v>
      </c>
      <c r="X30">
        <v>7</v>
      </c>
      <c r="Y30">
        <v>465822</v>
      </c>
      <c r="Z30">
        <v>953.239822</v>
      </c>
      <c r="AA30">
        <v>25.857129</v>
      </c>
      <c r="AB30">
        <f t="shared" si="3"/>
        <v>979.09695099999999</v>
      </c>
      <c r="AC30">
        <f t="shared" si="4"/>
        <v>2.1018692783938931E-3</v>
      </c>
    </row>
    <row r="31" spans="4:29" x14ac:dyDescent="0.25">
      <c r="D31">
        <v>7</v>
      </c>
      <c r="E31">
        <v>2184</v>
      </c>
      <c r="F31" s="4">
        <v>4.5359150000000001</v>
      </c>
      <c r="G31" s="4">
        <v>3.3639000000000002E-2</v>
      </c>
      <c r="H31" s="4">
        <f t="shared" si="0"/>
        <v>4.5695540000000001</v>
      </c>
      <c r="I31" s="4"/>
      <c r="J31" s="4">
        <f t="shared" si="2"/>
        <v>2.0922866300366301E-3</v>
      </c>
      <c r="W31" t="s">
        <v>10</v>
      </c>
      <c r="X31">
        <v>7</v>
      </c>
      <c r="Y31">
        <v>421757</v>
      </c>
      <c r="Z31">
        <v>1034.3323130000001</v>
      </c>
      <c r="AA31">
        <v>23.832585999999999</v>
      </c>
      <c r="AB31">
        <f t="shared" si="3"/>
        <v>1058.1648990000001</v>
      </c>
      <c r="AC31">
        <f t="shared" si="4"/>
        <v>2.5089444846202909E-3</v>
      </c>
    </row>
    <row r="32" spans="4:29" x14ac:dyDescent="0.25">
      <c r="D32">
        <v>7</v>
      </c>
      <c r="E32">
        <v>2156</v>
      </c>
      <c r="F32" s="4">
        <v>4.6290370000000003</v>
      </c>
      <c r="G32" s="4">
        <v>1.1487000000000001E-2</v>
      </c>
      <c r="H32" s="4">
        <f t="shared" si="0"/>
        <v>4.6405240000000001</v>
      </c>
      <c r="I32" s="4"/>
      <c r="J32" s="4">
        <f t="shared" si="2"/>
        <v>2.1523766233766234E-3</v>
      </c>
      <c r="W32" t="s">
        <v>10</v>
      </c>
      <c r="X32">
        <v>7</v>
      </c>
      <c r="Y32">
        <v>215915</v>
      </c>
      <c r="Z32">
        <v>425.531068</v>
      </c>
      <c r="AA32">
        <v>13.272551999999999</v>
      </c>
      <c r="AB32">
        <f t="shared" si="3"/>
        <v>438.80362000000002</v>
      </c>
      <c r="AC32">
        <f t="shared" si="4"/>
        <v>2.0322979876340229E-3</v>
      </c>
    </row>
    <row r="33" spans="4:29" x14ac:dyDescent="0.25">
      <c r="D33">
        <v>7</v>
      </c>
      <c r="E33">
        <v>1792</v>
      </c>
      <c r="F33" s="4">
        <v>5.9737720000000003</v>
      </c>
      <c r="G33" s="4">
        <v>1.6819000000000001E-2</v>
      </c>
      <c r="H33" s="4">
        <f t="shared" si="0"/>
        <v>5.9905910000000002</v>
      </c>
      <c r="I33" s="4"/>
      <c r="J33" s="4">
        <f t="shared" si="2"/>
        <v>3.3429637276785715E-3</v>
      </c>
      <c r="W33" t="s">
        <v>10</v>
      </c>
      <c r="X33">
        <v>7</v>
      </c>
      <c r="Y33">
        <v>139839</v>
      </c>
      <c r="Z33">
        <v>397.21864299999999</v>
      </c>
      <c r="AA33">
        <v>9.5188400000000009</v>
      </c>
      <c r="AB33">
        <f t="shared" si="3"/>
        <v>406.737483</v>
      </c>
      <c r="AC33">
        <f t="shared" si="4"/>
        <v>2.908612640250574E-3</v>
      </c>
    </row>
    <row r="34" spans="4:29" x14ac:dyDescent="0.25">
      <c r="D34">
        <v>7</v>
      </c>
      <c r="E34">
        <v>560</v>
      </c>
      <c r="F34" s="4">
        <v>1.3492470000000001</v>
      </c>
      <c r="G34" s="4">
        <v>4.9230000000000003E-3</v>
      </c>
      <c r="H34" s="4">
        <f t="shared" si="0"/>
        <v>1.3541700000000001</v>
      </c>
      <c r="I34" s="4"/>
      <c r="J34" s="4">
        <f t="shared" si="2"/>
        <v>2.4181607142857143E-3</v>
      </c>
      <c r="W34" t="s">
        <v>10</v>
      </c>
      <c r="X34">
        <v>7</v>
      </c>
      <c r="Y34">
        <v>37457</v>
      </c>
      <c r="Z34">
        <v>89.038053000000005</v>
      </c>
      <c r="AA34">
        <v>2.671084</v>
      </c>
      <c r="AB34">
        <f t="shared" si="3"/>
        <v>91.709136999999998</v>
      </c>
      <c r="AC34">
        <f t="shared" si="4"/>
        <v>2.4483844675227593E-3</v>
      </c>
    </row>
    <row r="35" spans="4:29" x14ac:dyDescent="0.25">
      <c r="D35">
        <v>7</v>
      </c>
      <c r="E35">
        <v>98</v>
      </c>
      <c r="F35" s="4">
        <v>0.28675099999999998</v>
      </c>
      <c r="G35" s="4">
        <v>3.2820000000000002E-3</v>
      </c>
      <c r="H35" s="4">
        <f t="shared" si="0"/>
        <v>0.29003299999999999</v>
      </c>
      <c r="I35" s="4"/>
      <c r="J35" s="4">
        <f t="shared" si="2"/>
        <v>2.9595204081632651E-3</v>
      </c>
      <c r="W35" t="s">
        <v>10</v>
      </c>
      <c r="X35">
        <v>7</v>
      </c>
      <c r="Y35">
        <v>19761</v>
      </c>
      <c r="Z35">
        <v>53.863512999999998</v>
      </c>
      <c r="AA35">
        <v>1.8456779999999999</v>
      </c>
      <c r="AB35">
        <f t="shared" si="3"/>
        <v>55.709190999999997</v>
      </c>
      <c r="AC35">
        <f t="shared" si="4"/>
        <v>2.8191483730580433E-3</v>
      </c>
    </row>
    <row r="36" spans="4:29" x14ac:dyDescent="0.25">
      <c r="D36">
        <v>7</v>
      </c>
      <c r="E36">
        <v>28</v>
      </c>
      <c r="F36" s="4">
        <v>0.113634</v>
      </c>
      <c r="G36" s="4">
        <v>1.6410000000000001E-3</v>
      </c>
      <c r="H36" s="4">
        <f t="shared" si="0"/>
        <v>0.115275</v>
      </c>
      <c r="I36" s="4"/>
      <c r="J36" s="4">
        <f t="shared" si="2"/>
        <v>4.1169642857142854E-3</v>
      </c>
      <c r="W36" t="s">
        <v>10</v>
      </c>
      <c r="X36">
        <v>7</v>
      </c>
      <c r="Y36">
        <v>4515</v>
      </c>
      <c r="Z36">
        <v>14.395384</v>
      </c>
      <c r="AA36">
        <v>0.51485300000000001</v>
      </c>
      <c r="AB36">
        <f t="shared" si="3"/>
        <v>14.910237</v>
      </c>
      <c r="AC36">
        <f t="shared" si="4"/>
        <v>3.3023780730897013E-3</v>
      </c>
    </row>
    <row r="37" spans="4:29" x14ac:dyDescent="0.25">
      <c r="D37">
        <v>7</v>
      </c>
      <c r="E37">
        <v>1</v>
      </c>
      <c r="F37" s="4">
        <v>1.8460000000000001E-2</v>
      </c>
      <c r="G37" s="4">
        <v>8.2100000000000001E-4</v>
      </c>
      <c r="H37" s="4">
        <f>F37+G37</f>
        <v>1.9281E-2</v>
      </c>
      <c r="I37" s="4"/>
      <c r="J37" s="4">
        <f t="shared" si="2"/>
        <v>1.9281E-2</v>
      </c>
      <c r="W37" t="s">
        <v>10</v>
      </c>
      <c r="X37">
        <v>7</v>
      </c>
      <c r="Y37">
        <v>420</v>
      </c>
      <c r="Z37">
        <v>5.2584790000000003</v>
      </c>
      <c r="AA37">
        <v>0.13291800000000001</v>
      </c>
      <c r="AB37">
        <f t="shared" si="3"/>
        <v>5.3913970000000004</v>
      </c>
      <c r="AC37">
        <f t="shared" si="4"/>
        <v>1.2836659523809526E-2</v>
      </c>
    </row>
    <row r="38" spans="4:29" x14ac:dyDescent="0.25">
      <c r="D38">
        <v>7</v>
      </c>
      <c r="E38">
        <v>1</v>
      </c>
      <c r="F38" s="4">
        <v>1.7229999999999999E-2</v>
      </c>
      <c r="G38" s="4">
        <v>8.1999999999999998E-4</v>
      </c>
      <c r="H38" s="4">
        <f>F38+G38</f>
        <v>1.805E-2</v>
      </c>
      <c r="I38" s="4"/>
      <c r="J38" s="4">
        <f t="shared" si="2"/>
        <v>1.805E-2</v>
      </c>
    </row>
    <row r="39" spans="4:29" x14ac:dyDescent="0.25">
      <c r="J39">
        <f>AVERAGE(J19:J38)</f>
        <v>4.5349385539784027E-3</v>
      </c>
    </row>
    <row r="42" spans="4:29" x14ac:dyDescent="0.25">
      <c r="D42" t="s">
        <v>4</v>
      </c>
      <c r="E42" t="s">
        <v>6</v>
      </c>
      <c r="F42" t="s">
        <v>2</v>
      </c>
      <c r="G42" t="s">
        <v>1</v>
      </c>
      <c r="H42" t="s">
        <v>3</v>
      </c>
      <c r="J42" t="s">
        <v>9</v>
      </c>
    </row>
    <row r="43" spans="4:29" x14ac:dyDescent="0.25">
      <c r="D43">
        <v>3</v>
      </c>
      <c r="E43">
        <v>343</v>
      </c>
      <c r="F43">
        <v>1.8960840000000001</v>
      </c>
      <c r="G43">
        <v>3.2407999999999999E-2</v>
      </c>
      <c r="H43">
        <f t="shared" ref="H43:H59" si="5">F43+G43</f>
        <v>1.9284920000000001</v>
      </c>
      <c r="J43">
        <f t="shared" ref="J43:J59" si="6">F43/E43</f>
        <v>5.5279416909620998E-3</v>
      </c>
    </row>
    <row r="44" spans="4:29" x14ac:dyDescent="0.25">
      <c r="D44">
        <v>3</v>
      </c>
      <c r="E44">
        <v>343</v>
      </c>
      <c r="F44">
        <v>2.697263</v>
      </c>
      <c r="G44">
        <v>1.5998999999999999E-2</v>
      </c>
      <c r="H44">
        <f t="shared" si="5"/>
        <v>2.7132619999999998</v>
      </c>
      <c r="J44">
        <f t="shared" si="6"/>
        <v>7.8637405247813409E-3</v>
      </c>
    </row>
    <row r="45" spans="4:29" x14ac:dyDescent="0.25">
      <c r="D45">
        <v>3</v>
      </c>
      <c r="E45">
        <v>343</v>
      </c>
      <c r="F45">
        <v>2.166426</v>
      </c>
      <c r="G45">
        <v>9.8449999999999996E-3</v>
      </c>
      <c r="H45">
        <f t="shared" si="5"/>
        <v>2.1762709999999998</v>
      </c>
      <c r="J45">
        <f t="shared" si="6"/>
        <v>6.3161107871720114E-3</v>
      </c>
    </row>
    <row r="46" spans="4:29" x14ac:dyDescent="0.25">
      <c r="D46">
        <v>3</v>
      </c>
      <c r="E46">
        <v>343</v>
      </c>
      <c r="F46">
        <v>0.85820200000000002</v>
      </c>
      <c r="G46">
        <v>6.5630000000000003E-3</v>
      </c>
      <c r="H46">
        <f t="shared" si="5"/>
        <v>0.86476500000000001</v>
      </c>
      <c r="J46">
        <f t="shared" si="6"/>
        <v>2.5020466472303209E-3</v>
      </c>
    </row>
    <row r="47" spans="4:29" x14ac:dyDescent="0.25">
      <c r="D47">
        <v>3</v>
      </c>
      <c r="E47">
        <v>343</v>
      </c>
      <c r="F47">
        <v>0.80159000000000002</v>
      </c>
      <c r="G47">
        <v>1.7229999999999999E-2</v>
      </c>
      <c r="H47">
        <f t="shared" si="5"/>
        <v>0.81881999999999999</v>
      </c>
      <c r="J47">
        <f t="shared" si="6"/>
        <v>2.336997084548105E-3</v>
      </c>
    </row>
    <row r="48" spans="4:29" x14ac:dyDescent="0.25">
      <c r="D48">
        <v>3</v>
      </c>
      <c r="E48">
        <v>343</v>
      </c>
      <c r="F48">
        <v>0.67359800000000003</v>
      </c>
      <c r="G48">
        <v>1.3948E-2</v>
      </c>
      <c r="H48">
        <f t="shared" si="5"/>
        <v>0.68754599999999999</v>
      </c>
      <c r="J48">
        <f t="shared" si="6"/>
        <v>1.9638425655976676E-3</v>
      </c>
    </row>
    <row r="49" spans="4:10" x14ac:dyDescent="0.25">
      <c r="D49">
        <v>3</v>
      </c>
      <c r="E49">
        <v>343</v>
      </c>
      <c r="F49">
        <v>0.62929299999999999</v>
      </c>
      <c r="G49">
        <v>8.2050000000000005E-3</v>
      </c>
      <c r="H49">
        <f t="shared" si="5"/>
        <v>0.63749800000000001</v>
      </c>
      <c r="J49">
        <f t="shared" si="6"/>
        <v>1.834673469387755E-3</v>
      </c>
    </row>
    <row r="50" spans="4:10" x14ac:dyDescent="0.25">
      <c r="D50">
        <v>3</v>
      </c>
      <c r="E50">
        <v>343</v>
      </c>
      <c r="F50">
        <v>1.1318250000000001</v>
      </c>
      <c r="G50">
        <v>3.2818E-2</v>
      </c>
      <c r="H50">
        <f t="shared" si="5"/>
        <v>1.1646430000000001</v>
      </c>
      <c r="J50">
        <f t="shared" si="6"/>
        <v>3.2997813411078719E-3</v>
      </c>
    </row>
    <row r="51" spans="4:10" x14ac:dyDescent="0.25">
      <c r="D51">
        <v>3</v>
      </c>
      <c r="E51">
        <v>343</v>
      </c>
      <c r="F51">
        <v>1.2696620000000001</v>
      </c>
      <c r="G51">
        <v>1.1486E-2</v>
      </c>
      <c r="H51">
        <f t="shared" si="5"/>
        <v>1.2811480000000002</v>
      </c>
      <c r="J51">
        <f t="shared" si="6"/>
        <v>3.7016384839650149E-3</v>
      </c>
    </row>
    <row r="52" spans="4:10" x14ac:dyDescent="0.25">
      <c r="D52">
        <v>3</v>
      </c>
      <c r="E52">
        <v>343</v>
      </c>
      <c r="F52">
        <v>1.220845</v>
      </c>
      <c r="G52">
        <v>1.2716999999999999E-2</v>
      </c>
      <c r="H52">
        <f t="shared" si="5"/>
        <v>1.233562</v>
      </c>
      <c r="J52">
        <f t="shared" si="6"/>
        <v>3.5593148688046646E-3</v>
      </c>
    </row>
    <row r="53" spans="4:10" x14ac:dyDescent="0.25">
      <c r="D53">
        <v>3</v>
      </c>
      <c r="E53">
        <v>343</v>
      </c>
      <c r="F53">
        <v>0.919736</v>
      </c>
      <c r="G53">
        <v>1.6409E-2</v>
      </c>
      <c r="H53">
        <f t="shared" si="5"/>
        <v>0.936145</v>
      </c>
      <c r="J53">
        <f t="shared" si="6"/>
        <v>2.6814460641399417E-3</v>
      </c>
    </row>
    <row r="54" spans="4:10" x14ac:dyDescent="0.25">
      <c r="D54">
        <v>3</v>
      </c>
      <c r="E54">
        <v>343</v>
      </c>
      <c r="F54">
        <v>0.804871</v>
      </c>
      <c r="G54">
        <v>1.6820000000000002E-2</v>
      </c>
      <c r="H54">
        <f t="shared" si="5"/>
        <v>0.82169099999999995</v>
      </c>
      <c r="J54">
        <f t="shared" si="6"/>
        <v>2.3465626822157435E-3</v>
      </c>
    </row>
    <row r="55" spans="4:10" x14ac:dyDescent="0.25">
      <c r="D55">
        <v>3</v>
      </c>
      <c r="E55">
        <v>342</v>
      </c>
      <c r="F55">
        <v>0.632575</v>
      </c>
      <c r="G55">
        <v>1.1487000000000001E-2</v>
      </c>
      <c r="H55">
        <f t="shared" si="5"/>
        <v>0.64406200000000002</v>
      </c>
      <c r="J55">
        <f t="shared" si="6"/>
        <v>1.8496345029239765E-3</v>
      </c>
    </row>
    <row r="56" spans="4:10" x14ac:dyDescent="0.25">
      <c r="D56">
        <v>3</v>
      </c>
      <c r="E56">
        <v>341</v>
      </c>
      <c r="F56">
        <v>0.66088100000000005</v>
      </c>
      <c r="G56">
        <v>1.1076000000000001E-2</v>
      </c>
      <c r="H56">
        <f t="shared" si="5"/>
        <v>0.67195700000000003</v>
      </c>
      <c r="J56">
        <f t="shared" si="6"/>
        <v>1.9380674486803521E-3</v>
      </c>
    </row>
    <row r="57" spans="4:10" x14ac:dyDescent="0.25">
      <c r="D57">
        <v>3</v>
      </c>
      <c r="E57">
        <v>340</v>
      </c>
      <c r="F57">
        <v>0.79338500000000001</v>
      </c>
      <c r="G57">
        <v>9.025E-3</v>
      </c>
      <c r="H57">
        <f t="shared" si="5"/>
        <v>0.80240999999999996</v>
      </c>
      <c r="J57">
        <f t="shared" si="6"/>
        <v>2.3334852941176471E-3</v>
      </c>
    </row>
    <row r="58" spans="4:10" x14ac:dyDescent="0.25">
      <c r="D58">
        <v>3</v>
      </c>
      <c r="E58">
        <v>321</v>
      </c>
      <c r="F58">
        <v>0.63052399999999997</v>
      </c>
      <c r="G58">
        <v>1.3537E-2</v>
      </c>
      <c r="H58">
        <f t="shared" si="5"/>
        <v>0.64406099999999999</v>
      </c>
      <c r="J58">
        <f t="shared" si="6"/>
        <v>1.9642492211838004E-3</v>
      </c>
    </row>
    <row r="59" spans="4:10" x14ac:dyDescent="0.25">
      <c r="D59">
        <v>3</v>
      </c>
      <c r="E59">
        <v>320</v>
      </c>
      <c r="F59">
        <v>0.595244</v>
      </c>
      <c r="G59">
        <v>2.5024000000000001E-2</v>
      </c>
      <c r="H59">
        <f t="shared" si="5"/>
        <v>0.62026800000000004</v>
      </c>
      <c r="J59">
        <f t="shared" si="6"/>
        <v>1.8601374999999999E-3</v>
      </c>
    </row>
    <row r="60" spans="4:10" x14ac:dyDescent="0.25">
      <c r="J60">
        <f>AVERAGE(J43:J59)</f>
        <v>3.1693923633422539E-3</v>
      </c>
    </row>
    <row r="65" spans="4:10" x14ac:dyDescent="0.25">
      <c r="D65" t="s">
        <v>4</v>
      </c>
      <c r="E65" t="s">
        <v>6</v>
      </c>
      <c r="F65" t="s">
        <v>2</v>
      </c>
      <c r="G65" t="s">
        <v>1</v>
      </c>
      <c r="H65" t="s">
        <v>3</v>
      </c>
      <c r="J65" t="s">
        <v>9</v>
      </c>
    </row>
    <row r="66" spans="4:10" x14ac:dyDescent="0.25">
      <c r="D66">
        <v>4</v>
      </c>
      <c r="E66">
        <v>2401</v>
      </c>
      <c r="F66">
        <v>15.768427000000001</v>
      </c>
      <c r="G66">
        <v>0.129223</v>
      </c>
      <c r="H66">
        <f t="shared" ref="H66:H79" si="7">F66+G66</f>
        <v>15.897650000000001</v>
      </c>
      <c r="J66">
        <f t="shared" ref="J66:J79" si="8">F66/E66</f>
        <v>6.5674414827155353E-3</v>
      </c>
    </row>
    <row r="67" spans="4:10" x14ac:dyDescent="0.25">
      <c r="D67">
        <v>4</v>
      </c>
      <c r="E67">
        <v>2401</v>
      </c>
      <c r="F67">
        <v>8.8150250000000003</v>
      </c>
      <c r="G67">
        <v>0.19773099999999999</v>
      </c>
      <c r="H67">
        <f t="shared" si="7"/>
        <v>9.0127559999999995</v>
      </c>
      <c r="J67">
        <f t="shared" si="8"/>
        <v>3.6713973344439819E-3</v>
      </c>
    </row>
    <row r="68" spans="4:10" x14ac:dyDescent="0.25">
      <c r="D68">
        <v>4</v>
      </c>
      <c r="E68">
        <v>2401</v>
      </c>
      <c r="F68">
        <v>15.744634</v>
      </c>
      <c r="G68">
        <v>0.106249</v>
      </c>
      <c r="H68">
        <f t="shared" si="7"/>
        <v>15.850883</v>
      </c>
      <c r="J68">
        <f t="shared" si="8"/>
        <v>6.5575318617242815E-3</v>
      </c>
    </row>
    <row r="69" spans="4:10" x14ac:dyDescent="0.25">
      <c r="D69">
        <v>4</v>
      </c>
      <c r="E69">
        <v>2401</v>
      </c>
      <c r="F69">
        <v>6.0521260000000003</v>
      </c>
      <c r="G69">
        <v>4.1842999999999998E-2</v>
      </c>
      <c r="H69">
        <f t="shared" si="7"/>
        <v>6.0939690000000004</v>
      </c>
      <c r="J69">
        <f t="shared" si="8"/>
        <v>2.5206688879633489E-3</v>
      </c>
    </row>
    <row r="70" spans="4:10" x14ac:dyDescent="0.25">
      <c r="D70">
        <v>4</v>
      </c>
      <c r="E70">
        <v>2401</v>
      </c>
      <c r="F70">
        <v>6.3540549999999998</v>
      </c>
      <c r="G70">
        <v>8.7378999999999998E-2</v>
      </c>
      <c r="H70">
        <f t="shared" si="7"/>
        <v>6.4414340000000001</v>
      </c>
      <c r="J70">
        <f t="shared" si="8"/>
        <v>2.6464202415660142E-3</v>
      </c>
    </row>
    <row r="71" spans="4:10" x14ac:dyDescent="0.25">
      <c r="D71">
        <v>4</v>
      </c>
      <c r="E71">
        <v>2399</v>
      </c>
      <c r="F71">
        <v>6.2498570000000004</v>
      </c>
      <c r="G71">
        <v>5.0048000000000002E-2</v>
      </c>
      <c r="H71">
        <f t="shared" si="7"/>
        <v>6.2999050000000008</v>
      </c>
      <c r="J71">
        <f t="shared" si="8"/>
        <v>2.6051925802417675E-3</v>
      </c>
    </row>
    <row r="72" spans="4:10" x14ac:dyDescent="0.25">
      <c r="D72">
        <v>4</v>
      </c>
      <c r="E72">
        <v>2374</v>
      </c>
      <c r="F72">
        <v>6.0439210000000001</v>
      </c>
      <c r="G72">
        <v>5.2920000000000002E-2</v>
      </c>
      <c r="H72">
        <f t="shared" si="7"/>
        <v>6.0968410000000004</v>
      </c>
      <c r="J72">
        <f t="shared" si="8"/>
        <v>2.5458807919123841E-3</v>
      </c>
    </row>
    <row r="73" spans="4:10" x14ac:dyDescent="0.25">
      <c r="D73">
        <v>4</v>
      </c>
      <c r="E73">
        <v>2373</v>
      </c>
      <c r="F73">
        <v>4.422282</v>
      </c>
      <c r="G73">
        <v>5.2919000000000001E-2</v>
      </c>
      <c r="H73">
        <f t="shared" si="7"/>
        <v>4.4752010000000002</v>
      </c>
      <c r="J73">
        <f t="shared" si="8"/>
        <v>1.8635828065739571E-3</v>
      </c>
    </row>
    <row r="74" spans="4:10" x14ac:dyDescent="0.25">
      <c r="D74">
        <v>4</v>
      </c>
      <c r="E74">
        <v>2133</v>
      </c>
      <c r="F74">
        <v>4.1203519999999996</v>
      </c>
      <c r="G74">
        <v>7.6713000000000003E-2</v>
      </c>
      <c r="H74">
        <f t="shared" si="7"/>
        <v>4.1970649999999994</v>
      </c>
      <c r="J74">
        <f t="shared" si="8"/>
        <v>1.9317168307548052E-3</v>
      </c>
    </row>
    <row r="75" spans="4:10" x14ac:dyDescent="0.25">
      <c r="D75">
        <v>4</v>
      </c>
      <c r="E75">
        <v>1273</v>
      </c>
      <c r="F75">
        <v>3.3327089999999999</v>
      </c>
      <c r="G75">
        <v>2.5024999999999999E-2</v>
      </c>
      <c r="H75">
        <f t="shared" si="7"/>
        <v>3.3577339999999998</v>
      </c>
      <c r="J75">
        <f t="shared" si="8"/>
        <v>2.6179960722702276E-3</v>
      </c>
    </row>
    <row r="76" spans="4:10" x14ac:dyDescent="0.25">
      <c r="D76">
        <v>4</v>
      </c>
      <c r="E76">
        <v>1253</v>
      </c>
      <c r="F76">
        <v>4.1876290000000003</v>
      </c>
      <c r="G76">
        <v>2.5024000000000001E-2</v>
      </c>
      <c r="H76">
        <f t="shared" si="7"/>
        <v>4.2126530000000004</v>
      </c>
      <c r="J76">
        <f t="shared" si="8"/>
        <v>3.342082202713488E-3</v>
      </c>
    </row>
    <row r="77" spans="4:10" x14ac:dyDescent="0.25">
      <c r="D77">
        <v>4</v>
      </c>
      <c r="E77">
        <v>1252</v>
      </c>
      <c r="F77">
        <v>2.567631</v>
      </c>
      <c r="G77">
        <v>3.1586999999999997E-2</v>
      </c>
      <c r="H77">
        <f t="shared" si="7"/>
        <v>2.599218</v>
      </c>
      <c r="J77">
        <f t="shared" si="8"/>
        <v>2.050823482428115E-3</v>
      </c>
    </row>
    <row r="78" spans="4:10" x14ac:dyDescent="0.25">
      <c r="D78">
        <v>4</v>
      </c>
      <c r="E78">
        <v>1232</v>
      </c>
      <c r="F78">
        <v>2.493379</v>
      </c>
      <c r="G78">
        <v>3.3639000000000002E-2</v>
      </c>
      <c r="H78">
        <f t="shared" si="7"/>
        <v>2.527018</v>
      </c>
      <c r="J78">
        <f t="shared" si="8"/>
        <v>2.0238465909090909E-3</v>
      </c>
    </row>
    <row r="79" spans="4:10" x14ac:dyDescent="0.25">
      <c r="D79">
        <v>4</v>
      </c>
      <c r="E79">
        <v>1232</v>
      </c>
      <c r="F79">
        <v>2.276367</v>
      </c>
      <c r="G79">
        <v>5.7429999999999998E-3</v>
      </c>
      <c r="H79">
        <f t="shared" si="7"/>
        <v>2.2821099999999999</v>
      </c>
      <c r="J79">
        <f t="shared" si="8"/>
        <v>1.8477004870129871E-3</v>
      </c>
    </row>
    <row r="84" spans="4:10" x14ac:dyDescent="0.25">
      <c r="D84" t="s">
        <v>4</v>
      </c>
      <c r="E84" t="s">
        <v>6</v>
      </c>
      <c r="F84" t="s">
        <v>2</v>
      </c>
      <c r="G84" t="s">
        <v>1</v>
      </c>
      <c r="H84" t="s">
        <v>3</v>
      </c>
      <c r="J84" t="s">
        <v>9</v>
      </c>
    </row>
    <row r="85" spans="4:10" x14ac:dyDescent="0.25">
      <c r="D85">
        <v>6</v>
      </c>
      <c r="E85">
        <v>117648</v>
      </c>
      <c r="F85">
        <v>329.53952399999997</v>
      </c>
      <c r="G85">
        <v>1.591693</v>
      </c>
      <c r="H85">
        <f t="shared" ref="H85:H97" si="9">F85+G85</f>
        <v>331.13121699999999</v>
      </c>
      <c r="J85">
        <f t="shared" ref="J85:J97" si="10">F85/E85</f>
        <v>2.8010635454916357E-3</v>
      </c>
    </row>
    <row r="86" spans="4:10" x14ac:dyDescent="0.25">
      <c r="D86">
        <v>6</v>
      </c>
      <c r="E86">
        <v>117646</v>
      </c>
      <c r="F86">
        <v>449.47318200000001</v>
      </c>
      <c r="G86">
        <v>0.36633599999999999</v>
      </c>
      <c r="H86">
        <f t="shared" si="9"/>
        <v>449.839518</v>
      </c>
      <c r="J86">
        <f t="shared" si="10"/>
        <v>3.8205564320078884E-3</v>
      </c>
    </row>
    <row r="87" spans="4:10" x14ac:dyDescent="0.25">
      <c r="D87">
        <v>6</v>
      </c>
      <c r="E87">
        <v>117644</v>
      </c>
      <c r="F87">
        <v>362.74847699999998</v>
      </c>
      <c r="G87">
        <v>0.34377200000000002</v>
      </c>
      <c r="H87">
        <f t="shared" si="9"/>
        <v>363.09224899999998</v>
      </c>
      <c r="J87">
        <f t="shared" si="10"/>
        <v>3.0834422239978238E-3</v>
      </c>
    </row>
    <row r="88" spans="4:10" x14ac:dyDescent="0.25">
      <c r="D88">
        <v>6</v>
      </c>
      <c r="E88">
        <v>117572</v>
      </c>
      <c r="F88">
        <v>223.83510999999999</v>
      </c>
      <c r="G88">
        <v>0.34992699999999999</v>
      </c>
      <c r="H88">
        <f t="shared" si="9"/>
        <v>224.18503699999999</v>
      </c>
      <c r="J88">
        <f t="shared" si="10"/>
        <v>1.9038130677372163E-3</v>
      </c>
    </row>
    <row r="89" spans="4:10" x14ac:dyDescent="0.25">
      <c r="D89">
        <v>6</v>
      </c>
      <c r="E89">
        <v>117535</v>
      </c>
      <c r="F89">
        <v>256.65147100000002</v>
      </c>
      <c r="G89">
        <v>0.298238</v>
      </c>
      <c r="H89">
        <f t="shared" si="9"/>
        <v>256.94970900000004</v>
      </c>
      <c r="J89">
        <f t="shared" si="10"/>
        <v>2.1836173990726166E-3</v>
      </c>
    </row>
    <row r="90" spans="4:10" x14ac:dyDescent="0.25">
      <c r="D90">
        <v>6</v>
      </c>
      <c r="E90">
        <v>116959</v>
      </c>
      <c r="F90">
        <v>185.493359</v>
      </c>
      <c r="G90">
        <v>0.33146599999999998</v>
      </c>
      <c r="H90">
        <f t="shared" si="9"/>
        <v>185.824825</v>
      </c>
      <c r="J90">
        <f t="shared" si="10"/>
        <v>1.5859690917330005E-3</v>
      </c>
    </row>
    <row r="91" spans="4:10" x14ac:dyDescent="0.25">
      <c r="D91">
        <v>6</v>
      </c>
      <c r="E91">
        <v>116887</v>
      </c>
      <c r="F91">
        <v>262.39633500000002</v>
      </c>
      <c r="G91">
        <v>0.45371499999999998</v>
      </c>
      <c r="H91">
        <f t="shared" si="9"/>
        <v>262.85005000000001</v>
      </c>
      <c r="J91">
        <f t="shared" si="10"/>
        <v>2.2448718420354703E-3</v>
      </c>
    </row>
    <row r="92" spans="4:10" x14ac:dyDescent="0.25">
      <c r="D92">
        <v>6</v>
      </c>
      <c r="E92">
        <v>116346</v>
      </c>
      <c r="F92">
        <v>185.159842</v>
      </c>
      <c r="G92">
        <v>0.58252700000000002</v>
      </c>
      <c r="H92">
        <f t="shared" si="9"/>
        <v>185.742369</v>
      </c>
      <c r="J92">
        <f t="shared" si="10"/>
        <v>1.5914585976312034E-3</v>
      </c>
    </row>
    <row r="93" spans="4:10" x14ac:dyDescent="0.25">
      <c r="D93">
        <v>6</v>
      </c>
      <c r="E93">
        <v>111486</v>
      </c>
      <c r="F93">
        <v>241.737965</v>
      </c>
      <c r="G93">
        <v>0.16983500000000001</v>
      </c>
      <c r="H93">
        <f t="shared" si="9"/>
        <v>241.90780000000001</v>
      </c>
      <c r="J93">
        <f t="shared" si="10"/>
        <v>2.1683257539063202E-3</v>
      </c>
    </row>
    <row r="94" spans="4:10" x14ac:dyDescent="0.25">
      <c r="D94">
        <v>6</v>
      </c>
      <c r="E94">
        <v>110406</v>
      </c>
      <c r="F94">
        <v>170.11834300000001</v>
      </c>
      <c r="G94">
        <v>0.17188700000000001</v>
      </c>
      <c r="H94">
        <f t="shared" si="9"/>
        <v>170.29023000000001</v>
      </c>
      <c r="J94">
        <f t="shared" si="10"/>
        <v>1.5408432784450121E-3</v>
      </c>
    </row>
    <row r="95" spans="4:10" x14ac:dyDescent="0.25">
      <c r="D95">
        <v>6</v>
      </c>
      <c r="E95">
        <v>90990</v>
      </c>
      <c r="F95">
        <v>342.02528999999998</v>
      </c>
      <c r="G95">
        <v>0.18337300000000001</v>
      </c>
      <c r="H95">
        <f t="shared" si="9"/>
        <v>342.208663</v>
      </c>
      <c r="J95">
        <f t="shared" si="10"/>
        <v>3.7589327398615232E-3</v>
      </c>
    </row>
    <row r="96" spans="4:10" x14ac:dyDescent="0.25">
      <c r="D96">
        <v>6</v>
      </c>
      <c r="E96">
        <v>44595</v>
      </c>
      <c r="F96">
        <v>70.130896000000007</v>
      </c>
      <c r="G96">
        <v>0.11404400000000001</v>
      </c>
      <c r="H96">
        <f t="shared" si="9"/>
        <v>70.244940000000014</v>
      </c>
      <c r="J96">
        <f t="shared" si="10"/>
        <v>1.572617916806817E-3</v>
      </c>
    </row>
    <row r="97" spans="4:10" x14ac:dyDescent="0.25">
      <c r="D97">
        <v>6</v>
      </c>
      <c r="E97">
        <v>39615</v>
      </c>
      <c r="F97">
        <v>64.132509999999996</v>
      </c>
      <c r="G97">
        <v>0.10830099999999999</v>
      </c>
      <c r="H97">
        <f t="shared" si="9"/>
        <v>64.240810999999994</v>
      </c>
      <c r="J97">
        <f t="shared" si="10"/>
        <v>1.6188946106272875E-3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46"/>
  <sheetViews>
    <sheetView workbookViewId="0">
      <selection activeCell="H3" sqref="D3:H3"/>
    </sheetView>
  </sheetViews>
  <sheetFormatPr defaultRowHeight="15" x14ac:dyDescent="0.25"/>
  <cols>
    <col min="6" max="6" width="11.85546875" customWidth="1"/>
    <col min="8" max="8" width="11.42578125" customWidth="1"/>
    <col min="18" max="18" width="13.85546875" customWidth="1"/>
    <col min="20" max="20" width="11.42578125" customWidth="1"/>
  </cols>
  <sheetData>
    <row r="3" spans="4:22" x14ac:dyDescent="0.25">
      <c r="D3" t="s">
        <v>4</v>
      </c>
      <c r="E3" t="s">
        <v>6</v>
      </c>
      <c r="F3" t="s">
        <v>2</v>
      </c>
      <c r="G3" t="s">
        <v>1</v>
      </c>
      <c r="H3" t="s">
        <v>3</v>
      </c>
      <c r="J3" t="s">
        <v>9</v>
      </c>
      <c r="P3" t="s">
        <v>4</v>
      </c>
      <c r="Q3" t="s">
        <v>6</v>
      </c>
      <c r="R3" t="s">
        <v>2</v>
      </c>
      <c r="S3" t="s">
        <v>1</v>
      </c>
      <c r="T3" t="s">
        <v>3</v>
      </c>
      <c r="V3" t="s">
        <v>9</v>
      </c>
    </row>
    <row r="4" spans="4:22" x14ac:dyDescent="0.25">
      <c r="D4">
        <v>7</v>
      </c>
      <c r="E4">
        <v>823536</v>
      </c>
      <c r="F4" s="4">
        <v>4590.3634469999997</v>
      </c>
      <c r="G4">
        <v>42.420229999999997</v>
      </c>
      <c r="H4" s="4">
        <f t="shared" ref="H4:H21" si="0">F4+G4</f>
        <v>4632.7836769999994</v>
      </c>
      <c r="I4" s="4"/>
      <c r="J4" s="4">
        <f>H4/E4</f>
        <v>5.6254780325328815E-3</v>
      </c>
      <c r="P4">
        <v>7</v>
      </c>
      <c r="Q4">
        <v>823536</v>
      </c>
      <c r="R4" s="4">
        <v>4590.3634469999997</v>
      </c>
      <c r="S4" s="4">
        <v>6.2625739999999999</v>
      </c>
      <c r="T4" s="4">
        <f t="shared" ref="T4:T21" si="1">R4+S4</f>
        <v>4596.626021</v>
      </c>
      <c r="U4" s="4"/>
      <c r="V4" s="4">
        <f>T4/Q4</f>
        <v>5.581572658633017E-3</v>
      </c>
    </row>
    <row r="5" spans="4:22" x14ac:dyDescent="0.25">
      <c r="D5">
        <v>7</v>
      </c>
      <c r="E5">
        <v>823452</v>
      </c>
      <c r="F5" s="4">
        <v>2629.048151</v>
      </c>
      <c r="G5">
        <v>21.133194</v>
      </c>
      <c r="H5" s="4">
        <f t="shared" si="0"/>
        <v>2650.181345</v>
      </c>
      <c r="I5" s="4"/>
      <c r="J5" s="4">
        <f t="shared" ref="J5:J23" si="2">H5/E5</f>
        <v>3.2183798752082695E-3</v>
      </c>
      <c r="P5">
        <v>7</v>
      </c>
      <c r="Q5">
        <v>823452</v>
      </c>
      <c r="R5" s="4">
        <v>2629.048151</v>
      </c>
      <c r="S5" s="4">
        <v>3.3146599999999999</v>
      </c>
      <c r="T5" s="4">
        <f t="shared" si="1"/>
        <v>2632.362811</v>
      </c>
      <c r="U5" s="4"/>
      <c r="V5" s="4">
        <f t="shared" ref="V5:V23" si="3">T5/Q5</f>
        <v>3.1967410498729737E-3</v>
      </c>
    </row>
    <row r="6" spans="4:22" x14ac:dyDescent="0.25">
      <c r="D6">
        <v>7</v>
      </c>
      <c r="E6">
        <v>821940</v>
      </c>
      <c r="F6" s="4">
        <v>3473.733373</v>
      </c>
      <c r="G6">
        <v>13.197888000000001</v>
      </c>
      <c r="H6" s="4">
        <f t="shared" si="0"/>
        <v>3486.9312610000002</v>
      </c>
      <c r="I6" s="4"/>
      <c r="J6" s="4">
        <f t="shared" si="2"/>
        <v>4.2423184916173936E-3</v>
      </c>
      <c r="P6">
        <v>7</v>
      </c>
      <c r="Q6">
        <v>821940</v>
      </c>
      <c r="R6" s="4">
        <v>3473.733373</v>
      </c>
      <c r="S6" s="4">
        <v>4.1921419999999996</v>
      </c>
      <c r="T6" s="4">
        <f t="shared" si="1"/>
        <v>3477.9255149999999</v>
      </c>
      <c r="U6" s="4"/>
      <c r="V6" s="4">
        <f t="shared" si="3"/>
        <v>4.2313617964814948E-3</v>
      </c>
    </row>
    <row r="7" spans="4:22" x14ac:dyDescent="0.25">
      <c r="D7">
        <v>7</v>
      </c>
      <c r="E7">
        <v>769020</v>
      </c>
      <c r="F7" s="4">
        <v>2186.4647839999998</v>
      </c>
      <c r="G7">
        <v>17.161643000000002</v>
      </c>
      <c r="H7" s="4">
        <f t="shared" si="0"/>
        <v>2203.6264269999997</v>
      </c>
      <c r="I7" s="4"/>
      <c r="J7" s="4">
        <f t="shared" si="2"/>
        <v>2.8654995019635377E-3</v>
      </c>
      <c r="P7">
        <v>7</v>
      </c>
      <c r="Q7">
        <v>769020</v>
      </c>
      <c r="R7" s="4">
        <v>2186.4647839999998</v>
      </c>
      <c r="S7" s="4">
        <v>2.7313130000000001</v>
      </c>
      <c r="T7" s="4">
        <f t="shared" si="1"/>
        <v>2189.196097</v>
      </c>
      <c r="U7" s="4"/>
      <c r="V7" s="4">
        <f t="shared" si="3"/>
        <v>2.8467349314712231E-3</v>
      </c>
    </row>
    <row r="8" spans="4:22" x14ac:dyDescent="0.25">
      <c r="D8">
        <v>7</v>
      </c>
      <c r="E8">
        <v>761453</v>
      </c>
      <c r="F8" s="4">
        <v>1987.742733</v>
      </c>
      <c r="G8">
        <v>18.757073999999999</v>
      </c>
      <c r="H8" s="4">
        <f t="shared" si="0"/>
        <v>2006.4998070000001</v>
      </c>
      <c r="I8" s="4"/>
      <c r="J8" s="4">
        <f t="shared" si="2"/>
        <v>2.6350934424055066E-3</v>
      </c>
      <c r="P8">
        <v>7</v>
      </c>
      <c r="Q8">
        <v>761453</v>
      </c>
      <c r="R8" s="4">
        <v>1987.742733</v>
      </c>
      <c r="S8" s="4">
        <v>10.032178999999999</v>
      </c>
      <c r="T8" s="4">
        <f t="shared" si="1"/>
        <v>1997.7749120000001</v>
      </c>
      <c r="U8" s="4"/>
      <c r="V8" s="4">
        <f t="shared" si="3"/>
        <v>2.623635223710459E-3</v>
      </c>
    </row>
    <row r="9" spans="4:22" x14ac:dyDescent="0.25">
      <c r="D9">
        <v>7</v>
      </c>
      <c r="E9">
        <v>753172</v>
      </c>
      <c r="F9" s="4">
        <v>2658.3283289999999</v>
      </c>
      <c r="G9">
        <v>14.397024999999999</v>
      </c>
      <c r="H9" s="4">
        <f t="shared" si="0"/>
        <v>2672.7253540000002</v>
      </c>
      <c r="I9" s="4"/>
      <c r="J9" s="4">
        <f t="shared" si="2"/>
        <v>3.5486254852809189E-3</v>
      </c>
      <c r="P9">
        <v>7</v>
      </c>
      <c r="Q9">
        <v>753172</v>
      </c>
      <c r="R9" s="4">
        <v>2658.3283289999999</v>
      </c>
      <c r="S9" s="4">
        <v>4.5129419999999998</v>
      </c>
      <c r="T9" s="4">
        <f t="shared" si="1"/>
        <v>2662.8412709999998</v>
      </c>
      <c r="U9" s="4"/>
      <c r="V9" s="4">
        <f t="shared" si="3"/>
        <v>3.5355022106504223E-3</v>
      </c>
    </row>
    <row r="10" spans="4:22" x14ac:dyDescent="0.25">
      <c r="D10">
        <v>7</v>
      </c>
      <c r="E10">
        <v>708540</v>
      </c>
      <c r="F10" s="4">
        <v>2522.77844</v>
      </c>
      <c r="G10">
        <v>16.309982000000002</v>
      </c>
      <c r="H10" s="4">
        <f t="shared" si="0"/>
        <v>2539.0884220000003</v>
      </c>
      <c r="I10" s="4"/>
      <c r="J10" s="4">
        <f t="shared" si="2"/>
        <v>3.5835498659214727E-3</v>
      </c>
      <c r="P10">
        <v>7</v>
      </c>
      <c r="Q10">
        <v>708540</v>
      </c>
      <c r="R10" s="4">
        <v>2522.77844</v>
      </c>
      <c r="S10" s="4">
        <v>4.3238250000000003</v>
      </c>
      <c r="T10" s="4">
        <f t="shared" si="1"/>
        <v>2527.102265</v>
      </c>
      <c r="U10" s="4"/>
      <c r="V10" s="4">
        <f t="shared" si="3"/>
        <v>3.5666331682050415E-3</v>
      </c>
    </row>
    <row r="11" spans="4:22" x14ac:dyDescent="0.25">
      <c r="D11">
        <v>7</v>
      </c>
      <c r="E11">
        <v>248185</v>
      </c>
      <c r="F11" s="4">
        <v>556.16009799999995</v>
      </c>
      <c r="G11">
        <v>12.405711</v>
      </c>
      <c r="H11" s="4">
        <f t="shared" si="0"/>
        <v>568.56580899999994</v>
      </c>
      <c r="I11" s="4"/>
      <c r="J11" s="4">
        <f t="shared" si="2"/>
        <v>2.2908951346777605E-3</v>
      </c>
      <c r="P11">
        <v>7</v>
      </c>
      <c r="Q11">
        <v>248185</v>
      </c>
      <c r="R11" s="4">
        <v>556.16009799999995</v>
      </c>
      <c r="S11" s="4">
        <v>5.7153270000000003</v>
      </c>
      <c r="T11" s="4">
        <f t="shared" si="1"/>
        <v>561.87542499999995</v>
      </c>
      <c r="U11" s="4"/>
      <c r="V11" s="4">
        <f t="shared" si="3"/>
        <v>2.2639378890746821E-3</v>
      </c>
    </row>
    <row r="12" spans="4:22" x14ac:dyDescent="0.25">
      <c r="D12">
        <v>7</v>
      </c>
      <c r="E12">
        <v>243320</v>
      </c>
      <c r="F12" s="4">
        <v>606.07690400000001</v>
      </c>
      <c r="G12">
        <v>10.991607</v>
      </c>
      <c r="H12" s="4">
        <f t="shared" si="0"/>
        <v>617.06851100000006</v>
      </c>
      <c r="I12" s="4"/>
      <c r="J12" s="4">
        <f t="shared" si="2"/>
        <v>2.5360369513397997E-3</v>
      </c>
      <c r="P12">
        <v>7</v>
      </c>
      <c r="Q12">
        <v>243320</v>
      </c>
      <c r="R12" s="4">
        <v>606.07690400000001</v>
      </c>
      <c r="S12" s="4">
        <v>3.7798600000000002</v>
      </c>
      <c r="T12" s="4">
        <f t="shared" si="1"/>
        <v>609.856764</v>
      </c>
      <c r="U12" s="4"/>
      <c r="V12" s="4">
        <f t="shared" si="3"/>
        <v>2.5063980108499095E-3</v>
      </c>
    </row>
    <row r="13" spans="4:22" x14ac:dyDescent="0.25">
      <c r="D13">
        <v>7</v>
      </c>
      <c r="E13">
        <v>160692</v>
      </c>
      <c r="F13" s="4">
        <v>287.235771</v>
      </c>
      <c r="G13">
        <v>8.9231689999999997</v>
      </c>
      <c r="H13" s="4">
        <f t="shared" si="0"/>
        <v>296.15893999999997</v>
      </c>
      <c r="I13" s="4"/>
      <c r="J13" s="4">
        <f t="shared" si="2"/>
        <v>1.8430223035372014E-3</v>
      </c>
      <c r="P13">
        <v>7</v>
      </c>
      <c r="Q13">
        <v>160692</v>
      </c>
      <c r="R13" s="4">
        <v>287.235771</v>
      </c>
      <c r="S13" s="4">
        <v>3.10134</v>
      </c>
      <c r="T13" s="4">
        <f t="shared" si="1"/>
        <v>290.33711099999999</v>
      </c>
      <c r="U13" s="4"/>
      <c r="V13" s="4">
        <f t="shared" si="3"/>
        <v>1.8067925659024718E-3</v>
      </c>
    </row>
    <row r="14" spans="4:22" x14ac:dyDescent="0.25">
      <c r="D14">
        <v>7</v>
      </c>
      <c r="E14">
        <v>98574</v>
      </c>
      <c r="F14" s="4">
        <v>179.011312</v>
      </c>
      <c r="G14">
        <v>13.175324</v>
      </c>
      <c r="H14" s="4">
        <f t="shared" si="0"/>
        <v>192.18663599999999</v>
      </c>
      <c r="I14" s="4"/>
      <c r="J14" s="4">
        <f t="shared" si="2"/>
        <v>1.9496686347312679E-3</v>
      </c>
      <c r="P14">
        <v>7</v>
      </c>
      <c r="Q14">
        <v>98574</v>
      </c>
      <c r="R14" s="4">
        <v>179.011312</v>
      </c>
      <c r="S14" s="4">
        <v>2.6139869999999998</v>
      </c>
      <c r="T14" s="4">
        <f t="shared" si="1"/>
        <v>181.62529900000001</v>
      </c>
      <c r="U14" s="4"/>
      <c r="V14" s="4">
        <f t="shared" si="3"/>
        <v>1.8425274311684623E-3</v>
      </c>
    </row>
    <row r="15" spans="4:22" x14ac:dyDescent="0.25">
      <c r="D15">
        <v>7</v>
      </c>
      <c r="E15">
        <v>22596</v>
      </c>
      <c r="F15" s="4">
        <v>50.944842000000001</v>
      </c>
      <c r="G15">
        <v>15.701593000000001</v>
      </c>
      <c r="H15" s="4">
        <f t="shared" si="0"/>
        <v>66.646434999999997</v>
      </c>
      <c r="I15" s="4"/>
      <c r="J15" s="4">
        <f t="shared" si="2"/>
        <v>2.9494793326252434E-3</v>
      </c>
      <c r="P15">
        <v>7</v>
      </c>
      <c r="Q15">
        <v>22596</v>
      </c>
      <c r="R15" s="4">
        <v>50.944842000000001</v>
      </c>
      <c r="S15" s="4">
        <v>0.656779</v>
      </c>
      <c r="T15" s="4">
        <f t="shared" si="1"/>
        <v>51.601621000000002</v>
      </c>
      <c r="U15" s="4"/>
      <c r="V15" s="4">
        <f t="shared" si="3"/>
        <v>2.2836617542927951E-3</v>
      </c>
    </row>
    <row r="16" spans="4:22" x14ac:dyDescent="0.25">
      <c r="D16">
        <v>7</v>
      </c>
      <c r="E16">
        <v>2184</v>
      </c>
      <c r="F16" s="4">
        <v>4.5359150000000001</v>
      </c>
      <c r="G16">
        <v>27.806597</v>
      </c>
      <c r="H16" s="4">
        <f t="shared" si="0"/>
        <v>32.342511999999999</v>
      </c>
      <c r="I16" s="4"/>
      <c r="J16" s="4">
        <f t="shared" si="2"/>
        <v>1.4808842490842491E-2</v>
      </c>
      <c r="P16">
        <v>7</v>
      </c>
      <c r="Q16">
        <v>2184</v>
      </c>
      <c r="R16" s="4">
        <v>4.5359150000000001</v>
      </c>
      <c r="S16" s="4">
        <v>3.3639000000000002E-2</v>
      </c>
      <c r="T16" s="4">
        <f t="shared" si="1"/>
        <v>4.5695540000000001</v>
      </c>
      <c r="U16" s="4"/>
      <c r="V16" s="4">
        <f t="shared" si="3"/>
        <v>2.0922866300366301E-3</v>
      </c>
    </row>
    <row r="17" spans="4:22" x14ac:dyDescent="0.25">
      <c r="D17">
        <v>7</v>
      </c>
      <c r="E17">
        <v>2156</v>
      </c>
      <c r="F17" s="4">
        <v>4.6290370000000003</v>
      </c>
      <c r="G17">
        <v>13.972834000000001</v>
      </c>
      <c r="H17" s="4">
        <f t="shared" si="0"/>
        <v>18.601871000000003</v>
      </c>
      <c r="I17" s="4"/>
      <c r="J17" s="4">
        <f t="shared" si="2"/>
        <v>8.6279550092764386E-3</v>
      </c>
      <c r="P17">
        <v>7</v>
      </c>
      <c r="Q17">
        <v>2156</v>
      </c>
      <c r="R17" s="4">
        <v>4.6290370000000003</v>
      </c>
      <c r="S17" s="4">
        <v>1.1487000000000001E-2</v>
      </c>
      <c r="T17" s="4">
        <f t="shared" si="1"/>
        <v>4.6405240000000001</v>
      </c>
      <c r="U17" s="4"/>
      <c r="V17" s="4">
        <f t="shared" si="3"/>
        <v>2.1523766233766234E-3</v>
      </c>
    </row>
    <row r="18" spans="4:22" x14ac:dyDescent="0.25">
      <c r="D18">
        <v>7</v>
      </c>
      <c r="E18">
        <v>1792</v>
      </c>
      <c r="F18" s="4">
        <v>5.9737720000000003</v>
      </c>
      <c r="G18">
        <v>11.721428</v>
      </c>
      <c r="H18" s="4">
        <f t="shared" si="0"/>
        <v>17.6952</v>
      </c>
      <c r="I18" s="4"/>
      <c r="J18" s="4">
        <f t="shared" si="2"/>
        <v>9.8745535714285706E-3</v>
      </c>
      <c r="P18">
        <v>7</v>
      </c>
      <c r="Q18">
        <v>1792</v>
      </c>
      <c r="R18" s="4">
        <v>5.9737720000000003</v>
      </c>
      <c r="S18" s="4">
        <v>1.6819000000000001E-2</v>
      </c>
      <c r="T18" s="4">
        <f t="shared" si="1"/>
        <v>5.9905910000000002</v>
      </c>
      <c r="U18" s="4"/>
      <c r="V18" s="4">
        <f t="shared" si="3"/>
        <v>3.3429637276785715E-3</v>
      </c>
    </row>
    <row r="19" spans="4:22" x14ac:dyDescent="0.25">
      <c r="D19">
        <v>7</v>
      </c>
      <c r="E19">
        <v>560</v>
      </c>
      <c r="F19" s="4">
        <v>1.3492470000000001</v>
      </c>
      <c r="G19">
        <v>12.694932</v>
      </c>
      <c r="H19" s="4">
        <f t="shared" si="0"/>
        <v>14.044179</v>
      </c>
      <c r="I19" s="4"/>
      <c r="J19" s="4">
        <f t="shared" si="2"/>
        <v>2.507889107142857E-2</v>
      </c>
      <c r="P19">
        <v>7</v>
      </c>
      <c r="Q19">
        <v>560</v>
      </c>
      <c r="R19" s="4">
        <v>1.3492470000000001</v>
      </c>
      <c r="S19" s="4">
        <v>4.9230000000000003E-3</v>
      </c>
      <c r="T19" s="4">
        <f t="shared" si="1"/>
        <v>1.3541700000000001</v>
      </c>
      <c r="U19" s="4"/>
      <c r="V19" s="4">
        <f t="shared" si="3"/>
        <v>2.4181607142857143E-3</v>
      </c>
    </row>
    <row r="20" spans="4:22" x14ac:dyDescent="0.25">
      <c r="D20">
        <v>7</v>
      </c>
      <c r="E20">
        <v>98</v>
      </c>
      <c r="F20" s="4">
        <v>0.28675099999999998</v>
      </c>
      <c r="G20">
        <v>12.594011999999999</v>
      </c>
      <c r="H20" s="4">
        <f t="shared" si="0"/>
        <v>12.880763</v>
      </c>
      <c r="I20" s="4"/>
      <c r="J20" s="4">
        <f t="shared" si="2"/>
        <v>0.13143635714285715</v>
      </c>
      <c r="P20">
        <v>7</v>
      </c>
      <c r="Q20">
        <v>98</v>
      </c>
      <c r="R20" s="4">
        <v>0.28675099999999998</v>
      </c>
      <c r="S20" s="4">
        <v>3.2820000000000002E-3</v>
      </c>
      <c r="T20" s="4">
        <f t="shared" si="1"/>
        <v>0.29003299999999999</v>
      </c>
      <c r="U20" s="4"/>
      <c r="V20" s="4">
        <f t="shared" si="3"/>
        <v>2.9595204081632651E-3</v>
      </c>
    </row>
    <row r="21" spans="4:22" x14ac:dyDescent="0.25">
      <c r="D21">
        <v>7</v>
      </c>
      <c r="E21">
        <v>28</v>
      </c>
      <c r="F21" s="4">
        <v>0.113634</v>
      </c>
      <c r="G21">
        <v>11.323904000000001</v>
      </c>
      <c r="H21" s="4">
        <f t="shared" si="0"/>
        <v>11.437538</v>
      </c>
      <c r="I21" s="4"/>
      <c r="J21" s="4">
        <f t="shared" si="2"/>
        <v>0.4084835</v>
      </c>
      <c r="P21">
        <v>7</v>
      </c>
      <c r="Q21">
        <v>28</v>
      </c>
      <c r="R21" s="4">
        <v>0.113634</v>
      </c>
      <c r="S21" s="4">
        <v>1.6410000000000001E-3</v>
      </c>
      <c r="T21" s="4">
        <f t="shared" si="1"/>
        <v>0.115275</v>
      </c>
      <c r="U21" s="4"/>
      <c r="V21" s="4">
        <f t="shared" si="3"/>
        <v>4.1169642857142854E-3</v>
      </c>
    </row>
    <row r="22" spans="4:22" x14ac:dyDescent="0.25">
      <c r="D22">
        <v>7</v>
      </c>
      <c r="E22">
        <v>1</v>
      </c>
      <c r="F22" s="4">
        <v>1.8460000000000001E-2</v>
      </c>
      <c r="G22">
        <v>10.499318000000001</v>
      </c>
      <c r="H22" s="4">
        <f>F22+G22</f>
        <v>10.517778</v>
      </c>
      <c r="I22" s="4"/>
      <c r="J22" s="4">
        <f t="shared" si="2"/>
        <v>10.517778</v>
      </c>
      <c r="P22">
        <v>7</v>
      </c>
      <c r="Q22">
        <v>1</v>
      </c>
      <c r="R22" s="4">
        <v>1.8460000000000001E-2</v>
      </c>
      <c r="S22" s="4">
        <v>8.2100000000000001E-4</v>
      </c>
      <c r="T22" s="4">
        <f>R22+S22</f>
        <v>1.9281E-2</v>
      </c>
      <c r="U22" s="4"/>
      <c r="V22" s="4">
        <f t="shared" si="3"/>
        <v>1.9281E-2</v>
      </c>
    </row>
    <row r="23" spans="4:22" x14ac:dyDescent="0.25">
      <c r="D23">
        <v>7</v>
      </c>
      <c r="E23">
        <v>1</v>
      </c>
      <c r="F23" s="4">
        <v>1.7229999999999999E-2</v>
      </c>
      <c r="G23">
        <v>13.964219999999999</v>
      </c>
      <c r="H23" s="4">
        <f>F23+G23</f>
        <v>13.981449999999999</v>
      </c>
      <c r="I23" s="4"/>
      <c r="J23" s="4">
        <f t="shared" si="2"/>
        <v>13.981449999999999</v>
      </c>
      <c r="P23">
        <v>7</v>
      </c>
      <c r="Q23">
        <v>1</v>
      </c>
      <c r="R23" s="4">
        <v>1.7229999999999999E-2</v>
      </c>
      <c r="S23" s="4">
        <v>8.1999999999999998E-4</v>
      </c>
      <c r="T23" s="4">
        <f>R23+S23</f>
        <v>1.805E-2</v>
      </c>
      <c r="U23" s="4"/>
      <c r="V23" s="4">
        <f t="shared" si="3"/>
        <v>1.805E-2</v>
      </c>
    </row>
    <row r="24" spans="4:22" x14ac:dyDescent="0.25">
      <c r="F24" s="4"/>
      <c r="G24" s="4"/>
      <c r="H24" s="4"/>
      <c r="I24" s="4"/>
      <c r="J24" s="4"/>
    </row>
    <row r="27" spans="4:22" x14ac:dyDescent="0.25">
      <c r="Q27" t="s">
        <v>11</v>
      </c>
      <c r="R27">
        <v>7</v>
      </c>
      <c r="S27">
        <v>13167</v>
      </c>
      <c r="T27">
        <v>2540</v>
      </c>
      <c r="U27">
        <v>0.949299</v>
      </c>
      <c r="V27">
        <v>42.420229999999997</v>
      </c>
    </row>
    <row r="28" spans="4:22" x14ac:dyDescent="0.25">
      <c r="Q28" t="s">
        <v>11</v>
      </c>
      <c r="R28">
        <v>7</v>
      </c>
      <c r="S28">
        <v>13167</v>
      </c>
      <c r="T28">
        <v>2540</v>
      </c>
      <c r="U28">
        <v>3.6930000000000001E-3</v>
      </c>
      <c r="V28">
        <v>21.133194</v>
      </c>
    </row>
    <row r="29" spans="4:22" x14ac:dyDescent="0.25">
      <c r="Q29" t="s">
        <v>11</v>
      </c>
      <c r="R29">
        <v>7</v>
      </c>
      <c r="S29">
        <v>13167</v>
      </c>
      <c r="T29">
        <v>2540</v>
      </c>
      <c r="U29">
        <v>1.6410000000000001E-3</v>
      </c>
      <c r="V29">
        <v>13.197888000000001</v>
      </c>
    </row>
    <row r="30" spans="4:22" x14ac:dyDescent="0.25">
      <c r="Q30" t="s">
        <v>11</v>
      </c>
      <c r="R30">
        <v>7</v>
      </c>
      <c r="S30">
        <v>13167</v>
      </c>
      <c r="T30">
        <v>2540</v>
      </c>
      <c r="U30">
        <v>1.6410000000000001E-3</v>
      </c>
      <c r="V30">
        <v>17.161643000000002</v>
      </c>
    </row>
    <row r="31" spans="4:22" x14ac:dyDescent="0.25">
      <c r="Q31" t="s">
        <v>11</v>
      </c>
      <c r="R31">
        <v>7</v>
      </c>
      <c r="S31">
        <v>13167</v>
      </c>
      <c r="T31">
        <v>2540</v>
      </c>
      <c r="U31">
        <v>3.2820000000000002E-3</v>
      </c>
      <c r="V31">
        <v>18.757073999999999</v>
      </c>
    </row>
    <row r="32" spans="4:22" x14ac:dyDescent="0.25">
      <c r="Q32" t="s">
        <v>11</v>
      </c>
      <c r="R32">
        <v>7</v>
      </c>
      <c r="S32">
        <v>13167</v>
      </c>
      <c r="T32">
        <v>2540</v>
      </c>
      <c r="U32">
        <v>1.6410000000000001E-3</v>
      </c>
      <c r="V32">
        <v>14.397024999999999</v>
      </c>
    </row>
    <row r="33" spans="17:22" x14ac:dyDescent="0.25">
      <c r="Q33" t="s">
        <v>11</v>
      </c>
      <c r="R33">
        <v>7</v>
      </c>
      <c r="S33">
        <v>13167</v>
      </c>
      <c r="T33">
        <v>2540</v>
      </c>
      <c r="U33">
        <v>3.2820000000000002E-3</v>
      </c>
      <c r="V33">
        <v>16.309982000000002</v>
      </c>
    </row>
    <row r="34" spans="17:22" x14ac:dyDescent="0.25">
      <c r="Q34" t="s">
        <v>11</v>
      </c>
      <c r="R34">
        <v>7</v>
      </c>
      <c r="S34">
        <v>13167</v>
      </c>
      <c r="T34">
        <v>2540</v>
      </c>
      <c r="U34">
        <v>2.0509999999999999E-3</v>
      </c>
      <c r="V34">
        <v>12.405711</v>
      </c>
    </row>
    <row r="35" spans="17:22" x14ac:dyDescent="0.25">
      <c r="Q35" t="s">
        <v>11</v>
      </c>
      <c r="R35">
        <v>7</v>
      </c>
      <c r="S35">
        <v>13167</v>
      </c>
      <c r="T35">
        <v>2540</v>
      </c>
      <c r="U35">
        <v>1.2310000000000001E-3</v>
      </c>
      <c r="V35">
        <v>10.991607</v>
      </c>
    </row>
    <row r="36" spans="17:22" x14ac:dyDescent="0.25">
      <c r="Q36" t="s">
        <v>11</v>
      </c>
      <c r="R36">
        <v>7</v>
      </c>
      <c r="S36">
        <v>13167</v>
      </c>
      <c r="T36">
        <v>2540</v>
      </c>
      <c r="U36">
        <v>1.6410000000000001E-3</v>
      </c>
      <c r="V36">
        <v>8.9231689999999997</v>
      </c>
    </row>
    <row r="37" spans="17:22" x14ac:dyDescent="0.25">
      <c r="Q37" t="s">
        <v>11</v>
      </c>
      <c r="R37">
        <v>7</v>
      </c>
      <c r="S37">
        <v>13167</v>
      </c>
      <c r="T37">
        <v>2540</v>
      </c>
      <c r="U37">
        <v>4.1029999999999999E-3</v>
      </c>
      <c r="V37">
        <v>13.175324</v>
      </c>
    </row>
    <row r="38" spans="17:22" x14ac:dyDescent="0.25">
      <c r="Q38" t="s">
        <v>11</v>
      </c>
      <c r="R38">
        <v>7</v>
      </c>
      <c r="S38">
        <v>13167</v>
      </c>
      <c r="T38">
        <v>2540</v>
      </c>
      <c r="U38">
        <v>1.6410000000000001E-3</v>
      </c>
      <c r="V38">
        <v>15.701593000000001</v>
      </c>
    </row>
    <row r="39" spans="17:22" x14ac:dyDescent="0.25">
      <c r="Q39" t="s">
        <v>11</v>
      </c>
      <c r="R39">
        <v>7</v>
      </c>
      <c r="S39">
        <v>13167</v>
      </c>
      <c r="T39">
        <v>2540</v>
      </c>
      <c r="U39">
        <v>3.2820000000000002E-3</v>
      </c>
      <c r="V39">
        <v>27.806597</v>
      </c>
    </row>
    <row r="40" spans="17:22" x14ac:dyDescent="0.25">
      <c r="Q40" t="s">
        <v>11</v>
      </c>
      <c r="R40">
        <v>7</v>
      </c>
      <c r="S40">
        <v>13167</v>
      </c>
      <c r="T40">
        <v>2540</v>
      </c>
      <c r="U40">
        <v>2.4620000000000002E-3</v>
      </c>
      <c r="V40">
        <v>13.972834000000001</v>
      </c>
    </row>
    <row r="41" spans="17:22" x14ac:dyDescent="0.25">
      <c r="Q41" t="s">
        <v>11</v>
      </c>
      <c r="R41">
        <v>7</v>
      </c>
      <c r="S41">
        <v>13167</v>
      </c>
      <c r="T41">
        <v>2540</v>
      </c>
      <c r="U41">
        <v>1.2310000000000001E-3</v>
      </c>
      <c r="V41">
        <v>11.721428</v>
      </c>
    </row>
    <row r="42" spans="17:22" x14ac:dyDescent="0.25">
      <c r="Q42" t="s">
        <v>11</v>
      </c>
      <c r="R42">
        <v>7</v>
      </c>
      <c r="S42">
        <v>13167</v>
      </c>
      <c r="T42">
        <v>2540</v>
      </c>
      <c r="U42">
        <v>1.6410000000000001E-3</v>
      </c>
      <c r="V42">
        <v>12.694932</v>
      </c>
    </row>
    <row r="43" spans="17:22" x14ac:dyDescent="0.25">
      <c r="Q43" t="s">
        <v>11</v>
      </c>
      <c r="R43">
        <v>7</v>
      </c>
      <c r="S43">
        <v>13167</v>
      </c>
      <c r="T43">
        <v>2540</v>
      </c>
      <c r="U43">
        <v>1.6410000000000001E-3</v>
      </c>
      <c r="V43">
        <v>12.594011999999999</v>
      </c>
    </row>
    <row r="44" spans="17:22" x14ac:dyDescent="0.25">
      <c r="Q44" t="s">
        <v>11</v>
      </c>
      <c r="R44">
        <v>7</v>
      </c>
      <c r="S44">
        <v>13167</v>
      </c>
      <c r="T44">
        <v>2540</v>
      </c>
      <c r="U44">
        <v>2.0509999999999999E-3</v>
      </c>
      <c r="V44">
        <v>11.323904000000001</v>
      </c>
    </row>
    <row r="45" spans="17:22" x14ac:dyDescent="0.25">
      <c r="Q45" t="s">
        <v>11</v>
      </c>
      <c r="R45">
        <v>7</v>
      </c>
      <c r="S45">
        <v>13167</v>
      </c>
      <c r="T45">
        <v>2540</v>
      </c>
      <c r="U45">
        <v>1.23E-3</v>
      </c>
      <c r="V45">
        <v>10.499318000000001</v>
      </c>
    </row>
    <row r="46" spans="17:22" x14ac:dyDescent="0.25">
      <c r="Q46" t="s">
        <v>11</v>
      </c>
      <c r="R46">
        <v>7</v>
      </c>
      <c r="S46">
        <v>13167</v>
      </c>
      <c r="T46">
        <v>2540</v>
      </c>
      <c r="U46">
        <v>3.2820000000000002E-3</v>
      </c>
      <c r="V46">
        <v>13.964219999999999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42"/>
  <sheetViews>
    <sheetView tabSelected="1" workbookViewId="0">
      <selection activeCell="O23" sqref="O23"/>
    </sheetView>
  </sheetViews>
  <sheetFormatPr defaultRowHeight="15" x14ac:dyDescent="0.25"/>
  <cols>
    <col min="4" max="4" width="14.42578125" customWidth="1"/>
    <col min="5" max="5" width="11.85546875" customWidth="1"/>
    <col min="6" max="6" width="12.85546875" customWidth="1"/>
    <col min="7" max="7" width="14.42578125" customWidth="1"/>
  </cols>
  <sheetData>
    <row r="4" spans="3:7" x14ac:dyDescent="0.25">
      <c r="C4" t="s">
        <v>4</v>
      </c>
      <c r="D4" t="s">
        <v>6</v>
      </c>
      <c r="E4" t="s">
        <v>12</v>
      </c>
      <c r="F4" t="s">
        <v>13</v>
      </c>
      <c r="G4" t="s">
        <v>14</v>
      </c>
    </row>
    <row r="5" spans="3:7" x14ac:dyDescent="0.25">
      <c r="C5">
        <v>7</v>
      </c>
      <c r="D5" s="7">
        <v>16910</v>
      </c>
      <c r="E5" s="6">
        <v>4271</v>
      </c>
      <c r="F5" s="3">
        <v>46.785201999999998</v>
      </c>
      <c r="G5" s="1">
        <f>F5/D5</f>
        <v>2.7667180366646952E-3</v>
      </c>
    </row>
    <row r="6" spans="3:7" x14ac:dyDescent="0.25">
      <c r="C6">
        <v>7</v>
      </c>
      <c r="D6" s="7">
        <v>8636</v>
      </c>
      <c r="E6" s="6">
        <v>1378</v>
      </c>
      <c r="F6" s="3">
        <v>16.06794</v>
      </c>
      <c r="G6" s="1">
        <f t="shared" ref="G6:G19" si="0">F6/D6</f>
        <v>1.8605766558591941E-3</v>
      </c>
    </row>
    <row r="7" spans="3:7" x14ac:dyDescent="0.25">
      <c r="C7">
        <v>7</v>
      </c>
      <c r="D7" s="7">
        <v>19236</v>
      </c>
      <c r="E7" s="6">
        <v>5216</v>
      </c>
      <c r="F7" s="3">
        <v>21.502412</v>
      </c>
      <c r="G7" s="1">
        <f t="shared" si="0"/>
        <v>1.1178213765855687E-3</v>
      </c>
    </row>
    <row r="8" spans="3:7" x14ac:dyDescent="0.25">
      <c r="C8">
        <v>7</v>
      </c>
      <c r="D8" s="7">
        <v>28285</v>
      </c>
      <c r="E8" s="6">
        <v>8481</v>
      </c>
      <c r="F8" s="3">
        <v>36.645256000000003</v>
      </c>
      <c r="G8" s="1">
        <f t="shared" si="0"/>
        <v>1.2955720700017679E-3</v>
      </c>
    </row>
    <row r="9" spans="3:7" x14ac:dyDescent="0.25">
      <c r="C9">
        <v>7</v>
      </c>
      <c r="D9" s="7">
        <v>20441</v>
      </c>
      <c r="E9" s="6">
        <v>5457</v>
      </c>
      <c r="F9" s="3">
        <v>29.525921</v>
      </c>
      <c r="G9" s="1">
        <f t="shared" si="0"/>
        <v>1.4444460153612837E-3</v>
      </c>
    </row>
    <row r="10" spans="3:7" x14ac:dyDescent="0.25">
      <c r="C10">
        <v>7</v>
      </c>
      <c r="D10" s="7">
        <v>11570</v>
      </c>
      <c r="E10" s="6">
        <v>2140</v>
      </c>
      <c r="F10" s="3">
        <v>17.315895000000001</v>
      </c>
      <c r="G10" s="1">
        <f t="shared" si="0"/>
        <v>1.4966201382886778E-3</v>
      </c>
    </row>
    <row r="11" spans="3:7" x14ac:dyDescent="0.25">
      <c r="C11">
        <v>7</v>
      </c>
      <c r="D11" s="7">
        <v>24091</v>
      </c>
      <c r="E11" s="6">
        <v>6119</v>
      </c>
      <c r="F11" s="3">
        <v>22.815186000000001</v>
      </c>
      <c r="G11" s="1">
        <f t="shared" si="0"/>
        <v>9.4704188286081942E-4</v>
      </c>
    </row>
    <row r="12" spans="3:7" x14ac:dyDescent="0.25">
      <c r="C12">
        <v>7</v>
      </c>
      <c r="D12" s="7">
        <v>23305</v>
      </c>
      <c r="E12" s="6">
        <v>6062</v>
      </c>
      <c r="F12" s="3">
        <v>21.058530999999999</v>
      </c>
      <c r="G12" s="1">
        <f t="shared" si="0"/>
        <v>9.0360570692984336E-4</v>
      </c>
    </row>
    <row r="13" spans="3:7" x14ac:dyDescent="0.25">
      <c r="C13">
        <v>7</v>
      </c>
      <c r="D13" s="7">
        <v>18482</v>
      </c>
      <c r="E13" s="6">
        <v>3875</v>
      </c>
      <c r="F13" s="3">
        <v>22.339715999999999</v>
      </c>
      <c r="G13" s="1">
        <f t="shared" si="0"/>
        <v>1.2087282761605886E-3</v>
      </c>
    </row>
    <row r="14" spans="3:7" x14ac:dyDescent="0.25">
      <c r="C14">
        <v>7</v>
      </c>
      <c r="D14" s="7">
        <v>23580</v>
      </c>
      <c r="E14" s="6">
        <v>5500</v>
      </c>
      <c r="F14" s="3">
        <v>27.869364000000001</v>
      </c>
      <c r="G14" s="1">
        <f t="shared" si="0"/>
        <v>1.1819068702290077E-3</v>
      </c>
    </row>
    <row r="15" spans="3:7" x14ac:dyDescent="0.25">
      <c r="C15">
        <v>7</v>
      </c>
      <c r="D15" s="7">
        <v>16028</v>
      </c>
      <c r="E15" s="6">
        <v>3326</v>
      </c>
      <c r="F15" s="3">
        <v>16.850680000000001</v>
      </c>
      <c r="G15" s="1">
        <f t="shared" si="0"/>
        <v>1.0513276765660095E-3</v>
      </c>
    </row>
    <row r="16" spans="3:7" x14ac:dyDescent="0.25">
      <c r="C16">
        <v>7</v>
      </c>
      <c r="D16" s="7">
        <v>19469</v>
      </c>
      <c r="E16" s="6">
        <v>4588</v>
      </c>
      <c r="F16" s="3">
        <v>19.943083000000001</v>
      </c>
      <c r="G16" s="1">
        <f t="shared" si="0"/>
        <v>1.0243506600236274E-3</v>
      </c>
    </row>
    <row r="17" spans="3:23" x14ac:dyDescent="0.25">
      <c r="C17">
        <v>7</v>
      </c>
      <c r="D17" s="7">
        <v>11880</v>
      </c>
      <c r="E17" s="6">
        <v>2853</v>
      </c>
      <c r="F17" s="3">
        <v>9.1003930000000004</v>
      </c>
      <c r="G17" s="1">
        <f t="shared" si="0"/>
        <v>7.6602634680134681E-4</v>
      </c>
    </row>
    <row r="18" spans="3:23" x14ac:dyDescent="0.25">
      <c r="C18">
        <v>7</v>
      </c>
      <c r="D18" s="7">
        <v>5128</v>
      </c>
      <c r="E18" s="6">
        <v>1283</v>
      </c>
      <c r="F18" s="3">
        <v>6.9560589999999998</v>
      </c>
      <c r="G18" s="1">
        <f t="shared" si="0"/>
        <v>1.3564857644305772E-3</v>
      </c>
    </row>
    <row r="19" spans="3:23" x14ac:dyDescent="0.25">
      <c r="C19">
        <v>7</v>
      </c>
      <c r="D19" s="7">
        <v>915</v>
      </c>
      <c r="E19" s="6">
        <v>257</v>
      </c>
      <c r="F19" s="3">
        <v>1.4157439999999999</v>
      </c>
      <c r="G19" s="1">
        <f t="shared" si="0"/>
        <v>1.5472612021857923E-3</v>
      </c>
    </row>
    <row r="23" spans="3:23" x14ac:dyDescent="0.25">
      <c r="C23" t="s">
        <v>4</v>
      </c>
      <c r="D23" t="s">
        <v>6</v>
      </c>
      <c r="E23" t="s">
        <v>12</v>
      </c>
      <c r="F23" t="s">
        <v>13</v>
      </c>
    </row>
    <row r="24" spans="3:23" x14ac:dyDescent="0.25">
      <c r="C24">
        <v>5</v>
      </c>
      <c r="D24" s="6">
        <v>982</v>
      </c>
      <c r="E24" s="6">
        <v>149</v>
      </c>
      <c r="F24" s="9">
        <v>6.9524780000000002</v>
      </c>
    </row>
    <row r="25" spans="3:23" x14ac:dyDescent="0.25">
      <c r="C25">
        <v>6</v>
      </c>
      <c r="D25" s="6">
        <v>6984</v>
      </c>
      <c r="E25" s="6">
        <v>2210</v>
      </c>
      <c r="F25" s="9">
        <v>11.098038000000001</v>
      </c>
    </row>
    <row r="26" spans="3:23" x14ac:dyDescent="0.25">
      <c r="C26">
        <v>7</v>
      </c>
      <c r="D26" s="6">
        <v>13167</v>
      </c>
      <c r="E26" s="6">
        <v>2540</v>
      </c>
      <c r="F26" s="9">
        <v>14.237258000000001</v>
      </c>
    </row>
    <row r="27" spans="3:23" x14ac:dyDescent="0.25">
      <c r="C27">
        <v>7</v>
      </c>
      <c r="D27" s="6">
        <v>13167</v>
      </c>
      <c r="E27" s="6">
        <v>2540</v>
      </c>
      <c r="F27" s="9">
        <v>22.371251999999998</v>
      </c>
    </row>
    <row r="28" spans="3:23" x14ac:dyDescent="0.25">
      <c r="C28">
        <v>8</v>
      </c>
      <c r="D28" s="6">
        <v>123509</v>
      </c>
      <c r="E28" s="6">
        <v>37496</v>
      </c>
      <c r="F28" s="9">
        <v>147.10848799999999</v>
      </c>
    </row>
    <row r="29" spans="3:23" x14ac:dyDescent="0.25">
      <c r="C29">
        <v>9</v>
      </c>
      <c r="D29" s="6">
        <v>167564</v>
      </c>
      <c r="E29" s="6">
        <v>39037</v>
      </c>
      <c r="F29" s="9">
        <v>137.896771</v>
      </c>
    </row>
    <row r="30" spans="3:23" x14ac:dyDescent="0.25">
      <c r="C30">
        <v>10</v>
      </c>
      <c r="D30" s="6">
        <v>952511</v>
      </c>
      <c r="E30" s="6">
        <v>272730</v>
      </c>
      <c r="F30" s="9">
        <v>887.15586299999995</v>
      </c>
    </row>
    <row r="31" spans="3:23" x14ac:dyDescent="0.25">
      <c r="C31">
        <v>11</v>
      </c>
      <c r="D31" s="6">
        <v>1849059</v>
      </c>
      <c r="E31" s="6">
        <v>522285</v>
      </c>
      <c r="F31" s="9">
        <v>1926.2385810000001</v>
      </c>
    </row>
    <row r="32" spans="3:23" x14ac:dyDescent="0.25">
      <c r="C32">
        <v>12</v>
      </c>
      <c r="D32" s="6">
        <v>16501759</v>
      </c>
      <c r="E32" s="6">
        <v>4949789</v>
      </c>
      <c r="F32" s="9">
        <v>13807.394973</v>
      </c>
      <c r="R32" t="s">
        <v>11</v>
      </c>
      <c r="S32">
        <v>5</v>
      </c>
      <c r="T32">
        <v>982</v>
      </c>
      <c r="U32">
        <v>149</v>
      </c>
      <c r="V32">
        <v>1.133926</v>
      </c>
      <c r="W32">
        <v>6.9524780000000002</v>
      </c>
    </row>
    <row r="33" spans="3:23" x14ac:dyDescent="0.25">
      <c r="C33">
        <v>13</v>
      </c>
      <c r="D33" s="6">
        <v>31786281</v>
      </c>
      <c r="E33" s="6">
        <v>10805507</v>
      </c>
      <c r="F33" s="9">
        <v>27591.887010999999</v>
      </c>
      <c r="R33" t="s">
        <v>11</v>
      </c>
      <c r="S33">
        <v>6</v>
      </c>
      <c r="T33">
        <v>6984</v>
      </c>
      <c r="U33">
        <v>2210</v>
      </c>
      <c r="V33">
        <v>2.0509999999999999E-3</v>
      </c>
      <c r="W33">
        <v>11.098038000000001</v>
      </c>
    </row>
    <row r="34" spans="3:23" x14ac:dyDescent="0.25">
      <c r="C34">
        <v>14</v>
      </c>
      <c r="D34" s="6">
        <v>335138373</v>
      </c>
      <c r="E34" s="6">
        <v>101386483</v>
      </c>
      <c r="F34" s="9">
        <v>285578.331175</v>
      </c>
      <c r="R34" t="s">
        <v>11</v>
      </c>
      <c r="S34">
        <v>7</v>
      </c>
      <c r="T34">
        <v>13167</v>
      </c>
      <c r="U34">
        <v>2540</v>
      </c>
      <c r="V34">
        <v>1.2310000000000001E-3</v>
      </c>
      <c r="W34">
        <v>14.237258000000001</v>
      </c>
    </row>
    <row r="35" spans="3:23" x14ac:dyDescent="0.25">
      <c r="R35" t="s">
        <v>11</v>
      </c>
      <c r="S35">
        <v>7</v>
      </c>
      <c r="T35">
        <v>13167</v>
      </c>
      <c r="U35">
        <v>2540</v>
      </c>
      <c r="V35">
        <v>1.2310000000000001E-3</v>
      </c>
      <c r="W35">
        <v>22.371251999999998</v>
      </c>
    </row>
    <row r="36" spans="3:23" x14ac:dyDescent="0.25">
      <c r="R36" t="s">
        <v>11</v>
      </c>
      <c r="S36">
        <v>8</v>
      </c>
      <c r="T36">
        <v>123509</v>
      </c>
      <c r="U36">
        <v>37496</v>
      </c>
      <c r="V36">
        <v>1.6410000000000001E-3</v>
      </c>
      <c r="W36">
        <v>147.10848799999999</v>
      </c>
    </row>
    <row r="37" spans="3:23" x14ac:dyDescent="0.25">
      <c r="R37" t="s">
        <v>11</v>
      </c>
      <c r="S37">
        <v>9</v>
      </c>
      <c r="T37">
        <v>167564</v>
      </c>
      <c r="U37">
        <v>39037</v>
      </c>
      <c r="V37">
        <v>1.6410000000000001E-3</v>
      </c>
      <c r="W37">
        <v>137.896771</v>
      </c>
    </row>
    <row r="38" spans="3:23" x14ac:dyDescent="0.25">
      <c r="R38" t="s">
        <v>11</v>
      </c>
      <c r="S38">
        <v>10</v>
      </c>
      <c r="T38">
        <v>952511</v>
      </c>
      <c r="U38">
        <v>272730</v>
      </c>
      <c r="V38">
        <v>1.6410000000000001E-3</v>
      </c>
      <c r="W38">
        <v>887.15586299999995</v>
      </c>
    </row>
    <row r="39" spans="3:23" x14ac:dyDescent="0.25">
      <c r="R39" t="s">
        <v>11</v>
      </c>
      <c r="S39">
        <v>11</v>
      </c>
      <c r="T39">
        <v>1849059</v>
      </c>
      <c r="U39">
        <v>522285</v>
      </c>
      <c r="V39">
        <v>1.2310000000000001E-3</v>
      </c>
      <c r="W39">
        <v>1926.2385810000001</v>
      </c>
    </row>
    <row r="40" spans="3:23" x14ac:dyDescent="0.25">
      <c r="R40" t="s">
        <v>11</v>
      </c>
      <c r="S40">
        <v>12</v>
      </c>
      <c r="T40">
        <v>16501759</v>
      </c>
      <c r="U40">
        <v>4949789</v>
      </c>
      <c r="V40">
        <v>1.23E-3</v>
      </c>
      <c r="W40">
        <v>13807.394973</v>
      </c>
    </row>
    <row r="41" spans="3:23" x14ac:dyDescent="0.25">
      <c r="R41" t="s">
        <v>11</v>
      </c>
      <c r="S41">
        <v>13</v>
      </c>
      <c r="T41">
        <v>31786281</v>
      </c>
      <c r="U41">
        <v>10805507</v>
      </c>
      <c r="V41">
        <v>1.6410000000000001E-3</v>
      </c>
      <c r="W41">
        <v>27591.887010999999</v>
      </c>
    </row>
    <row r="42" spans="3:23" x14ac:dyDescent="0.25">
      <c r="R42" t="s">
        <v>11</v>
      </c>
      <c r="S42">
        <v>14</v>
      </c>
      <c r="T42">
        <v>335138373</v>
      </c>
      <c r="U42">
        <v>101386483</v>
      </c>
      <c r="V42">
        <v>1.6410000000000001E-3</v>
      </c>
      <c r="W42">
        <v>285578.331175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>
      <selection activeCell="I6" sqref="I6"/>
    </sheetView>
  </sheetViews>
  <sheetFormatPr defaultRowHeight="15" x14ac:dyDescent="0.25"/>
  <cols>
    <col min="7" max="7" width="13.5703125" customWidth="1"/>
  </cols>
  <sheetData>
    <row r="4" spans="3:7" x14ac:dyDescent="0.25">
      <c r="C4" t="s">
        <v>4</v>
      </c>
      <c r="D4" t="s">
        <v>6</v>
      </c>
      <c r="E4" t="s">
        <v>12</v>
      </c>
      <c r="F4" t="s">
        <v>13</v>
      </c>
      <c r="G4" t="s">
        <v>14</v>
      </c>
    </row>
    <row r="5" spans="3:7" x14ac:dyDescent="0.25">
      <c r="C5">
        <v>9</v>
      </c>
      <c r="D5">
        <v>13373</v>
      </c>
      <c r="E5">
        <v>5750</v>
      </c>
      <c r="F5">
        <v>7.7768569999999997</v>
      </c>
      <c r="G5" s="1">
        <f>F5/D5</f>
        <v>5.8153421072309878E-4</v>
      </c>
    </row>
    <row r="6" spans="3:7" x14ac:dyDescent="0.25">
      <c r="C6">
        <v>9</v>
      </c>
      <c r="D6">
        <v>965</v>
      </c>
      <c r="E6">
        <v>482</v>
      </c>
      <c r="F6">
        <v>0.72119599999999995</v>
      </c>
      <c r="G6" s="1">
        <f t="shared" ref="G6:G13" si="0">F6/D6</f>
        <v>7.4735336787564767E-4</v>
      </c>
    </row>
    <row r="7" spans="3:7" x14ac:dyDescent="0.25">
      <c r="C7">
        <v>9</v>
      </c>
      <c r="D7">
        <v>38</v>
      </c>
      <c r="E7">
        <v>19</v>
      </c>
      <c r="F7">
        <v>2.6665000000000001E-2</v>
      </c>
      <c r="G7" s="1">
        <f t="shared" si="0"/>
        <v>7.0171052631578948E-4</v>
      </c>
    </row>
    <row r="8" spans="3:7" x14ac:dyDescent="0.25">
      <c r="C8">
        <v>9</v>
      </c>
      <c r="D8">
        <v>75</v>
      </c>
      <c r="E8">
        <v>37</v>
      </c>
      <c r="F8">
        <v>6.2766000000000002E-2</v>
      </c>
      <c r="G8" s="1">
        <f t="shared" si="0"/>
        <v>8.3688000000000002E-4</v>
      </c>
    </row>
    <row r="9" spans="3:7" x14ac:dyDescent="0.25">
      <c r="C9">
        <v>9</v>
      </c>
      <c r="D9">
        <v>64</v>
      </c>
      <c r="E9">
        <v>32</v>
      </c>
      <c r="F9">
        <v>4.9228000000000001E-2</v>
      </c>
      <c r="G9" s="1">
        <f t="shared" si="0"/>
        <v>7.6918750000000001E-4</v>
      </c>
    </row>
    <row r="10" spans="3:7" x14ac:dyDescent="0.25">
      <c r="C10">
        <v>9</v>
      </c>
      <c r="D10">
        <v>25</v>
      </c>
      <c r="E10">
        <v>12</v>
      </c>
      <c r="F10">
        <v>2.0923000000000001E-2</v>
      </c>
      <c r="G10" s="1">
        <f t="shared" si="0"/>
        <v>8.3692E-4</v>
      </c>
    </row>
    <row r="11" spans="3:7" x14ac:dyDescent="0.25">
      <c r="C11">
        <v>9</v>
      </c>
      <c r="D11">
        <v>6</v>
      </c>
      <c r="E11">
        <v>3</v>
      </c>
      <c r="F11">
        <v>2.4614E-2</v>
      </c>
      <c r="G11" s="1">
        <f t="shared" si="0"/>
        <v>4.1023333333333337E-3</v>
      </c>
    </row>
    <row r="12" spans="3:7" x14ac:dyDescent="0.25">
      <c r="C12">
        <v>9</v>
      </c>
      <c r="D12">
        <v>5</v>
      </c>
      <c r="E12">
        <v>2</v>
      </c>
      <c r="F12">
        <v>5.3330000000000001E-3</v>
      </c>
      <c r="G12" s="1">
        <f t="shared" si="0"/>
        <v>1.0666E-3</v>
      </c>
    </row>
    <row r="13" spans="3:7" x14ac:dyDescent="0.25">
      <c r="C13">
        <v>9</v>
      </c>
      <c r="D13">
        <v>2</v>
      </c>
      <c r="E13">
        <v>1</v>
      </c>
      <c r="F13">
        <v>6.1539999999999997E-3</v>
      </c>
      <c r="G13" s="1">
        <f t="shared" si="0"/>
        <v>3.0769999999999999E-3</v>
      </c>
    </row>
    <row r="14" spans="3:7" x14ac:dyDescent="0.25">
      <c r="D14" s="7"/>
      <c r="E14" s="6"/>
      <c r="F14" s="3"/>
      <c r="G14" s="1"/>
    </row>
    <row r="15" spans="3:7" x14ac:dyDescent="0.25">
      <c r="D15" s="7"/>
      <c r="E15" s="6"/>
      <c r="F15" s="3"/>
      <c r="G15" s="1"/>
    </row>
    <row r="16" spans="3:7" x14ac:dyDescent="0.25">
      <c r="D16" s="7"/>
      <c r="E16" s="6"/>
      <c r="F16" s="3"/>
      <c r="G16" s="1"/>
    </row>
    <row r="17" spans="4:7" x14ac:dyDescent="0.25">
      <c r="D17" s="7"/>
      <c r="E17" s="6"/>
      <c r="F17" s="3"/>
      <c r="G17" s="1"/>
    </row>
    <row r="18" spans="4:7" x14ac:dyDescent="0.25">
      <c r="D18" s="7"/>
      <c r="E18" s="6"/>
      <c r="F18" s="3"/>
      <c r="G18" s="1"/>
    </row>
    <row r="19" spans="4:7" x14ac:dyDescent="0.25">
      <c r="D19" s="7"/>
      <c r="E19" s="6"/>
      <c r="F19" s="3"/>
      <c r="G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"/>
  <sheetViews>
    <sheetView workbookViewId="0">
      <selection activeCell="C3" sqref="C3:L12"/>
    </sheetView>
  </sheetViews>
  <sheetFormatPr defaultRowHeight="15" x14ac:dyDescent="0.25"/>
  <sheetData>
    <row r="3" spans="2:12" x14ac:dyDescent="0.25">
      <c r="B3" t="s">
        <v>15</v>
      </c>
      <c r="C3" t="s">
        <v>4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25">
      <c r="B4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2:12" x14ac:dyDescent="0.25">
      <c r="C5">
        <v>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2:12" x14ac:dyDescent="0.25">
      <c r="C6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2:12" x14ac:dyDescent="0.25">
      <c r="C7">
        <v>4</v>
      </c>
      <c r="D7">
        <v>-1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</row>
    <row r="8" spans="2:12" x14ac:dyDescent="0.25">
      <c r="C8">
        <v>5</v>
      </c>
      <c r="D8">
        <v>-1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</row>
    <row r="9" spans="2:12" x14ac:dyDescent="0.25">
      <c r="C9">
        <v>6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2" x14ac:dyDescent="0.25">
      <c r="C10">
        <v>7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2" x14ac:dyDescent="0.25">
      <c r="C11">
        <v>8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2" x14ac:dyDescent="0.25">
      <c r="C12">
        <v>9</v>
      </c>
      <c r="D12">
        <v>-1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TTT ab 1</vt:lpstr>
      <vt:lpstr>TTT mm</vt:lpstr>
      <vt:lpstr>CF mm</vt:lpstr>
      <vt:lpstr>Fake CF ab</vt:lpstr>
      <vt:lpstr>CF real AB</vt:lpstr>
      <vt:lpstr>TTT real AB</vt:lpstr>
      <vt:lpstr>TTT CvC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 Ciazynski</cp:lastModifiedBy>
  <dcterms:created xsi:type="dcterms:W3CDTF">2017-07-09T17:00:13Z</dcterms:created>
  <dcterms:modified xsi:type="dcterms:W3CDTF">2017-09-08T14:31:32Z</dcterms:modified>
</cp:coreProperties>
</file>