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一汽项目_图神经网络\"/>
    </mc:Choice>
  </mc:AlternateContent>
  <xr:revisionPtr revIDLastSave="0" documentId="13_ncr:1_{1D4E4F75-B2FB-4ED4-9676-E4CE523FCD0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K26" i="1"/>
  <c r="I26" i="1"/>
  <c r="I25" i="1"/>
  <c r="I24" i="1"/>
  <c r="I23" i="1"/>
  <c r="I22" i="1"/>
  <c r="I21" i="1"/>
  <c r="I20" i="1"/>
  <c r="K19" i="1"/>
  <c r="I19" i="1"/>
  <c r="I18" i="1"/>
  <c r="I17" i="1"/>
  <c r="I16" i="1"/>
  <c r="I15" i="1"/>
  <c r="I14" i="1"/>
  <c r="I13" i="1"/>
  <c r="I12" i="1"/>
  <c r="I11" i="1"/>
  <c r="K10" i="1"/>
  <c r="I10" i="1"/>
  <c r="I9" i="1"/>
  <c r="I8" i="1"/>
  <c r="I7" i="1"/>
  <c r="I6" i="1"/>
  <c r="I5" i="1"/>
  <c r="I4" i="1"/>
  <c r="I3" i="1"/>
  <c r="K2" i="1"/>
  <c r="I2" i="1"/>
</calcChain>
</file>

<file path=xl/sharedStrings.xml><?xml version="1.0" encoding="utf-8"?>
<sst xmlns="http://schemas.openxmlformats.org/spreadsheetml/2006/main" count="117" uniqueCount="93">
  <si>
    <t>工   作   内   容</t>
  </si>
  <si>
    <t>甲方负责内容</t>
  </si>
  <si>
    <t>乙方负责内容</t>
  </si>
  <si>
    <t>责任人</t>
  </si>
  <si>
    <t>备注</t>
  </si>
  <si>
    <t>单位工时</t>
  </si>
  <si>
    <t>参与人员</t>
  </si>
  <si>
    <t>工时</t>
  </si>
  <si>
    <t>模块工时</t>
  </si>
  <si>
    <t>经费占比</t>
  </si>
  <si>
    <t>分解报价</t>
  </si>
  <si>
    <t>1.声学包性能设计知识图谱构建与样本数据收集</t>
  </si>
  <si>
    <t>1.1、具体车型声学包设计模式研究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</si>
  <si>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确定具体研究车型声学包</t>
    </r>
  </si>
  <si>
    <r>
      <t></t>
    </r>
    <r>
      <rPr>
        <sz val="7"/>
        <color rgb="FF000000"/>
        <rFont val="Times New Roman"/>
        <charset val="2"/>
      </rPr>
      <t>  </t>
    </r>
    <r>
      <rPr>
        <sz val="8"/>
        <color rgb="FF000000"/>
        <rFont val="宋体"/>
        <charset val="134"/>
      </rPr>
      <t>确定具体车型声学包设计模式</t>
    </r>
  </si>
  <si>
    <t>韩/徐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</si>
  <si>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提供现有车型声学包设计模式，模型信息传递</t>
    </r>
  </si>
  <si>
    <r>
      <t>1.2 </t>
    </r>
    <r>
      <rPr>
        <sz val="8"/>
        <color rgb="FF000000"/>
        <rFont val="宋体"/>
        <charset val="134"/>
      </rPr>
      <t>声学包性能设计知识图谱构建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</si>
  <si>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协助乙方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</si>
  <si>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确定声学包分解层级及分解参数</t>
    </r>
  </si>
  <si>
    <t>徐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</si>
  <si>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构建声学包性能设计知识图谱</t>
    </r>
  </si>
  <si>
    <t>1.3声学包测试与仿真数据收集与扩充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</si>
  <si>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开展测试，收集声学包路径、系统、平板等基础吸隔声数据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</si>
  <si>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协助开展测试数据收集工作</t>
    </r>
  </si>
  <si>
    <t>徐/李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</si>
  <si>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声源数据测试获取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</si>
  <si>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Mixup学习模型建立</t>
    </r>
  </si>
  <si>
    <t>李/陈兴达</t>
  </si>
  <si>
    <t>插值拟合等方法做数据增强替代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</si>
  <si>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提供本地端声学包CAE模型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</si>
  <si>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声学包数据增强扩充样本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</si>
  <si>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协助开展仿真数据分析工作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</si>
  <si>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建立本地化声学包样本库</t>
    </r>
  </si>
  <si>
    <t>徐/陈偲</t>
  </si>
  <si>
    <t>2. AI驱动的声学包性能预测模型建立</t>
  </si>
  <si>
    <t>2.1 AI驱动模型比较、选型与定制开发</t>
  </si>
  <si>
    <r>
      <t></t>
    </r>
    <r>
      <rPr>
        <sz val="7"/>
        <color rgb="FF000000"/>
        <rFont val="Times New Roman"/>
        <charset val="2"/>
      </rPr>
      <t>  </t>
    </r>
    <r>
      <rPr>
        <sz val="8"/>
        <color rgb="FF000000"/>
        <rFont val="宋体"/>
        <charset val="134"/>
      </rPr>
      <t>协助乙方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</si>
  <si>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比较CNN基与LSTM基的AI模型</t>
    </r>
  </si>
  <si>
    <t>解/李/陈兴达/徐</t>
  </si>
  <si>
    <t>考虑更多算法比较：GNN/BP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</si>
  <si>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建立AI驱动的声学包性能预测模型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</si>
  <si>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开孔信息修正方法引入</t>
    </r>
  </si>
  <si>
    <t>甲方提供声学包泄漏数据</t>
  </si>
  <si>
    <r>
      <t>2.2</t>
    </r>
    <r>
      <rPr>
        <sz val="8"/>
        <color rgb="FF000000"/>
        <rFont val="宋体"/>
        <charset val="134"/>
      </rPr>
      <t>双层级</t>
    </r>
    <r>
      <rPr>
        <sz val="8"/>
        <color rgb="FF000000"/>
        <rFont val="Arial"/>
        <family val="2"/>
      </rPr>
      <t>AI</t>
    </r>
    <r>
      <rPr>
        <sz val="8"/>
        <color rgb="FF000000"/>
        <rFont val="宋体"/>
        <charset val="134"/>
      </rPr>
      <t>驱动模型研究及建立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</si>
  <si>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建立声学包知识图谱双层级性能预测模型</t>
    </r>
  </si>
  <si>
    <t>模块级和整体级联动关系需要明确</t>
  </si>
  <si>
    <r>
      <t></t>
    </r>
    <r>
      <rPr>
        <sz val="7"/>
        <color rgb="FF000000"/>
        <rFont val="Times New Roman"/>
        <charset val="2"/>
      </rPr>
      <t>  </t>
    </r>
    <r>
      <rPr>
        <sz val="8"/>
        <color rgb="FF000000"/>
        <rFont val="宋体"/>
        <charset val="134"/>
      </rPr>
      <t>双层级</t>
    </r>
    <r>
      <rPr>
        <sz val="8"/>
        <color rgb="FF000000"/>
        <rFont val="Arial"/>
        <charset val="2"/>
      </rPr>
      <t>AI</t>
    </r>
    <r>
      <rPr>
        <sz val="8"/>
        <color rgb="FF000000"/>
        <rFont val="宋体"/>
        <charset val="134"/>
      </rPr>
      <t>预测模型精度测试</t>
    </r>
  </si>
  <si>
    <t>解/李/陈兴达</t>
  </si>
  <si>
    <t>1.材料级/结构级需确认2.数据精度级预测3.明确精度的考核指标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</si>
  <si>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双层级AI预测模型性能改进</t>
    </r>
  </si>
  <si>
    <t>2.3多层级AI驱动集成学习模型研究及建立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</si>
  <si>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建立声学包知识图谱多层级性能集成学习预测模型</t>
    </r>
  </si>
  <si>
    <t>考虑采用材料级架构生成，配合结构级</t>
  </si>
  <si>
    <r>
      <t></t>
    </r>
    <r>
      <rPr>
        <sz val="7"/>
        <color rgb="FF000000"/>
        <rFont val="Times New Roman"/>
        <charset val="2"/>
      </rPr>
      <t>  </t>
    </r>
    <r>
      <rPr>
        <sz val="8"/>
        <color rgb="FF000000"/>
        <rFont val="宋体"/>
        <charset val="134"/>
      </rPr>
      <t>多层级集成学习模型误差传递控制研究</t>
    </r>
  </si>
  <si>
    <t>集成按照加权方式进行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</si>
  <si>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多层级集成学习预测模型精度验测试与性能改进</t>
    </r>
  </si>
  <si>
    <t>3. 基于AI驱动模型的声学包多目标优化与方案自动生成</t>
  </si>
  <si>
    <t>3.1 性能、成本、重量多维目标融合预测模型建立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</si>
  <si>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提供声包部件单位成本、重量等基础参数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</si>
  <si>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多维目标融合预测模型建立</t>
    </r>
  </si>
  <si>
    <t>除成本质量之外的其他目标</t>
  </si>
  <si>
    <t>3.2 声学包性能与设计参数灵敏度分析模型建立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</si>
  <si>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性能、成本、重量初始权重拟定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</si>
  <si>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权重动态可调的多目标优化模型建立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</si>
  <si>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声学包性能与设计参数灵敏度分析模型建立</t>
    </r>
  </si>
  <si>
    <t>3.3声学包性能、成本、重量多目标优化模型建立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</si>
  <si>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声学包多目标优化模型建立与分析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</si>
  <si>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实现性能目标与技术方案双向预测</t>
    </r>
  </si>
  <si>
    <t>在设定范围的前提下实现最优解/优化</t>
  </si>
  <si>
    <t>4. 汽车声学包性能分析与优化技术集成与软件开发</t>
  </si>
  <si>
    <t>4.1基于Web的声学包基础数据库功能开发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</si>
  <si>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通用算法与数据驱动模型算法封装</t>
    </r>
  </si>
  <si>
    <t>陈兴达/xxx</t>
  </si>
  <si>
    <t>封装前置接口内容一致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</si>
  <si>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声学包分析与优化UI逻辑与功能架构设计</t>
    </r>
  </si>
  <si>
    <t>徐/XXX</t>
  </si>
  <si>
    <t>工程部/徐胜或外部资源</t>
  </si>
  <si>
    <t>4.2基于Web的声学包预测，优化功能集成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</si>
  <si>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声学包性能预测及优化模块集成</t>
    </r>
  </si>
  <si>
    <t>马逢伯/胡贾宁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</si>
  <si>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声学包方案生成模块及优化集成</t>
    </r>
  </si>
  <si>
    <t>4.3基于Web的声学包视觉渲染与噪声分析功能开发</t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</si>
  <si>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声学包2D/3D视觉模型提供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</si>
  <si>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声学包视觉生成与渲染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</si>
  <si>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基于扩展声传函的胎噪声源载荷数据生成</t>
    </r>
  </si>
  <si>
    <r>
      <rPr>
        <sz val="8"/>
        <color rgb="FF000000"/>
        <rFont val="Wingdings"/>
        <charset val="2"/>
      </rPr>
      <t></t>
    </r>
    <r>
      <rPr>
        <sz val="7"/>
        <color rgb="FF000000"/>
        <rFont val="Times New Roman"/>
        <family val="1"/>
      </rPr>
      <t>  </t>
    </r>
    <r>
      <rPr>
        <sz val="8"/>
        <color rgb="FF000000"/>
        <rFont val="Arial"/>
        <family val="2"/>
      </rPr>
      <t>基于1/3倍频程传函的宽频曲线预测展开</t>
    </r>
  </si>
  <si>
    <t>徐强/张胜</t>
  </si>
  <si>
    <t>合计</t>
  </si>
  <si>
    <t>对于仿真等数据合同的要求，因限定实验测量条件等因素以满足高质量的数据，可以直接用来建立模型，而不需要额外的处理操作(如去噪)；确定好各种层数(如结构，材料)，不应实际做的层数大于合同的层数；构建 模型的数据应确定好；</t>
    <phoneticPr fontId="9" type="noConversion"/>
  </si>
  <si>
    <r>
      <t></t>
    </r>
    <r>
      <rPr>
        <sz val="7"/>
        <color rgb="FF000000"/>
        <rFont val="Wingdings"/>
        <family val="1"/>
        <charset val="2"/>
      </rPr>
      <t>  </t>
    </r>
    <r>
      <rPr>
        <sz val="8"/>
        <color rgb="FF000000"/>
        <rFont val="MS Gothic"/>
        <family val="3"/>
        <charset val="128"/>
      </rPr>
      <t>成本、重量</t>
    </r>
    <r>
      <rPr>
        <sz val="8"/>
        <color rgb="FF000000"/>
        <rFont val="Microsoft JhengHei"/>
        <family val="2"/>
        <charset val="136"/>
      </rPr>
      <t>预测模型建立</t>
    </r>
    <phoneticPr fontId="9" type="noConversion"/>
  </si>
  <si>
    <t>甲方应该提供目标函数的公式。目标函数的输入包括：特征(正向的输入)，成本的权重，重量的权重；输出一个数值，越小代表特征(正向的输入)越满足要求。</t>
    <phoneticPr fontId="9" type="noConversion"/>
  </si>
  <si>
    <r>
      <t>数据和精度的要求：
1 训练数据的分布和测试数据的分布一致，训练数据和测试数据的比例为9:1；</t>
    </r>
    <r>
      <rPr>
        <b/>
        <sz val="11"/>
        <color rgb="FFFF0000"/>
        <rFont val="等线"/>
        <family val="3"/>
        <charset val="134"/>
        <scheme val="minor"/>
      </rPr>
      <t>数据量暂时不好确定</t>
    </r>
    <r>
      <rPr>
        <b/>
        <sz val="11"/>
        <rFont val="等线"/>
        <family val="3"/>
        <charset val="134"/>
        <scheme val="minor"/>
      </rPr>
      <t xml:space="preserve">
2 若测试数据期望达到相应的精度，则每个测试的数据，应能在训练数据中找到相似的一部分数据；若在测试数据中，找不到相似的训练数据，但是测试数据中找到了Vaone数据增强的相似数据，则期望的精度的误差应加上Vaone与实测数据的误差)
3 测试的精度指标应以所有测试数据的平均值来衡量；
4 所有实验数据(实测数据)必须测量准确，提供准确，且必须可以直接用来建立模型。对于实验数据建立模型的过程中，不应该有除了建模以外的实验数据处理的工作量。</t>
    </r>
    <r>
      <rPr>
        <b/>
        <sz val="11"/>
        <color rgb="FFFF0000"/>
        <rFont val="等线"/>
        <family val="3"/>
        <charset val="134"/>
        <scheme val="minor"/>
      </rPr>
      <t>(这个是对excel的额外补充)</t>
    </r>
    <r>
      <rPr>
        <b/>
        <sz val="11"/>
        <rFont val="等线"/>
        <family val="3"/>
        <charset val="134"/>
        <scheme val="minor"/>
      </rPr>
      <t xml:space="preserve">
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</si>
</sst>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Wingdings"/>
      <charset val="2"/>
    </font>
    <font>
      <sz val="8"/>
      <color theme="1"/>
      <name val="等线"/>
      <charset val="134"/>
      <scheme val="minor"/>
    </font>
    <font>
      <sz val="7"/>
      <color rgb="FF000000"/>
      <name val="Times New Roman"/>
      <family val="1"/>
    </font>
    <font>
      <sz val="7"/>
      <color rgb="FF000000"/>
      <name val="Times New Roman"/>
      <charset val="2"/>
    </font>
    <font>
      <sz val="8"/>
      <color rgb="FF000000"/>
      <name val="宋体"/>
      <charset val="134"/>
    </font>
    <font>
      <sz val="8"/>
      <color rgb="FF000000"/>
      <name val="Arial"/>
      <charset val="2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8"/>
      <color rgb="FF000000"/>
      <name val="MS Gothic"/>
      <family val="3"/>
      <charset val="128"/>
    </font>
    <font>
      <sz val="8"/>
      <color rgb="FF000000"/>
      <name val="Microsoft JhengHei"/>
      <family val="2"/>
      <charset val="136"/>
    </font>
    <font>
      <sz val="7"/>
      <color rgb="FF000000"/>
      <name val="Wingdings"/>
      <family val="1"/>
      <charset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152A8C"/>
      </left>
      <right/>
      <top style="medium">
        <color rgb="FF152A8C"/>
      </top>
      <bottom style="medium">
        <color rgb="FF152A8C"/>
      </bottom>
      <diagonal/>
    </border>
    <border>
      <left/>
      <right style="medium">
        <color rgb="FF152A8C"/>
      </right>
      <top style="medium">
        <color rgb="FF152A8C"/>
      </top>
      <bottom style="medium">
        <color rgb="FF152A8C"/>
      </bottom>
      <diagonal/>
    </border>
    <border>
      <left/>
      <right/>
      <top style="medium">
        <color rgb="FF152A8C"/>
      </top>
      <bottom style="medium">
        <color rgb="FF152A8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152A8C"/>
      </left>
      <right style="medium">
        <color rgb="FF152A8C"/>
      </right>
      <top style="medium">
        <color rgb="FF152A8C"/>
      </top>
      <bottom/>
      <diagonal/>
    </border>
    <border>
      <left/>
      <right style="medium">
        <color rgb="FF152A8C"/>
      </right>
      <top/>
      <bottom/>
      <diagonal/>
    </border>
    <border>
      <left style="medium">
        <color rgb="FF152A8C"/>
      </left>
      <right/>
      <top style="medium">
        <color rgb="FF152A8C"/>
      </top>
      <bottom/>
      <diagonal/>
    </border>
    <border>
      <left style="medium">
        <color rgb="FF152A8C"/>
      </left>
      <right style="medium">
        <color rgb="FF152A8C"/>
      </right>
      <top/>
      <bottom/>
      <diagonal/>
    </border>
    <border>
      <left style="medium">
        <color rgb="FF152A8C"/>
      </left>
      <right style="medium">
        <color rgb="FF152A8C"/>
      </right>
      <top/>
      <bottom style="medium">
        <color rgb="FF152A8C"/>
      </bottom>
      <diagonal/>
    </border>
    <border>
      <left/>
      <right style="medium">
        <color rgb="FF152A8C"/>
      </right>
      <top/>
      <bottom style="medium">
        <color rgb="FF152A8C"/>
      </bottom>
      <diagonal/>
    </border>
    <border>
      <left style="medium">
        <color rgb="FF152A8C"/>
      </left>
      <right/>
      <top/>
      <bottom style="medium">
        <color rgb="FF152A8C"/>
      </bottom>
      <diagonal/>
    </border>
    <border>
      <left/>
      <right/>
      <top/>
      <bottom style="medium">
        <color rgb="FF152A8C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left" vertical="center" wrapText="1" indent="4"/>
    </xf>
    <xf numFmtId="0" fontId="3" fillId="0" borderId="10" xfId="0" applyFont="1" applyBorder="1" applyAlignment="1">
      <alignment horizontal="left" vertical="center" wrapText="1" indent="4"/>
    </xf>
    <xf numFmtId="0" fontId="3" fillId="0" borderId="0" xfId="0" applyFont="1" applyAlignment="1">
      <alignment horizontal="left" vertical="center" wrapText="1" indent="4"/>
    </xf>
    <xf numFmtId="0" fontId="3" fillId="0" borderId="12" xfId="0" applyFont="1" applyBorder="1" applyAlignment="1">
      <alignment horizontal="left" vertical="center" wrapText="1" indent="4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 indent="4"/>
    </xf>
    <xf numFmtId="0" fontId="3" fillId="0" borderId="9" xfId="0" applyFont="1" applyBorder="1" applyAlignment="1">
      <alignment horizontal="left" vertical="center" wrapText="1" indent="4"/>
    </xf>
    <xf numFmtId="0" fontId="3" fillId="0" borderId="8" xfId="0" applyFont="1" applyBorder="1" applyAlignment="1">
      <alignment horizontal="left" vertical="center" wrapText="1" indent="4"/>
    </xf>
    <xf numFmtId="0" fontId="3" fillId="0" borderId="7" xfId="0" applyFont="1" applyBorder="1" applyAlignment="1">
      <alignment horizontal="left" vertical="center" wrapText="1" indent="4"/>
    </xf>
    <xf numFmtId="0" fontId="3" fillId="0" borderId="11" xfId="0" applyFont="1" applyBorder="1" applyAlignment="1">
      <alignment horizontal="left" vertical="center" wrapText="1" indent="4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/>
    <xf numFmtId="0" fontId="0" fillId="0" borderId="0" xfId="0" applyAlignment="1"/>
    <xf numFmtId="0" fontId="10" fillId="0" borderId="13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B1" zoomScale="115" zoomScaleNormal="115" workbookViewId="0">
      <selection activeCell="Q23" sqref="Q23"/>
    </sheetView>
  </sheetViews>
  <sheetFormatPr defaultColWidth="9" defaultRowHeight="14.25" x14ac:dyDescent="0.2"/>
  <cols>
    <col min="1" max="1" width="23.875" customWidth="1"/>
    <col min="2" max="2" width="34.625" customWidth="1"/>
    <col min="3" max="3" width="29.625" customWidth="1"/>
    <col min="4" max="4" width="47.75" customWidth="1"/>
    <col min="5" max="7" width="8.875" style="1"/>
    <col min="8" max="8" width="9.5" style="1" customWidth="1"/>
    <col min="9" max="9" width="10.75" style="1" customWidth="1"/>
    <col min="12" max="12" width="9.5" customWidth="1"/>
  </cols>
  <sheetData>
    <row r="1" spans="1:16" ht="53.45" customHeight="1" x14ac:dyDescent="0.2">
      <c r="A1" s="10" t="s">
        <v>0</v>
      </c>
      <c r="B1" s="11"/>
      <c r="C1" s="2" t="s">
        <v>1</v>
      </c>
      <c r="D1" s="3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6" x14ac:dyDescent="0.2">
      <c r="A2" s="12" t="s">
        <v>11</v>
      </c>
      <c r="B2" s="15" t="s">
        <v>12</v>
      </c>
      <c r="C2" s="5" t="s">
        <v>13</v>
      </c>
      <c r="D2" s="21" t="s">
        <v>14</v>
      </c>
      <c r="E2" s="23" t="s">
        <v>15</v>
      </c>
      <c r="G2" s="4">
        <v>0</v>
      </c>
      <c r="H2" s="4">
        <v>0</v>
      </c>
      <c r="I2" s="4">
        <f>G2*H2</f>
        <v>0</v>
      </c>
      <c r="J2" s="24">
        <v>740</v>
      </c>
      <c r="K2" s="24">
        <f>J2/I32*120</f>
        <v>16.567164179104498</v>
      </c>
      <c r="L2" s="24">
        <v>14</v>
      </c>
    </row>
    <row r="3" spans="1:16" ht="22.5" x14ac:dyDescent="0.2">
      <c r="A3" s="13"/>
      <c r="B3" s="16"/>
      <c r="C3" s="6" t="s">
        <v>16</v>
      </c>
      <c r="D3" s="22"/>
      <c r="E3" s="23"/>
      <c r="G3" s="4">
        <v>40</v>
      </c>
      <c r="H3" s="4">
        <v>2</v>
      </c>
      <c r="I3" s="4">
        <f t="shared" ref="I3:I31" si="0">G3*H3</f>
        <v>80</v>
      </c>
      <c r="J3" s="24"/>
      <c r="K3" s="24"/>
      <c r="L3" s="24"/>
    </row>
    <row r="4" spans="1:16" x14ac:dyDescent="0.2">
      <c r="A4" s="13"/>
      <c r="B4" s="15" t="s">
        <v>17</v>
      </c>
      <c r="C4" s="18" t="s">
        <v>18</v>
      </c>
      <c r="D4" s="7" t="s">
        <v>19</v>
      </c>
      <c r="E4" s="1" t="s">
        <v>20</v>
      </c>
      <c r="G4" s="4">
        <v>80</v>
      </c>
      <c r="H4" s="4">
        <v>1</v>
      </c>
      <c r="I4" s="4">
        <f t="shared" si="0"/>
        <v>80</v>
      </c>
      <c r="J4" s="24"/>
      <c r="K4" s="24"/>
      <c r="L4" s="24"/>
    </row>
    <row r="5" spans="1:16" x14ac:dyDescent="0.2">
      <c r="A5" s="13"/>
      <c r="B5" s="16"/>
      <c r="C5" s="19"/>
      <c r="D5" s="8" t="s">
        <v>21</v>
      </c>
      <c r="E5" s="1" t="s">
        <v>15</v>
      </c>
      <c r="G5" s="4">
        <v>80</v>
      </c>
      <c r="H5" s="4">
        <v>2</v>
      </c>
      <c r="I5" s="4">
        <f t="shared" si="0"/>
        <v>160</v>
      </c>
      <c r="J5" s="24"/>
      <c r="K5" s="24"/>
      <c r="L5" s="24"/>
    </row>
    <row r="6" spans="1:16" ht="22.5" x14ac:dyDescent="0.2">
      <c r="A6" s="13"/>
      <c r="B6" s="15" t="s">
        <v>22</v>
      </c>
      <c r="C6" s="5" t="s">
        <v>23</v>
      </c>
      <c r="D6" s="7" t="s">
        <v>24</v>
      </c>
      <c r="E6" s="1" t="s">
        <v>25</v>
      </c>
      <c r="G6" s="4">
        <v>40</v>
      </c>
      <c r="H6" s="4">
        <v>2</v>
      </c>
      <c r="I6" s="4">
        <f t="shared" si="0"/>
        <v>80</v>
      </c>
      <c r="J6" s="24"/>
      <c r="K6" s="24"/>
      <c r="L6" s="24"/>
    </row>
    <row r="7" spans="1:16" x14ac:dyDescent="0.2">
      <c r="A7" s="13"/>
      <c r="B7" s="17"/>
      <c r="C7" s="5" t="s">
        <v>26</v>
      </c>
      <c r="D7" s="7" t="s">
        <v>27</v>
      </c>
      <c r="E7" s="1" t="s">
        <v>28</v>
      </c>
      <c r="F7" s="9" t="s">
        <v>29</v>
      </c>
      <c r="G7" s="4">
        <v>40</v>
      </c>
      <c r="H7" s="4">
        <v>2</v>
      </c>
      <c r="I7" s="4">
        <f t="shared" si="0"/>
        <v>80</v>
      </c>
      <c r="J7" s="24"/>
      <c r="K7" s="24"/>
      <c r="L7" s="24"/>
    </row>
    <row r="8" spans="1:16" x14ac:dyDescent="0.2">
      <c r="A8" s="13"/>
      <c r="B8" s="17"/>
      <c r="C8" s="5" t="s">
        <v>30</v>
      </c>
      <c r="D8" s="7" t="s">
        <v>31</v>
      </c>
      <c r="E8" s="1" t="s">
        <v>20</v>
      </c>
      <c r="G8" s="4">
        <v>80</v>
      </c>
      <c r="H8" s="4">
        <v>1</v>
      </c>
      <c r="I8" s="4">
        <f t="shared" si="0"/>
        <v>80</v>
      </c>
      <c r="J8" s="24"/>
      <c r="K8" s="24"/>
      <c r="L8" s="24"/>
    </row>
    <row r="9" spans="1:16" ht="15" thickBot="1" x14ac:dyDescent="0.25">
      <c r="A9" s="14"/>
      <c r="B9" s="16"/>
      <c r="C9" s="6" t="s">
        <v>32</v>
      </c>
      <c r="D9" s="8" t="s">
        <v>33</v>
      </c>
      <c r="E9" s="1" t="s">
        <v>34</v>
      </c>
      <c r="G9" s="4">
        <v>80</v>
      </c>
      <c r="H9" s="4">
        <v>2</v>
      </c>
      <c r="I9" s="4">
        <f t="shared" si="0"/>
        <v>160</v>
      </c>
      <c r="J9" s="24"/>
      <c r="K9" s="24"/>
      <c r="L9" s="24"/>
    </row>
    <row r="10" spans="1:16" x14ac:dyDescent="0.2">
      <c r="A10" s="12" t="s">
        <v>35</v>
      </c>
      <c r="B10" s="15" t="s">
        <v>36</v>
      </c>
      <c r="C10" s="18" t="s">
        <v>37</v>
      </c>
      <c r="D10" s="7" t="s">
        <v>38</v>
      </c>
      <c r="E10" s="1" t="s">
        <v>39</v>
      </c>
      <c r="F10" s="1" t="s">
        <v>40</v>
      </c>
      <c r="G10" s="4">
        <v>40</v>
      </c>
      <c r="H10" s="4">
        <v>4</v>
      </c>
      <c r="I10" s="4">
        <f t="shared" si="0"/>
        <v>160</v>
      </c>
      <c r="J10" s="24">
        <v>1320</v>
      </c>
      <c r="K10" s="24">
        <f>J10/I32*120</f>
        <v>29.552238805970099</v>
      </c>
      <c r="L10" s="24">
        <v>30</v>
      </c>
      <c r="M10" s="28" t="s">
        <v>92</v>
      </c>
      <c r="N10" s="26"/>
      <c r="O10" s="29" t="s">
        <v>89</v>
      </c>
      <c r="P10" s="30"/>
    </row>
    <row r="11" spans="1:16" x14ac:dyDescent="0.2">
      <c r="A11" s="13"/>
      <c r="B11" s="17"/>
      <c r="C11" s="20"/>
      <c r="D11" s="7" t="s">
        <v>41</v>
      </c>
      <c r="E11" s="1" t="s">
        <v>39</v>
      </c>
      <c r="G11" s="4">
        <v>80</v>
      </c>
      <c r="H11" s="4">
        <v>4</v>
      </c>
      <c r="I11" s="4">
        <f t="shared" si="0"/>
        <v>320</v>
      </c>
      <c r="J11" s="24"/>
      <c r="K11" s="24"/>
      <c r="L11" s="24"/>
      <c r="M11" s="25"/>
      <c r="N11" s="26"/>
      <c r="O11" s="30"/>
      <c r="P11" s="30"/>
    </row>
    <row r="12" spans="1:16" ht="15" thickBot="1" x14ac:dyDescent="0.25">
      <c r="A12" s="13"/>
      <c r="B12" s="16"/>
      <c r="C12" s="19"/>
      <c r="D12" s="8" t="s">
        <v>42</v>
      </c>
      <c r="E12" s="1" t="s">
        <v>15</v>
      </c>
      <c r="F12" s="1" t="s">
        <v>43</v>
      </c>
      <c r="G12" s="4">
        <v>40</v>
      </c>
      <c r="H12" s="4">
        <v>2</v>
      </c>
      <c r="I12" s="4">
        <f t="shared" si="0"/>
        <v>80</v>
      </c>
      <c r="J12" s="24"/>
      <c r="K12" s="24"/>
      <c r="L12" s="24"/>
      <c r="M12" s="25"/>
      <c r="N12" s="26"/>
      <c r="O12" s="30"/>
      <c r="P12" s="30"/>
    </row>
    <row r="13" spans="1:16" x14ac:dyDescent="0.2">
      <c r="A13" s="13"/>
      <c r="B13" s="15" t="s">
        <v>44</v>
      </c>
      <c r="C13" s="18" t="s">
        <v>18</v>
      </c>
      <c r="D13" s="7" t="s">
        <v>45</v>
      </c>
      <c r="E13" s="1" t="s">
        <v>28</v>
      </c>
      <c r="F13" s="1" t="s">
        <v>46</v>
      </c>
      <c r="G13" s="4">
        <v>80</v>
      </c>
      <c r="H13" s="4">
        <v>3</v>
      </c>
      <c r="I13" s="4">
        <f t="shared" si="0"/>
        <v>240</v>
      </c>
      <c r="J13" s="24"/>
      <c r="K13" s="24"/>
      <c r="L13" s="24"/>
      <c r="M13" s="25"/>
      <c r="N13" s="26"/>
      <c r="O13" s="30"/>
      <c r="P13" s="30"/>
    </row>
    <row r="14" spans="1:16" x14ac:dyDescent="0.2">
      <c r="A14" s="13"/>
      <c r="B14" s="17"/>
      <c r="C14" s="20"/>
      <c r="D14" s="7" t="s">
        <v>47</v>
      </c>
      <c r="E14" s="1" t="s">
        <v>48</v>
      </c>
      <c r="F14" s="1" t="s">
        <v>49</v>
      </c>
      <c r="G14" s="4">
        <v>40</v>
      </c>
      <c r="H14" s="4">
        <v>3</v>
      </c>
      <c r="I14" s="4">
        <f t="shared" si="0"/>
        <v>120</v>
      </c>
      <c r="J14" s="24"/>
      <c r="K14" s="24"/>
      <c r="L14" s="24"/>
      <c r="M14" s="25"/>
      <c r="N14" s="26"/>
      <c r="O14" s="30"/>
      <c r="P14" s="30"/>
    </row>
    <row r="15" spans="1:16" ht="15" thickBot="1" x14ac:dyDescent="0.25">
      <c r="A15" s="13"/>
      <c r="B15" s="16"/>
      <c r="C15" s="19"/>
      <c r="D15" s="8" t="s">
        <v>50</v>
      </c>
      <c r="E15" s="1" t="s">
        <v>48</v>
      </c>
      <c r="G15" s="4">
        <v>40</v>
      </c>
      <c r="H15" s="4">
        <v>3</v>
      </c>
      <c r="I15" s="4">
        <f t="shared" si="0"/>
        <v>120</v>
      </c>
      <c r="J15" s="24"/>
      <c r="K15" s="24"/>
      <c r="L15" s="24"/>
      <c r="M15" s="25"/>
      <c r="N15" s="26"/>
      <c r="O15" s="30"/>
      <c r="P15" s="30"/>
    </row>
    <row r="16" spans="1:16" x14ac:dyDescent="0.2">
      <c r="A16" s="13"/>
      <c r="B16" s="15" t="s">
        <v>51</v>
      </c>
      <c r="C16" s="18" t="s">
        <v>18</v>
      </c>
      <c r="D16" s="7" t="s">
        <v>52</v>
      </c>
      <c r="E16" s="1" t="s">
        <v>48</v>
      </c>
      <c r="F16" s="1" t="s">
        <v>53</v>
      </c>
      <c r="G16" s="4">
        <v>80</v>
      </c>
      <c r="H16" s="4">
        <v>3</v>
      </c>
      <c r="I16" s="4">
        <f t="shared" si="0"/>
        <v>240</v>
      </c>
      <c r="J16" s="24"/>
      <c r="K16" s="24"/>
      <c r="L16" s="24"/>
      <c r="M16" s="25"/>
      <c r="N16" s="26"/>
      <c r="O16" s="30"/>
      <c r="P16" s="30"/>
    </row>
    <row r="17" spans="1:16" ht="42.95" customHeight="1" x14ac:dyDescent="0.2">
      <c r="A17" s="13"/>
      <c r="B17" s="17"/>
      <c r="C17" s="20"/>
      <c r="D17" s="7" t="s">
        <v>54</v>
      </c>
      <c r="E17" s="1" t="s">
        <v>48</v>
      </c>
      <c r="F17" s="1" t="s">
        <v>55</v>
      </c>
      <c r="G17" s="4">
        <v>80</v>
      </c>
      <c r="H17" s="4">
        <v>3</v>
      </c>
      <c r="I17" s="4">
        <f t="shared" si="0"/>
        <v>240</v>
      </c>
      <c r="J17" s="24"/>
      <c r="K17" s="24"/>
      <c r="L17" s="24"/>
      <c r="M17" s="25"/>
      <c r="N17" s="26"/>
      <c r="O17" s="30"/>
      <c r="P17" s="30"/>
    </row>
    <row r="18" spans="1:16" ht="39.950000000000003" customHeight="1" thickBot="1" x14ac:dyDescent="0.25">
      <c r="A18" s="14"/>
      <c r="B18" s="16"/>
      <c r="C18" s="19"/>
      <c r="D18" s="8" t="s">
        <v>56</v>
      </c>
      <c r="E18" s="1" t="s">
        <v>48</v>
      </c>
      <c r="G18" s="4">
        <v>80</v>
      </c>
      <c r="H18" s="4">
        <v>3</v>
      </c>
      <c r="I18" s="4">
        <f t="shared" si="0"/>
        <v>240</v>
      </c>
      <c r="J18" s="24"/>
      <c r="K18" s="24"/>
      <c r="L18" s="24"/>
      <c r="M18" s="25"/>
      <c r="N18" s="26"/>
      <c r="O18" s="30"/>
      <c r="P18" s="30"/>
    </row>
    <row r="19" spans="1:16" x14ac:dyDescent="0.2">
      <c r="A19" s="12" t="s">
        <v>57</v>
      </c>
      <c r="B19" s="15" t="s">
        <v>58</v>
      </c>
      <c r="C19" s="18" t="s">
        <v>59</v>
      </c>
      <c r="D19" s="7" t="s">
        <v>90</v>
      </c>
      <c r="E19" s="1" t="s">
        <v>48</v>
      </c>
      <c r="G19" s="4">
        <v>80</v>
      </c>
      <c r="H19" s="4">
        <v>2</v>
      </c>
      <c r="I19" s="4">
        <f t="shared" si="0"/>
        <v>160</v>
      </c>
      <c r="J19" s="24">
        <v>1440</v>
      </c>
      <c r="K19" s="24">
        <f>J19/I32*120</f>
        <v>32.238805970149301</v>
      </c>
      <c r="L19" s="24">
        <v>33</v>
      </c>
      <c r="M19" s="27" t="s">
        <v>91</v>
      </c>
      <c r="N19" s="32"/>
    </row>
    <row r="20" spans="1:16" ht="15" thickBot="1" x14ac:dyDescent="0.25">
      <c r="A20" s="13"/>
      <c r="B20" s="16"/>
      <c r="C20" s="19"/>
      <c r="D20" s="8" t="s">
        <v>60</v>
      </c>
      <c r="E20" s="1" t="s">
        <v>48</v>
      </c>
      <c r="F20" s="1" t="s">
        <v>61</v>
      </c>
      <c r="G20" s="4">
        <v>80</v>
      </c>
      <c r="H20" s="4">
        <v>3</v>
      </c>
      <c r="I20" s="4">
        <f t="shared" si="0"/>
        <v>240</v>
      </c>
      <c r="J20" s="24"/>
      <c r="K20" s="24"/>
      <c r="L20" s="24"/>
      <c r="M20" s="31"/>
      <c r="N20" s="32"/>
    </row>
    <row r="21" spans="1:16" ht="26.1" customHeight="1" x14ac:dyDescent="0.2">
      <c r="A21" s="13"/>
      <c r="B21" s="15" t="s">
        <v>62</v>
      </c>
      <c r="C21" s="18" t="s">
        <v>18</v>
      </c>
      <c r="D21" s="7" t="s">
        <v>63</v>
      </c>
      <c r="E21" s="1" t="s">
        <v>48</v>
      </c>
      <c r="G21" s="4">
        <v>40</v>
      </c>
      <c r="H21" s="4">
        <v>2</v>
      </c>
      <c r="I21" s="4">
        <f t="shared" si="0"/>
        <v>80</v>
      </c>
      <c r="J21" s="24"/>
      <c r="K21" s="24"/>
      <c r="L21" s="24"/>
      <c r="M21" s="31"/>
      <c r="N21" s="32"/>
    </row>
    <row r="22" spans="1:16" ht="27.95" customHeight="1" x14ac:dyDescent="0.2">
      <c r="A22" s="13"/>
      <c r="B22" s="17"/>
      <c r="C22" s="20"/>
      <c r="D22" s="7" t="s">
        <v>64</v>
      </c>
      <c r="E22" s="1" t="s">
        <v>48</v>
      </c>
      <c r="G22" s="4">
        <v>80</v>
      </c>
      <c r="H22" s="4">
        <v>3</v>
      </c>
      <c r="I22" s="4">
        <f t="shared" si="0"/>
        <v>240</v>
      </c>
      <c r="J22" s="24"/>
      <c r="K22" s="24"/>
      <c r="L22" s="24"/>
      <c r="M22" s="31"/>
      <c r="N22" s="32"/>
    </row>
    <row r="23" spans="1:16" ht="29.1" customHeight="1" thickBot="1" x14ac:dyDescent="0.25">
      <c r="A23" s="13"/>
      <c r="B23" s="16"/>
      <c r="C23" s="19"/>
      <c r="D23" s="8" t="s">
        <v>65</v>
      </c>
      <c r="E23" s="1" t="s">
        <v>48</v>
      </c>
      <c r="G23" s="4">
        <v>80</v>
      </c>
      <c r="H23" s="4">
        <v>3</v>
      </c>
      <c r="I23" s="4">
        <f t="shared" si="0"/>
        <v>240</v>
      </c>
      <c r="J23" s="24"/>
      <c r="K23" s="24"/>
      <c r="L23" s="24"/>
      <c r="M23" s="31"/>
      <c r="N23" s="32"/>
    </row>
    <row r="24" spans="1:16" x14ac:dyDescent="0.2">
      <c r="A24" s="13"/>
      <c r="B24" s="15" t="s">
        <v>66</v>
      </c>
      <c r="C24" s="18" t="s">
        <v>18</v>
      </c>
      <c r="D24" s="7" t="s">
        <v>67</v>
      </c>
      <c r="E24" s="1" t="s">
        <v>48</v>
      </c>
      <c r="G24" s="4">
        <v>80</v>
      </c>
      <c r="H24" s="4">
        <v>3</v>
      </c>
      <c r="I24" s="4">
        <f t="shared" si="0"/>
        <v>240</v>
      </c>
      <c r="J24" s="24"/>
      <c r="K24" s="24"/>
      <c r="L24" s="24"/>
      <c r="M24" s="31"/>
      <c r="N24" s="32"/>
    </row>
    <row r="25" spans="1:16" ht="33" customHeight="1" thickBot="1" x14ac:dyDescent="0.25">
      <c r="A25" s="14"/>
      <c r="B25" s="16"/>
      <c r="C25" s="19"/>
      <c r="D25" s="8" t="s">
        <v>68</v>
      </c>
      <c r="E25" s="1" t="s">
        <v>48</v>
      </c>
      <c r="F25" s="1" t="s">
        <v>69</v>
      </c>
      <c r="G25" s="4">
        <v>80</v>
      </c>
      <c r="H25" s="4">
        <v>3</v>
      </c>
      <c r="I25" s="4">
        <f t="shared" si="0"/>
        <v>240</v>
      </c>
      <c r="J25" s="24"/>
      <c r="K25" s="24"/>
      <c r="L25" s="24"/>
      <c r="M25" s="31"/>
      <c r="N25" s="32"/>
    </row>
    <row r="26" spans="1:16" ht="29.1" customHeight="1" x14ac:dyDescent="0.2">
      <c r="A26" s="12" t="s">
        <v>70</v>
      </c>
      <c r="B26" s="15" t="s">
        <v>71</v>
      </c>
      <c r="C26" s="18" t="s">
        <v>18</v>
      </c>
      <c r="D26" s="7" t="s">
        <v>72</v>
      </c>
      <c r="E26" s="1" t="s">
        <v>73</v>
      </c>
      <c r="F26" s="1" t="s">
        <v>74</v>
      </c>
      <c r="G26" s="4">
        <v>80</v>
      </c>
      <c r="H26" s="4">
        <v>2</v>
      </c>
      <c r="I26" s="4">
        <f t="shared" si="0"/>
        <v>160</v>
      </c>
      <c r="J26" s="24">
        <v>1760</v>
      </c>
      <c r="K26" s="24">
        <f>J26/I32*120</f>
        <v>39.402985074626898</v>
      </c>
      <c r="L26" s="24">
        <v>43</v>
      </c>
    </row>
    <row r="27" spans="1:16" ht="22.5" x14ac:dyDescent="0.2">
      <c r="A27" s="13"/>
      <c r="B27" s="16"/>
      <c r="C27" s="19"/>
      <c r="D27" s="8" t="s">
        <v>75</v>
      </c>
      <c r="E27" s="1" t="s">
        <v>76</v>
      </c>
      <c r="F27" s="1" t="s">
        <v>77</v>
      </c>
      <c r="G27" s="4">
        <v>80</v>
      </c>
      <c r="H27" s="4">
        <v>4</v>
      </c>
      <c r="I27" s="4">
        <f t="shared" si="0"/>
        <v>320</v>
      </c>
      <c r="J27" s="24"/>
      <c r="K27" s="24"/>
      <c r="L27" s="24"/>
    </row>
    <row r="28" spans="1:16" x14ac:dyDescent="0.2">
      <c r="A28" s="13"/>
      <c r="B28" s="15" t="s">
        <v>78</v>
      </c>
      <c r="C28" s="18" t="s">
        <v>18</v>
      </c>
      <c r="D28" s="7" t="s">
        <v>79</v>
      </c>
      <c r="E28" s="1" t="s">
        <v>80</v>
      </c>
      <c r="G28" s="4">
        <v>80</v>
      </c>
      <c r="H28" s="4">
        <v>3</v>
      </c>
      <c r="I28" s="4">
        <f t="shared" si="0"/>
        <v>240</v>
      </c>
      <c r="J28" s="24"/>
      <c r="K28" s="24"/>
      <c r="L28" s="24"/>
    </row>
    <row r="29" spans="1:16" x14ac:dyDescent="0.2">
      <c r="A29" s="13"/>
      <c r="B29" s="16"/>
      <c r="C29" s="19"/>
      <c r="D29" s="8" t="s">
        <v>81</v>
      </c>
      <c r="E29" s="1" t="s">
        <v>80</v>
      </c>
      <c r="G29" s="4">
        <v>80</v>
      </c>
      <c r="H29" s="4">
        <v>3</v>
      </c>
      <c r="I29" s="4">
        <f t="shared" si="0"/>
        <v>240</v>
      </c>
      <c r="J29" s="24"/>
      <c r="K29" s="24"/>
      <c r="L29" s="24"/>
    </row>
    <row r="30" spans="1:16" x14ac:dyDescent="0.2">
      <c r="A30" s="13"/>
      <c r="B30" s="15" t="s">
        <v>82</v>
      </c>
      <c r="C30" s="5" t="s">
        <v>83</v>
      </c>
      <c r="D30" s="7" t="s">
        <v>84</v>
      </c>
      <c r="E30" s="1" t="s">
        <v>80</v>
      </c>
      <c r="G30" s="4">
        <v>80</v>
      </c>
      <c r="H30" s="4">
        <v>3</v>
      </c>
      <c r="I30" s="4">
        <f t="shared" si="0"/>
        <v>240</v>
      </c>
      <c r="J30" s="24"/>
      <c r="K30" s="24"/>
      <c r="L30" s="24"/>
    </row>
    <row r="31" spans="1:16" ht="29.1" customHeight="1" x14ac:dyDescent="0.2">
      <c r="A31" s="14"/>
      <c r="B31" s="16"/>
      <c r="C31" s="6" t="s">
        <v>85</v>
      </c>
      <c r="D31" s="8" t="s">
        <v>86</v>
      </c>
      <c r="E31" s="1" t="s">
        <v>87</v>
      </c>
      <c r="G31" s="4">
        <v>80</v>
      </c>
      <c r="H31" s="4">
        <v>3</v>
      </c>
      <c r="I31" s="4">
        <f t="shared" si="0"/>
        <v>240</v>
      </c>
      <c r="J31" s="24"/>
      <c r="K31" s="24"/>
      <c r="L31" s="24"/>
    </row>
    <row r="32" spans="1:16" x14ac:dyDescent="0.2">
      <c r="H32" s="4" t="s">
        <v>88</v>
      </c>
      <c r="I32" s="4">
        <f>SUM(I2:I31)</f>
        <v>5360</v>
      </c>
    </row>
  </sheetData>
  <mergeCells count="43">
    <mergeCell ref="O10:P18"/>
    <mergeCell ref="M19:N25"/>
    <mergeCell ref="L2:L9"/>
    <mergeCell ref="L10:L18"/>
    <mergeCell ref="L19:L25"/>
    <mergeCell ref="L26:L31"/>
    <mergeCell ref="M10:N18"/>
    <mergeCell ref="J26:J31"/>
    <mergeCell ref="K2:K9"/>
    <mergeCell ref="K10:K18"/>
    <mergeCell ref="K19:K25"/>
    <mergeCell ref="K26:K31"/>
    <mergeCell ref="D2:D3"/>
    <mergeCell ref="E2:E3"/>
    <mergeCell ref="J2:J9"/>
    <mergeCell ref="J10:J18"/>
    <mergeCell ref="J19:J25"/>
    <mergeCell ref="B30:B31"/>
    <mergeCell ref="C4:C5"/>
    <mergeCell ref="C10:C12"/>
    <mergeCell ref="C13:C15"/>
    <mergeCell ref="C16:C18"/>
    <mergeCell ref="C19:C20"/>
    <mergeCell ref="C21:C23"/>
    <mergeCell ref="C24:C25"/>
    <mergeCell ref="C26:C27"/>
    <mergeCell ref="C28:C29"/>
    <mergeCell ref="A1:B1"/>
    <mergeCell ref="A2:A9"/>
    <mergeCell ref="A10:A18"/>
    <mergeCell ref="A19:A25"/>
    <mergeCell ref="A26:A31"/>
    <mergeCell ref="B2:B3"/>
    <mergeCell ref="B4:B5"/>
    <mergeCell ref="B6:B9"/>
    <mergeCell ref="B10:B12"/>
    <mergeCell ref="B13:B15"/>
    <mergeCell ref="B16:B18"/>
    <mergeCell ref="B19:B20"/>
    <mergeCell ref="B21:B23"/>
    <mergeCell ref="B24:B25"/>
    <mergeCell ref="B26:B27"/>
    <mergeCell ref="B28:B29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j024191</cp:lastModifiedBy>
  <dcterms:created xsi:type="dcterms:W3CDTF">2015-06-05T18:19:00Z</dcterms:created>
  <dcterms:modified xsi:type="dcterms:W3CDTF">2024-07-29T08:51:27Z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ECFE7622C6234941944C41C84C74A94A_13</vt:lpwstr>
  </property>
  <property fmtid="{D5CDD505-2E9C-101B-9397-08002B2CF9AE}" pid="3" name="KSOProductBuildVer">
    <vt:lpwstr>2052-12.1.0.17147</vt:lpwstr>
  </property>
</Properties>
</file>