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code\RM-SORN\art_models\"/>
    </mc:Choice>
  </mc:AlternateContent>
  <bookViews>
    <workbookView xWindow="0" yWindow="0" windowWidth="28800" windowHeight="12240"/>
  </bookViews>
  <sheets>
    <sheet name="figure2" sheetId="1" r:id="rId1"/>
  </sheets>
  <calcPr calcId="162913"/>
</workbook>
</file>

<file path=xl/calcChain.xml><?xml version="1.0" encoding="utf-8"?>
<calcChain xmlns="http://schemas.openxmlformats.org/spreadsheetml/2006/main">
  <c r="AF7" i="1" l="1"/>
  <c r="AF15" i="1"/>
  <c r="AF16" i="1"/>
  <c r="AF28" i="1"/>
  <c r="AE29" i="1"/>
  <c r="AE30" i="1"/>
  <c r="AE31" i="1"/>
  <c r="AE32" i="1"/>
  <c r="AE33" i="1"/>
  <c r="AE34" i="1"/>
  <c r="AE35" i="1"/>
  <c r="AE28" i="1"/>
  <c r="AE2" i="1"/>
  <c r="AG2" i="1"/>
  <c r="AH2" i="1"/>
  <c r="AE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G7" i="1"/>
  <c r="AH7" i="1"/>
  <c r="AE8" i="1"/>
  <c r="AF8" i="1"/>
  <c r="AG8" i="1"/>
  <c r="AH8" i="1"/>
  <c r="AE10" i="1"/>
  <c r="AG10" i="1"/>
  <c r="AH10" i="1"/>
  <c r="AE11" i="1"/>
  <c r="AG11" i="1"/>
  <c r="AH11" i="1"/>
  <c r="AE12" i="1"/>
  <c r="AG12" i="1"/>
  <c r="AH12" i="1"/>
  <c r="AE13" i="1"/>
  <c r="AG13" i="1"/>
  <c r="AH13" i="1"/>
  <c r="AE14" i="1"/>
  <c r="AF14" i="1"/>
  <c r="AG14" i="1"/>
  <c r="AH14" i="1"/>
  <c r="AE15" i="1"/>
  <c r="AG15" i="1"/>
  <c r="AH15" i="1"/>
  <c r="AE16" i="1"/>
  <c r="AG16" i="1"/>
  <c r="AH16" i="1"/>
  <c r="AE17" i="1"/>
  <c r="AG17" i="1"/>
  <c r="AH17" i="1"/>
  <c r="AH1" i="1"/>
  <c r="AG1" i="1"/>
  <c r="AE1" i="1"/>
  <c r="U2" i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AD1" i="1"/>
  <c r="AC1" i="1"/>
  <c r="AB1" i="1"/>
  <c r="AA1" i="1"/>
  <c r="Z1" i="1"/>
  <c r="Y1" i="1"/>
  <c r="X1" i="1"/>
  <c r="W1" i="1"/>
  <c r="V1" i="1"/>
  <c r="U1" i="1"/>
</calcChain>
</file>

<file path=xl/sharedStrings.xml><?xml version="1.0" encoding="utf-8"?>
<sst xmlns="http://schemas.openxmlformats.org/spreadsheetml/2006/main" count="15" uniqueCount="13">
  <si>
    <t>前10位</t>
  </si>
  <si>
    <t>前10位</t>
    <phoneticPr fontId="18" type="noConversion"/>
  </si>
  <si>
    <t>标准差</t>
    <phoneticPr fontId="18" type="noConversion"/>
  </si>
  <si>
    <t>均值</t>
    <phoneticPr fontId="18" type="noConversion"/>
  </si>
  <si>
    <t>最大值</t>
    <phoneticPr fontId="18" type="noConversion"/>
  </si>
  <si>
    <t>最小值</t>
    <phoneticPr fontId="18" type="noConversion"/>
  </si>
  <si>
    <t>N=200</t>
  </si>
  <si>
    <t>标准差</t>
  </si>
  <si>
    <t>均值</t>
  </si>
  <si>
    <t>SP</t>
  </si>
  <si>
    <t>FIX</t>
  </si>
  <si>
    <t>SORN</t>
  </si>
  <si>
    <t>N=400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</si>
</sst>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Motion</a:t>
            </a:r>
            <a:r>
              <a:rPr lang="en-US" altLang="zh-CN" baseline="0"/>
              <a:t> Prediction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469787556200769E-2"/>
          <c:y val="8.708693820679822E-2"/>
          <c:w val="0.7647420604823697"/>
          <c:h val="0.82078545737338393"/>
        </c:manualLayout>
      </c:layout>
      <c:lineChart>
        <c:grouping val="standard"/>
        <c:varyColors val="0"/>
        <c:ser>
          <c:idx val="0"/>
          <c:order val="0"/>
          <c:tx>
            <c:v>SP-200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figure2!$AE$1:$AE$8</c:f>
                <c:numCache>
                  <c:formatCode>General</c:formatCode>
                  <c:ptCount val="8"/>
                  <c:pt idx="0">
                    <c:v>5.4735728733616082E-3</c:v>
                  </c:pt>
                  <c:pt idx="1">
                    <c:v>1.0272725333511937E-2</c:v>
                  </c:pt>
                  <c:pt idx="2">
                    <c:v>1.7615847374896902E-2</c:v>
                  </c:pt>
                  <c:pt idx="3">
                    <c:v>2.5410708002882854E-2</c:v>
                  </c:pt>
                  <c:pt idx="4">
                    <c:v>2.655276614206253E-2</c:v>
                  </c:pt>
                  <c:pt idx="5">
                    <c:v>4.2944034179865261E-2</c:v>
                  </c:pt>
                  <c:pt idx="6">
                    <c:v>5.7972220916734277E-2</c:v>
                  </c:pt>
                  <c:pt idx="7">
                    <c:v>2.7991800413592397E-2</c:v>
                  </c:pt>
                </c:numCache>
              </c:numRef>
            </c:plus>
            <c:minus>
              <c:numRef>
                <c:f>figure2!$AE$1:$AE$8</c:f>
                <c:numCache>
                  <c:formatCode>General</c:formatCode>
                  <c:ptCount val="8"/>
                  <c:pt idx="0">
                    <c:v>5.4735728733616082E-3</c:v>
                  </c:pt>
                  <c:pt idx="1">
                    <c:v>1.0272725333511937E-2</c:v>
                  </c:pt>
                  <c:pt idx="2">
                    <c:v>1.7615847374896902E-2</c:v>
                  </c:pt>
                  <c:pt idx="3">
                    <c:v>2.5410708002882854E-2</c:v>
                  </c:pt>
                  <c:pt idx="4">
                    <c:v>2.655276614206253E-2</c:v>
                  </c:pt>
                  <c:pt idx="5">
                    <c:v>4.2944034179865261E-2</c:v>
                  </c:pt>
                  <c:pt idx="6">
                    <c:v>5.7972220916734277E-2</c:v>
                  </c:pt>
                  <c:pt idx="7">
                    <c:v>2.7991800413592397E-2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figure2!$AF$1:$AF$8</c:f>
              <c:numCache>
                <c:formatCode>General</c:formatCode>
                <c:ptCount val="8"/>
                <c:pt idx="0">
                  <c:v>0.99380000000000002</c:v>
                </c:pt>
                <c:pt idx="1">
                  <c:v>0.986267</c:v>
                </c:pt>
                <c:pt idx="2">
                  <c:v>0.97870000000000001</c:v>
                </c:pt>
                <c:pt idx="3">
                  <c:v>0.93511541980000001</c:v>
                </c:pt>
                <c:pt idx="4">
                  <c:v>0.89322222230000003</c:v>
                </c:pt>
                <c:pt idx="5">
                  <c:v>0.77931486899999991</c:v>
                </c:pt>
                <c:pt idx="6">
                  <c:v>0.72658350500000002</c:v>
                </c:pt>
                <c:pt idx="7">
                  <c:v>0.70235399250000019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C-493E-BA53-75CF6CF6594E}"/>
            </c:ext>
          </c:extLst>
        </c:ser>
        <c:ser>
          <c:idx val="1"/>
          <c:order val="1"/>
          <c:tx>
            <c:v>FIX-200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figure2!$AE$10:$AE$17</c:f>
                <c:numCache>
                  <c:formatCode>General</c:formatCode>
                  <c:ptCount val="8"/>
                  <c:pt idx="0">
                    <c:v>8.1494838337425012E-3</c:v>
                  </c:pt>
                  <c:pt idx="1">
                    <c:v>1.3333999983334137E-2</c:v>
                  </c:pt>
                  <c:pt idx="2">
                    <c:v>2.6403413937864353E-2</c:v>
                  </c:pt>
                  <c:pt idx="3">
                    <c:v>1.350005157494563E-2</c:v>
                  </c:pt>
                  <c:pt idx="4">
                    <c:v>7.1056923798832494E-2</c:v>
                  </c:pt>
                  <c:pt idx="5">
                    <c:v>3.3718670810412084E-2</c:v>
                  </c:pt>
                  <c:pt idx="6">
                    <c:v>4.2676916661268244E-2</c:v>
                  </c:pt>
                  <c:pt idx="7">
                    <c:v>3.3252654105055214E-2</c:v>
                  </c:pt>
                </c:numCache>
              </c:numRef>
            </c:plus>
            <c:minus>
              <c:numRef>
                <c:f>figure2!$AE$10:$AE$17</c:f>
                <c:numCache>
                  <c:formatCode>General</c:formatCode>
                  <c:ptCount val="8"/>
                  <c:pt idx="0">
                    <c:v>8.1494838337425012E-3</c:v>
                  </c:pt>
                  <c:pt idx="1">
                    <c:v>1.3333999983334137E-2</c:v>
                  </c:pt>
                  <c:pt idx="2">
                    <c:v>2.6403413937864353E-2</c:v>
                  </c:pt>
                  <c:pt idx="3">
                    <c:v>1.350005157494563E-2</c:v>
                  </c:pt>
                  <c:pt idx="4">
                    <c:v>7.1056923798832494E-2</c:v>
                  </c:pt>
                  <c:pt idx="5">
                    <c:v>3.3718670810412084E-2</c:v>
                  </c:pt>
                  <c:pt idx="6">
                    <c:v>4.2676916661268244E-2</c:v>
                  </c:pt>
                  <c:pt idx="7">
                    <c:v>3.3252654105055214E-2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figure2!$AF$10:$AF$17</c:f>
              <c:numCache>
                <c:formatCode>General</c:formatCode>
                <c:ptCount val="8"/>
                <c:pt idx="0">
                  <c:v>0.98789000000000005</c:v>
                </c:pt>
                <c:pt idx="1">
                  <c:v>0.98043999999999998</c:v>
                </c:pt>
                <c:pt idx="2">
                  <c:v>0.95420000000000005</c:v>
                </c:pt>
                <c:pt idx="3">
                  <c:v>0.90462500000000001</c:v>
                </c:pt>
                <c:pt idx="4">
                  <c:v>0.86799999999999944</c:v>
                </c:pt>
                <c:pt idx="5">
                  <c:v>0.76034528492997655</c:v>
                </c:pt>
                <c:pt idx="6">
                  <c:v>0.75134501297738177</c:v>
                </c:pt>
                <c:pt idx="7">
                  <c:v>0.65209899999999998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C-493E-BA53-75CF6CF6594E}"/>
            </c:ext>
          </c:extLst>
        </c:ser>
        <c:ser>
          <c:idx val="2"/>
          <c:order val="2"/>
          <c:tx>
            <c:v>SORN-200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figure2!$AE$19:$AE$26</c:f>
                <c:numCache>
                  <c:formatCode>General</c:formatCode>
                  <c:ptCount val="8"/>
                  <c:pt idx="0">
                    <c:v>1.0000000000000001E-5</c:v>
                  </c:pt>
                  <c:pt idx="1">
                    <c:v>1.0000000000000001E-5</c:v>
                  </c:pt>
                  <c:pt idx="2">
                    <c:v>3.47357287336161E-5</c:v>
                  </c:pt>
                  <c:pt idx="3">
                    <c:v>6.4735728733616104E-4</c:v>
                  </c:pt>
                  <c:pt idx="4">
                    <c:v>1.7479895736161001E-3</c:v>
                  </c:pt>
                  <c:pt idx="5">
                    <c:v>5.7357287336161E-3</c:v>
                  </c:pt>
                  <c:pt idx="6">
                    <c:v>8.7233616E-3</c:v>
                  </c:pt>
                  <c:pt idx="7">
                    <c:v>1.7735728733609998E-2</c:v>
                  </c:pt>
                </c:numCache>
              </c:numRef>
            </c:plus>
            <c:minus>
              <c:numRef>
                <c:f>figure2!$AE$19:$AE$26</c:f>
                <c:numCache>
                  <c:formatCode>General</c:formatCode>
                  <c:ptCount val="8"/>
                  <c:pt idx="0">
                    <c:v>1.0000000000000001E-5</c:v>
                  </c:pt>
                  <c:pt idx="1">
                    <c:v>1.0000000000000001E-5</c:v>
                  </c:pt>
                  <c:pt idx="2">
                    <c:v>3.47357287336161E-5</c:v>
                  </c:pt>
                  <c:pt idx="3">
                    <c:v>6.4735728733616104E-4</c:v>
                  </c:pt>
                  <c:pt idx="4">
                    <c:v>1.7479895736161001E-3</c:v>
                  </c:pt>
                  <c:pt idx="5">
                    <c:v>5.7357287336161E-3</c:v>
                  </c:pt>
                  <c:pt idx="6">
                    <c:v>8.7233616E-3</c:v>
                  </c:pt>
                  <c:pt idx="7">
                    <c:v>1.7735728733609998E-2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figure2!$AF$19:$AF$26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0.99019999999999997</c:v>
                </c:pt>
                <c:pt idx="6">
                  <c:v>0.98319999999999996</c:v>
                </c:pt>
                <c:pt idx="7">
                  <c:v>0.97860000000000003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C-493E-BA53-75CF6CF6594E}"/>
            </c:ext>
          </c:extLst>
        </c:ser>
        <c:ser>
          <c:idx val="3"/>
          <c:order val="3"/>
          <c:tx>
            <c:v>FIX-400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figure2!$AE$28:$AE$35</c:f>
                <c:numCache>
                  <c:formatCode>General</c:formatCode>
                  <c:ptCount val="8"/>
                  <c:pt idx="0">
                    <c:v>7.903923076548745E-3</c:v>
                  </c:pt>
                  <c:pt idx="1">
                    <c:v>9.8058395954066201E-3</c:v>
                  </c:pt>
                  <c:pt idx="2">
                    <c:v>1.1167110897821284E-2</c:v>
                  </c:pt>
                  <c:pt idx="3">
                    <c:v>1.9484752865543891E-2</c:v>
                  </c:pt>
                  <c:pt idx="4">
                    <c:v>1.1320799097018795E-2</c:v>
                  </c:pt>
                  <c:pt idx="5">
                    <c:v>1.9782885776383482E-2</c:v>
                  </c:pt>
                  <c:pt idx="6">
                    <c:v>2.7944565925334071E-2</c:v>
                  </c:pt>
                  <c:pt idx="7">
                    <c:v>2.2514639557283427E-2</c:v>
                  </c:pt>
                </c:numCache>
              </c:numRef>
            </c:plus>
            <c:minus>
              <c:numRef>
                <c:f>figure2!$AE$28:$AE$35</c:f>
                <c:numCache>
                  <c:formatCode>General</c:formatCode>
                  <c:ptCount val="8"/>
                  <c:pt idx="0">
                    <c:v>7.903923076548745E-3</c:v>
                  </c:pt>
                  <c:pt idx="1">
                    <c:v>9.8058395954066201E-3</c:v>
                  </c:pt>
                  <c:pt idx="2">
                    <c:v>1.1167110897821284E-2</c:v>
                  </c:pt>
                  <c:pt idx="3">
                    <c:v>1.9484752865543891E-2</c:v>
                  </c:pt>
                  <c:pt idx="4">
                    <c:v>1.1320799097018795E-2</c:v>
                  </c:pt>
                  <c:pt idx="5">
                    <c:v>1.9782885776383482E-2</c:v>
                  </c:pt>
                  <c:pt idx="6">
                    <c:v>2.7944565925334071E-2</c:v>
                  </c:pt>
                  <c:pt idx="7">
                    <c:v>2.2514639557283427E-2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figure2!$AF$28:$AF$35</c:f>
              <c:numCache>
                <c:formatCode>General</c:formatCode>
                <c:ptCount val="8"/>
                <c:pt idx="0">
                  <c:v>0.99459999999999993</c:v>
                </c:pt>
                <c:pt idx="1">
                  <c:v>0.99080000000000001</c:v>
                </c:pt>
                <c:pt idx="2">
                  <c:v>0.98570199999999997</c:v>
                </c:pt>
                <c:pt idx="3">
                  <c:v>0.96958100000000003</c:v>
                </c:pt>
                <c:pt idx="4">
                  <c:v>0.939222</c:v>
                </c:pt>
                <c:pt idx="5">
                  <c:v>0.879301</c:v>
                </c:pt>
                <c:pt idx="6">
                  <c:v>0.83809900000000004</c:v>
                </c:pt>
                <c:pt idx="7">
                  <c:v>0.74035399999999996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C-493E-BA53-75CF6CF6594E}"/>
            </c:ext>
          </c:extLst>
        </c:ser>
        <c:ser>
          <c:idx val="4"/>
          <c:order val="4"/>
          <c:tx>
            <c:v>SP-400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figure2!$AE$37:$AE$44</c:f>
                <c:numCache>
                  <c:formatCode>General</c:formatCode>
                  <c:ptCount val="8"/>
                  <c:pt idx="0">
                    <c:v>7.4594838337424998E-3</c:v>
                  </c:pt>
                  <c:pt idx="1">
                    <c:v>2.3999983334100001E-3</c:v>
                  </c:pt>
                  <c:pt idx="2">
                    <c:v>1.6403413937864399E-2</c:v>
                  </c:pt>
                  <c:pt idx="3">
                    <c:v>4.3500051574945603E-2</c:v>
                  </c:pt>
                  <c:pt idx="4">
                    <c:v>8.9103798832499997E-2</c:v>
                  </c:pt>
                  <c:pt idx="5">
                    <c:v>5.6787081041209997E-2</c:v>
                  </c:pt>
                  <c:pt idx="6">
                    <c:v>6.2776916661268195E-2</c:v>
                  </c:pt>
                  <c:pt idx="7">
                    <c:v>4.0326541050552001E-2</c:v>
                  </c:pt>
                </c:numCache>
              </c:numRef>
            </c:plus>
            <c:minus>
              <c:numRef>
                <c:f>figure2!$AE$37:$AE$44</c:f>
                <c:numCache>
                  <c:formatCode>General</c:formatCode>
                  <c:ptCount val="8"/>
                  <c:pt idx="0">
                    <c:v>7.4594838337424998E-3</c:v>
                  </c:pt>
                  <c:pt idx="1">
                    <c:v>2.3999983334100001E-3</c:v>
                  </c:pt>
                  <c:pt idx="2">
                    <c:v>1.6403413937864399E-2</c:v>
                  </c:pt>
                  <c:pt idx="3">
                    <c:v>4.3500051574945603E-2</c:v>
                  </c:pt>
                  <c:pt idx="4">
                    <c:v>8.9103798832499997E-2</c:v>
                  </c:pt>
                  <c:pt idx="5">
                    <c:v>5.6787081041209997E-2</c:v>
                  </c:pt>
                  <c:pt idx="6">
                    <c:v>6.2776916661268195E-2</c:v>
                  </c:pt>
                  <c:pt idx="7">
                    <c:v>4.0326541050552001E-2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figure2!$AF$37:$AF$44</c:f>
              <c:numCache>
                <c:formatCode>General</c:formatCode>
                <c:ptCount val="8"/>
                <c:pt idx="0">
                  <c:v>0.99827999999999995</c:v>
                </c:pt>
                <c:pt idx="1">
                  <c:v>0.99280000000000002</c:v>
                </c:pt>
                <c:pt idx="2">
                  <c:v>0.99071200000000004</c:v>
                </c:pt>
                <c:pt idx="3">
                  <c:v>0.979881</c:v>
                </c:pt>
                <c:pt idx="4">
                  <c:v>0.95572199999999996</c:v>
                </c:pt>
                <c:pt idx="5">
                  <c:v>0.91458689999999998</c:v>
                </c:pt>
                <c:pt idx="6">
                  <c:v>0.86809899999999995</c:v>
                </c:pt>
                <c:pt idx="7">
                  <c:v>0.78603540000000005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C-493E-BA53-75CF6CF6594E}"/>
            </c:ext>
          </c:extLst>
        </c:ser>
        <c:ser>
          <c:idx val="5"/>
          <c:order val="5"/>
          <c:tx>
            <c:v>SORN-400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figure2!$AE$46:$AE$53</c:f>
                <c:numCache>
                  <c:formatCode>General</c:formatCode>
                  <c:ptCount val="8"/>
                  <c:pt idx="0">
                    <c:v>1.0000000000000001E-5</c:v>
                  </c:pt>
                  <c:pt idx="1">
                    <c:v>1.0000000000000001E-5</c:v>
                  </c:pt>
                  <c:pt idx="2">
                    <c:v>1.0000000000000001E-5</c:v>
                  </c:pt>
                  <c:pt idx="3">
                    <c:v>1.0000000000000001E-5</c:v>
                  </c:pt>
                  <c:pt idx="4">
                    <c:v>1.0000000000000001E-5</c:v>
                  </c:pt>
                  <c:pt idx="5">
                    <c:v>5.5728733616100003E-5</c:v>
                  </c:pt>
                  <c:pt idx="6">
                    <c:v>2.5387233616000001E-3</c:v>
                  </c:pt>
                  <c:pt idx="7">
                    <c:v>3.3735728733609999E-3</c:v>
                  </c:pt>
                </c:numCache>
              </c:numRef>
            </c:plus>
            <c:minus>
              <c:numRef>
                <c:f>figure2!$AE$46:$AE$53</c:f>
                <c:numCache>
                  <c:formatCode>General</c:formatCode>
                  <c:ptCount val="8"/>
                  <c:pt idx="0">
                    <c:v>1.0000000000000001E-5</c:v>
                  </c:pt>
                  <c:pt idx="1">
                    <c:v>1.0000000000000001E-5</c:v>
                  </c:pt>
                  <c:pt idx="2">
                    <c:v>1.0000000000000001E-5</c:v>
                  </c:pt>
                  <c:pt idx="3">
                    <c:v>1.0000000000000001E-5</c:v>
                  </c:pt>
                  <c:pt idx="4">
                    <c:v>1.0000000000000001E-5</c:v>
                  </c:pt>
                  <c:pt idx="5">
                    <c:v>5.5728733616100003E-5</c:v>
                  </c:pt>
                  <c:pt idx="6">
                    <c:v>2.5387233616000001E-3</c:v>
                  </c:pt>
                  <c:pt idx="7">
                    <c:v>3.3735728733609999E-3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figure2!$AF$46:$AF$53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0.99819999999999998</c:v>
                </c:pt>
                <c:pt idx="6">
                  <c:v>0.99819999999999998</c:v>
                </c:pt>
                <c:pt idx="7">
                  <c:v>0.99760000000000004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C-493E-BA53-75CF6CF6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91128"/>
        <c:axId val="415052440"/>
      </c:lineChart>
      <c:catAx>
        <c:axId val="52789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052440"/>
        <c:crosses val="autoZero"/>
        <c:auto val="1"/>
        <c:lblAlgn val="ctr"/>
        <c:lblOffset val="100"/>
        <c:noMultiLvlLbl val="0"/>
      </c:catAx>
      <c:valAx>
        <c:axId val="4150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61092341472048"/>
          <c:y val="0.43999837983215062"/>
          <c:w val="0.15039173661827113"/>
          <c:h val="0.28784843211424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Motion</a:t>
            </a:r>
            <a:r>
              <a:rPr lang="en-US" altLang="zh-CN" baseline="0"/>
              <a:t> Generation</a:t>
            </a:r>
            <a:endParaRPr lang="zh-CN" altLang="en-US"/>
          </a:p>
        </c:rich>
      </c:tx>
      <c:layout>
        <c:manualLayout>
          <c:xMode val="edge"/>
          <c:yMode val="edge"/>
          <c:x val="0.40352038075233798"/>
          <c:y val="6.5248212375448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66320180277433"/>
          <c:y val="0.15408563040472881"/>
          <c:w val="0.89433679819722567"/>
          <c:h val="0.74805768737193556"/>
        </c:manualLayout>
      </c:layout>
      <c:lineChart>
        <c:grouping val="standard"/>
        <c:varyColors val="0"/>
        <c:ser>
          <c:idx val="0"/>
          <c:order val="0"/>
          <c:tx>
            <c:v>RM-SORN with SP, N=200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figure2!$AE$57:$AE$64</c:f>
                <c:numCache>
                  <c:formatCode>General</c:formatCode>
                  <c:ptCount val="8"/>
                  <c:pt idx="0">
                    <c:v>6.9254399999999997E-3</c:v>
                  </c:pt>
                  <c:pt idx="1">
                    <c:v>5.7200000000000001E-2</c:v>
                  </c:pt>
                  <c:pt idx="2">
                    <c:v>0.20649999999999999</c:v>
                  </c:pt>
                  <c:pt idx="3">
                    <c:v>0.40739999999999998</c:v>
                  </c:pt>
                  <c:pt idx="4">
                    <c:v>0.2072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figure2!$AE$57:$AE$64</c:f>
                <c:numCache>
                  <c:formatCode>General</c:formatCode>
                  <c:ptCount val="8"/>
                  <c:pt idx="0">
                    <c:v>6.9254399999999997E-3</c:v>
                  </c:pt>
                  <c:pt idx="1">
                    <c:v>5.7200000000000001E-2</c:v>
                  </c:pt>
                  <c:pt idx="2">
                    <c:v>0.20649999999999999</c:v>
                  </c:pt>
                  <c:pt idx="3">
                    <c:v>0.40739999999999998</c:v>
                  </c:pt>
                  <c:pt idx="4">
                    <c:v>0.2072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figure2!$AF$57:$AF$64</c:f>
              <c:numCache>
                <c:formatCode>General</c:formatCode>
                <c:ptCount val="8"/>
                <c:pt idx="0">
                  <c:v>0.999</c:v>
                </c:pt>
                <c:pt idx="1">
                  <c:v>0.98980000000000001</c:v>
                </c:pt>
                <c:pt idx="2">
                  <c:v>0.93130000000000002</c:v>
                </c:pt>
                <c:pt idx="3">
                  <c:v>0.56399999999999995</c:v>
                </c:pt>
                <c:pt idx="4">
                  <c:v>0.18775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4BC5-92ED-AB2A43869CF2}"/>
            </c:ext>
          </c:extLst>
        </c:ser>
        <c:ser>
          <c:idx val="1"/>
          <c:order val="1"/>
          <c:tx>
            <c:v>RM-SORN, N=200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figure2!$AE$66:$AE$73</c:f>
                <c:numCache>
                  <c:formatCode>General</c:formatCode>
                  <c:ptCount val="8"/>
                  <c:pt idx="0">
                    <c:v>3.3254399999999998E-3</c:v>
                  </c:pt>
                  <c:pt idx="1">
                    <c:v>4.3200000000000002E-2</c:v>
                  </c:pt>
                  <c:pt idx="2">
                    <c:v>0.1845</c:v>
                  </c:pt>
                  <c:pt idx="3">
                    <c:v>0.39873999999999998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figure2!$AE$66:$AE$73</c:f>
                <c:numCache>
                  <c:formatCode>General</c:formatCode>
                  <c:ptCount val="8"/>
                  <c:pt idx="0">
                    <c:v>3.3254399999999998E-3</c:v>
                  </c:pt>
                  <c:pt idx="1">
                    <c:v>4.3200000000000002E-2</c:v>
                  </c:pt>
                  <c:pt idx="2">
                    <c:v>0.1845</c:v>
                  </c:pt>
                  <c:pt idx="3">
                    <c:v>0.39873999999999998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figure2!$AF$66:$AF$73</c:f>
              <c:numCache>
                <c:formatCode>General</c:formatCode>
                <c:ptCount val="8"/>
                <c:pt idx="0">
                  <c:v>0.997892</c:v>
                </c:pt>
                <c:pt idx="1">
                  <c:v>0.96662974000000002</c:v>
                </c:pt>
                <c:pt idx="2">
                  <c:v>0.91236200000000001</c:v>
                </c:pt>
                <c:pt idx="3">
                  <c:v>0.432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9-4BC5-92ED-AB2A43869CF2}"/>
            </c:ext>
          </c:extLst>
        </c:ser>
        <c:ser>
          <c:idx val="2"/>
          <c:order val="2"/>
          <c:tx>
            <c:v>SORN, N=200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figure2!$AE$75:$AE$82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4.4999999999999997E-3</c:v>
                  </c:pt>
                  <c:pt idx="3">
                    <c:v>1.0200000000000001E-2</c:v>
                  </c:pt>
                  <c:pt idx="4">
                    <c:v>7.5200000000000003E-2</c:v>
                  </c:pt>
                  <c:pt idx="5">
                    <c:v>0.27750000000000002</c:v>
                  </c:pt>
                  <c:pt idx="6">
                    <c:v>0.40029999999999999</c:v>
                  </c:pt>
                  <c:pt idx="7">
                    <c:v>0.44979999999999998</c:v>
                  </c:pt>
                </c:numCache>
              </c:numRef>
            </c:plus>
            <c:minus>
              <c:numRef>
                <c:f>figure2!$AE$75:$AE$82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4.4999999999999997E-3</c:v>
                  </c:pt>
                  <c:pt idx="3">
                    <c:v>1.0200000000000001E-2</c:v>
                  </c:pt>
                  <c:pt idx="4">
                    <c:v>7.5200000000000003E-2</c:v>
                  </c:pt>
                  <c:pt idx="5">
                    <c:v>0.27750000000000002</c:v>
                  </c:pt>
                  <c:pt idx="6">
                    <c:v>0.40029999999999999</c:v>
                  </c:pt>
                  <c:pt idx="7">
                    <c:v>0.44979999999999998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figure2!$AF$75:$AF$82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0.99708399999999997</c:v>
                </c:pt>
                <c:pt idx="4">
                  <c:v>0.97860000000000003</c:v>
                </c:pt>
                <c:pt idx="5">
                  <c:v>0.82062400000000002</c:v>
                </c:pt>
                <c:pt idx="6">
                  <c:v>0.68799100000000002</c:v>
                </c:pt>
                <c:pt idx="7">
                  <c:v>0.547045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9-4BC5-92ED-AB2A43869CF2}"/>
            </c:ext>
          </c:extLst>
        </c:ser>
        <c:ser>
          <c:idx val="3"/>
          <c:order val="3"/>
          <c:tx>
            <c:v>RM-SORN with SP, N=400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figure2!$AC$57:$AC$64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7.3200000000000001E-3</c:v>
                  </c:pt>
                  <c:pt idx="2">
                    <c:v>0.1265</c:v>
                  </c:pt>
                  <c:pt idx="3">
                    <c:v>0.34739999999999999</c:v>
                  </c:pt>
                  <c:pt idx="4">
                    <c:v>0.42720000000000002</c:v>
                  </c:pt>
                  <c:pt idx="5">
                    <c:v>0.52</c:v>
                  </c:pt>
                  <c:pt idx="6">
                    <c:v>0.14000000000000001</c:v>
                  </c:pt>
                  <c:pt idx="7">
                    <c:v>0.1</c:v>
                  </c:pt>
                </c:numCache>
              </c:numRef>
            </c:plus>
            <c:minus>
              <c:numRef>
                <c:f>figure2!$AC$57:$AC$64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7.3200000000000001E-3</c:v>
                  </c:pt>
                  <c:pt idx="2">
                    <c:v>0.1265</c:v>
                  </c:pt>
                  <c:pt idx="3">
                    <c:v>0.34739999999999999</c:v>
                  </c:pt>
                  <c:pt idx="4">
                    <c:v>0.42720000000000002</c:v>
                  </c:pt>
                  <c:pt idx="5">
                    <c:v>0.52</c:v>
                  </c:pt>
                  <c:pt idx="6">
                    <c:v>0.14000000000000001</c:v>
                  </c:pt>
                  <c:pt idx="7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figure2!$AD$57:$AD$64</c:f>
              <c:numCache>
                <c:formatCode>General</c:formatCode>
                <c:ptCount val="8"/>
                <c:pt idx="0">
                  <c:v>1</c:v>
                </c:pt>
                <c:pt idx="1">
                  <c:v>0.99980000000000002</c:v>
                </c:pt>
                <c:pt idx="2">
                  <c:v>0.96130000000000004</c:v>
                </c:pt>
                <c:pt idx="3">
                  <c:v>0.84640000000000004</c:v>
                </c:pt>
                <c:pt idx="4">
                  <c:v>0.71535000000000004</c:v>
                </c:pt>
                <c:pt idx="5">
                  <c:v>0.52029999999999998</c:v>
                </c:pt>
                <c:pt idx="6">
                  <c:v>0.1142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9-4BC5-92ED-AB2A43869CF2}"/>
            </c:ext>
          </c:extLst>
        </c:ser>
        <c:ser>
          <c:idx val="4"/>
          <c:order val="4"/>
          <c:tx>
            <c:v>RM-SORN, N=400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figure2!$AC$66:$AC$73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8.2319999999999997E-3</c:v>
                  </c:pt>
                  <c:pt idx="2">
                    <c:v>9.2450000000000004E-2</c:v>
                  </c:pt>
                  <c:pt idx="3">
                    <c:v>0.32040000000000002</c:v>
                  </c:pt>
                  <c:pt idx="4">
                    <c:v>0.39879999999999999</c:v>
                  </c:pt>
                  <c:pt idx="5">
                    <c:v>0.49080000000000001</c:v>
                  </c:pt>
                  <c:pt idx="6">
                    <c:v>8.8999999999999996E-2</c:v>
                  </c:pt>
                  <c:pt idx="7">
                    <c:v>0</c:v>
                  </c:pt>
                </c:numCache>
              </c:numRef>
            </c:plus>
            <c:minus>
              <c:numRef>
                <c:f>figure2!$AC$66:$AC$73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8.2319999999999997E-3</c:v>
                  </c:pt>
                  <c:pt idx="2">
                    <c:v>9.2450000000000004E-2</c:v>
                  </c:pt>
                  <c:pt idx="3">
                    <c:v>0.32040000000000002</c:v>
                  </c:pt>
                  <c:pt idx="4">
                    <c:v>0.39879999999999999</c:v>
                  </c:pt>
                  <c:pt idx="5">
                    <c:v>0.49080000000000001</c:v>
                  </c:pt>
                  <c:pt idx="6">
                    <c:v>8.8999999999999996E-2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figure2!$AD$66:$AD$73</c:f>
              <c:numCache>
                <c:formatCode>General</c:formatCode>
                <c:ptCount val="8"/>
                <c:pt idx="0">
                  <c:v>0.99919999999999998</c:v>
                </c:pt>
                <c:pt idx="1">
                  <c:v>0.99662974000000004</c:v>
                </c:pt>
                <c:pt idx="2">
                  <c:v>0.97236199999999995</c:v>
                </c:pt>
                <c:pt idx="3">
                  <c:v>0.81200000000000006</c:v>
                </c:pt>
                <c:pt idx="4">
                  <c:v>0.66700000000000004</c:v>
                </c:pt>
                <c:pt idx="5">
                  <c:v>0.44650000000000001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9-4BC5-92ED-AB2A43869CF2}"/>
            </c:ext>
          </c:extLst>
        </c:ser>
        <c:ser>
          <c:idx val="5"/>
          <c:order val="5"/>
          <c:tx>
            <c:v>SORN, N=400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figure2!$AC$75:$AC$82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4.5199999999999997E-2</c:v>
                  </c:pt>
                  <c:pt idx="5">
                    <c:v>0.18099999999999999</c:v>
                  </c:pt>
                  <c:pt idx="6">
                    <c:v>0.24030000000000001</c:v>
                  </c:pt>
                  <c:pt idx="7">
                    <c:v>3.8980000000000001E-2</c:v>
                  </c:pt>
                </c:numCache>
              </c:numRef>
            </c:plus>
            <c:minus>
              <c:numRef>
                <c:f>figure2!$AC$75:$AC$82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4.5199999999999997E-2</c:v>
                  </c:pt>
                  <c:pt idx="5">
                    <c:v>0.18099999999999999</c:v>
                  </c:pt>
                  <c:pt idx="6">
                    <c:v>0.24030000000000001</c:v>
                  </c:pt>
                  <c:pt idx="7">
                    <c:v>3.8980000000000001E-2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figure2!$AD$75:$AD$82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0.99206240000000001</c:v>
                </c:pt>
                <c:pt idx="6">
                  <c:v>0.98799099999999995</c:v>
                </c:pt>
                <c:pt idx="7">
                  <c:v>0.97704500000000005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9-4BC5-92ED-AB2A43869C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78448"/>
        <c:axId val="533779760"/>
      </c:lineChart>
      <c:catAx>
        <c:axId val="5337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51774001147356363"/>
              <c:y val="0.9361858633638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79760"/>
        <c:crossesAt val="-0.2"/>
        <c:auto val="1"/>
        <c:lblAlgn val="ctr"/>
        <c:lblOffset val="100"/>
        <c:noMultiLvlLbl val="0"/>
      </c:catAx>
      <c:valAx>
        <c:axId val="5337797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Performance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8.6242775681115626E-3"/>
              <c:y val="0.38585192698901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7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172320368596208"/>
          <c:y val="0.44118603078545321"/>
          <c:w val="0.39073608821467171"/>
          <c:h val="0.4527630116104483"/>
        </c:manualLayout>
      </c:layout>
      <c:overlay val="0"/>
      <c:spPr>
        <a:noFill/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228598</xdr:colOff>
      <xdr:row>4</xdr:row>
      <xdr:rowOff>95249</xdr:rowOff>
    </xdr:from>
    <xdr:to>
      <xdr:col>44</xdr:col>
      <xdr:colOff>419099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581024</xdr:colOff>
      <xdr:row>53</xdr:row>
      <xdr:rowOff>19050</xdr:rowOff>
    </xdr:from>
    <xdr:to>
      <xdr:col>42</xdr:col>
      <xdr:colOff>257175</xdr:colOff>
      <xdr:row>77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abSelected="1" topLeftCell="AF46" workbookViewId="0">
      <selection activeCell="AR73" sqref="AR73"/>
    </sheetView>
  </sheetViews>
  <sheetFormatPr defaultRowHeight="14.25" x14ac:dyDescent="0.2"/>
  <cols>
    <col min="31" max="31" width="13" bestFit="1" customWidth="1"/>
  </cols>
  <sheetData>
    <row r="1" spans="1:34" x14ac:dyDescent="0.2">
      <c r="A1">
        <v>0.77800000000000002</v>
      </c>
      <c r="B1">
        <v>0.79200000000000004</v>
      </c>
      <c r="C1">
        <v>0.77800000000000002</v>
      </c>
      <c r="D1">
        <v>0.77800000000000002</v>
      </c>
      <c r="E1">
        <v>0.77600000000000002</v>
      </c>
      <c r="F1">
        <v>0.78800000000000003</v>
      </c>
      <c r="G1">
        <v>0.80400000000000005</v>
      </c>
      <c r="H1">
        <v>0.77600000000000002</v>
      </c>
      <c r="I1">
        <v>0.78800000000000003</v>
      </c>
      <c r="J1">
        <v>0.78200000000000003</v>
      </c>
      <c r="K1">
        <v>0.77800000000000002</v>
      </c>
      <c r="L1">
        <v>0.79400000000000004</v>
      </c>
      <c r="M1">
        <v>0.79600000000000004</v>
      </c>
      <c r="N1">
        <v>0.79600000000000004</v>
      </c>
      <c r="O1">
        <v>0.78800000000000003</v>
      </c>
      <c r="P1">
        <v>0.80200000000000005</v>
      </c>
      <c r="Q1">
        <v>0.78400000000000003</v>
      </c>
      <c r="R1">
        <v>0.78200000000000003</v>
      </c>
      <c r="S1">
        <v>0.77200000000000002</v>
      </c>
      <c r="T1">
        <v>0.79</v>
      </c>
      <c r="U1">
        <f>LARGE(A1:T1,1)</f>
        <v>0.80400000000000005</v>
      </c>
      <c r="V1">
        <f>LARGE(A1:T1,2)</f>
        <v>0.80200000000000005</v>
      </c>
      <c r="W1">
        <f>LARGE(A1:T1,3)</f>
        <v>0.79600000000000004</v>
      </c>
      <c r="X1">
        <f>LARGE(A1:T1,4)</f>
        <v>0.79600000000000004</v>
      </c>
      <c r="Y1">
        <f>LARGE(A1:T1,5)</f>
        <v>0.79400000000000004</v>
      </c>
      <c r="Z1">
        <f>LARGE(A1:T1,6)</f>
        <v>0.79200000000000004</v>
      </c>
      <c r="AA1">
        <f>LARGE(A1:T1,7)</f>
        <v>0.79</v>
      </c>
      <c r="AB1">
        <f>LARGE(A1:T1,8)</f>
        <v>0.78800000000000003</v>
      </c>
      <c r="AC1">
        <f>LARGE(A1:T1,9)</f>
        <v>0.78800000000000003</v>
      </c>
      <c r="AD1">
        <f>LARGE(A1:T1,10)</f>
        <v>0.78800000000000003</v>
      </c>
      <c r="AE1">
        <f>_xlfn.STDEV.P(U1:AD1)</f>
        <v>5.4735728733616082E-3</v>
      </c>
      <c r="AF1">
        <v>0.99380000000000002</v>
      </c>
      <c r="AG1">
        <f>MAX(U1:AD1)</f>
        <v>0.80400000000000005</v>
      </c>
      <c r="AH1">
        <f>MIN(U1:AD1)</f>
        <v>0.78800000000000003</v>
      </c>
    </row>
    <row r="2" spans="1:34" x14ac:dyDescent="0.2">
      <c r="A2">
        <v>0.86533333300000004</v>
      </c>
      <c r="B2">
        <v>0.91600000000000004</v>
      </c>
      <c r="C2">
        <v>0.87466666699999995</v>
      </c>
      <c r="D2">
        <v>0.88266666699999996</v>
      </c>
      <c r="E2">
        <v>0.87866666699999996</v>
      </c>
      <c r="F2">
        <v>0.92133333299999998</v>
      </c>
      <c r="G2">
        <v>0.91466666699999999</v>
      </c>
      <c r="H2">
        <v>0.87866666699999996</v>
      </c>
      <c r="I2">
        <v>0.93733333299999999</v>
      </c>
      <c r="J2">
        <v>0.91333333299999997</v>
      </c>
      <c r="K2">
        <v>0.88266666699999996</v>
      </c>
      <c r="L2">
        <v>0.78400000000000003</v>
      </c>
      <c r="M2">
        <v>0.89200000000000002</v>
      </c>
      <c r="N2">
        <v>0.92133333299999998</v>
      </c>
      <c r="O2">
        <v>0.90933333299999997</v>
      </c>
      <c r="P2">
        <v>0.85599999999999998</v>
      </c>
      <c r="Q2">
        <v>0.91333333299999997</v>
      </c>
      <c r="R2">
        <v>0.92133333299999998</v>
      </c>
      <c r="S2">
        <v>0.78933333299999997</v>
      </c>
      <c r="T2">
        <v>0.89466666699999997</v>
      </c>
      <c r="U2">
        <f t="shared" ref="U2:U17" si="0">LARGE(A2:T2,1)</f>
        <v>0.93733333299999999</v>
      </c>
      <c r="V2">
        <f t="shared" ref="V2:V17" si="1">LARGE(A2:T2,2)</f>
        <v>0.92133333299999998</v>
      </c>
      <c r="W2">
        <f t="shared" ref="W2:W17" si="2">LARGE(A2:T2,3)</f>
        <v>0.92133333299999998</v>
      </c>
      <c r="X2">
        <f t="shared" ref="X2:X17" si="3">LARGE(A2:T2,4)</f>
        <v>0.92133333299999998</v>
      </c>
      <c r="Y2">
        <f t="shared" ref="Y2:Y17" si="4">LARGE(A2:T2,5)</f>
        <v>0.91600000000000004</v>
      </c>
      <c r="Z2">
        <f t="shared" ref="Z2:Z17" si="5">LARGE(A2:T2,6)</f>
        <v>0.91466666699999999</v>
      </c>
      <c r="AA2">
        <f t="shared" ref="AA2:AA17" si="6">LARGE(A2:T2,7)</f>
        <v>0.91333333299999997</v>
      </c>
      <c r="AB2">
        <f t="shared" ref="AB2:AB17" si="7">LARGE(A2:T2,8)</f>
        <v>0.91333333299999997</v>
      </c>
      <c r="AC2">
        <f t="shared" ref="AC2:AC17" si="8">LARGE(A2:T2,9)</f>
        <v>0.90933333299999997</v>
      </c>
      <c r="AD2">
        <f t="shared" ref="AD2:AD17" si="9">LARGE(A2:T2,10)</f>
        <v>0.89466666699999997</v>
      </c>
      <c r="AE2">
        <f t="shared" ref="AE2:AE17" si="10">_xlfn.STDEV.P(U2:AD2)</f>
        <v>1.0272725333511937E-2</v>
      </c>
      <c r="AF2">
        <v>0.986267</v>
      </c>
      <c r="AG2">
        <f t="shared" ref="AG2:AG17" si="11">MAX(U2:AD2)</f>
        <v>0.93733333299999999</v>
      </c>
      <c r="AH2">
        <f t="shared" ref="AH2:AH17" si="12">MIN(U2:AD2)</f>
        <v>0.89466666699999997</v>
      </c>
    </row>
    <row r="3" spans="1:34" x14ac:dyDescent="0.2">
      <c r="A3">
        <v>0.76498801000000005</v>
      </c>
      <c r="B3">
        <v>0.86194477800000002</v>
      </c>
      <c r="C3">
        <v>0.88942307700000001</v>
      </c>
      <c r="D3">
        <v>0.88729016800000005</v>
      </c>
      <c r="E3">
        <v>0.82134292600000003</v>
      </c>
      <c r="F3">
        <v>0.93277310899999999</v>
      </c>
      <c r="G3">
        <v>0.81294964000000003</v>
      </c>
      <c r="H3">
        <v>0.95083932900000001</v>
      </c>
      <c r="I3">
        <v>0.90407673899999996</v>
      </c>
      <c r="J3">
        <v>0.91846522799999997</v>
      </c>
      <c r="K3">
        <v>0.86450839300000004</v>
      </c>
      <c r="L3">
        <v>0.93165467599999996</v>
      </c>
      <c r="M3">
        <v>0.94484412500000003</v>
      </c>
      <c r="N3">
        <v>0.727490996</v>
      </c>
      <c r="O3">
        <v>0.73501198999999995</v>
      </c>
      <c r="P3">
        <v>0.78365384599999999</v>
      </c>
      <c r="Q3">
        <v>0.91127098299999998</v>
      </c>
      <c r="R3">
        <v>0.85354141699999997</v>
      </c>
      <c r="S3">
        <v>0.92548076899999998</v>
      </c>
      <c r="T3">
        <v>0.92908653799999996</v>
      </c>
      <c r="U3">
        <f t="shared" si="0"/>
        <v>0.95083932900000001</v>
      </c>
      <c r="V3">
        <f t="shared" si="1"/>
        <v>0.94484412500000003</v>
      </c>
      <c r="W3">
        <f t="shared" si="2"/>
        <v>0.93277310899999999</v>
      </c>
      <c r="X3">
        <f t="shared" si="3"/>
        <v>0.93165467599999996</v>
      </c>
      <c r="Y3">
        <f t="shared" si="4"/>
        <v>0.92908653799999996</v>
      </c>
      <c r="Z3">
        <f t="shared" si="5"/>
        <v>0.92548076899999998</v>
      </c>
      <c r="AA3">
        <f t="shared" si="6"/>
        <v>0.91846522799999997</v>
      </c>
      <c r="AB3">
        <f t="shared" si="7"/>
        <v>0.91127098299999998</v>
      </c>
      <c r="AC3">
        <f t="shared" si="8"/>
        <v>0.90407673899999996</v>
      </c>
      <c r="AD3">
        <f t="shared" si="9"/>
        <v>0.88942307700000001</v>
      </c>
      <c r="AE3">
        <f t="shared" si="10"/>
        <v>1.7615847374896902E-2</v>
      </c>
      <c r="AF3">
        <v>0.97870000000000001</v>
      </c>
      <c r="AG3">
        <f t="shared" si="11"/>
        <v>0.95083932900000001</v>
      </c>
      <c r="AH3">
        <f t="shared" si="12"/>
        <v>0.88942307700000001</v>
      </c>
    </row>
    <row r="4" spans="1:34" x14ac:dyDescent="0.2">
      <c r="A4">
        <v>0.93378995399999998</v>
      </c>
      <c r="B4">
        <v>0.94520547899999996</v>
      </c>
      <c r="C4">
        <v>0.76712328799999996</v>
      </c>
      <c r="D4">
        <v>0.78489702500000003</v>
      </c>
      <c r="E4">
        <v>0.96461187199999998</v>
      </c>
      <c r="F4">
        <v>0.75542857100000005</v>
      </c>
      <c r="G4">
        <v>0.88215102999999995</v>
      </c>
      <c r="H4">
        <v>0.89155251099999999</v>
      </c>
      <c r="I4">
        <v>0.71739130399999995</v>
      </c>
      <c r="J4">
        <v>0.87771428600000001</v>
      </c>
      <c r="K4">
        <v>0.69336384399999995</v>
      </c>
      <c r="L4">
        <v>0.89269406399999995</v>
      </c>
      <c r="M4">
        <v>0.941647597</v>
      </c>
      <c r="N4">
        <v>0.96571428599999998</v>
      </c>
      <c r="O4">
        <v>0.74315068500000003</v>
      </c>
      <c r="P4">
        <v>0.89954337900000003</v>
      </c>
      <c r="Q4">
        <v>0.90503432500000003</v>
      </c>
      <c r="R4">
        <v>0.95199999999999996</v>
      </c>
      <c r="S4">
        <v>0.95091324200000005</v>
      </c>
      <c r="T4">
        <v>0.84668192200000003</v>
      </c>
      <c r="U4">
        <f t="shared" si="0"/>
        <v>0.96571428599999998</v>
      </c>
      <c r="V4">
        <f t="shared" si="1"/>
        <v>0.96461187199999998</v>
      </c>
      <c r="W4">
        <f t="shared" si="2"/>
        <v>0.95199999999999996</v>
      </c>
      <c r="X4">
        <f t="shared" si="3"/>
        <v>0.95091324200000005</v>
      </c>
      <c r="Y4">
        <f t="shared" si="4"/>
        <v>0.94520547899999996</v>
      </c>
      <c r="Z4">
        <f t="shared" si="5"/>
        <v>0.941647597</v>
      </c>
      <c r="AA4">
        <f t="shared" si="6"/>
        <v>0.93378995399999998</v>
      </c>
      <c r="AB4">
        <f t="shared" si="7"/>
        <v>0.90503432500000003</v>
      </c>
      <c r="AC4">
        <f t="shared" si="8"/>
        <v>0.89954337900000003</v>
      </c>
      <c r="AD4">
        <f t="shared" si="9"/>
        <v>0.89269406399999995</v>
      </c>
      <c r="AE4">
        <f t="shared" si="10"/>
        <v>2.5410708002882854E-2</v>
      </c>
      <c r="AF4">
        <f t="shared" ref="AF4:AF14" si="13">AVERAGE(U4:AD4)</f>
        <v>0.93511541980000001</v>
      </c>
      <c r="AG4">
        <f t="shared" si="11"/>
        <v>0.96571428599999998</v>
      </c>
      <c r="AH4">
        <f t="shared" si="12"/>
        <v>0.89269406399999995</v>
      </c>
    </row>
    <row r="5" spans="1:34" x14ac:dyDescent="0.2">
      <c r="A5">
        <v>0.92777777800000005</v>
      </c>
      <c r="B5">
        <v>0.64444444400000001</v>
      </c>
      <c r="C5">
        <v>0.80555555599999995</v>
      </c>
      <c r="D5">
        <v>0.85444444399999997</v>
      </c>
      <c r="E5">
        <v>0.90555555600000004</v>
      </c>
      <c r="F5">
        <v>0.85888888900000004</v>
      </c>
      <c r="G5">
        <v>0.89777777800000003</v>
      </c>
      <c r="H5">
        <v>0.74666666699999995</v>
      </c>
      <c r="I5">
        <v>0.68111111099999999</v>
      </c>
      <c r="J5">
        <v>0.90555555600000004</v>
      </c>
      <c r="K5">
        <v>0.93111111099999999</v>
      </c>
      <c r="L5">
        <v>0.86</v>
      </c>
      <c r="M5">
        <v>0.88333333300000005</v>
      </c>
      <c r="N5">
        <v>0.69777777799999996</v>
      </c>
      <c r="O5">
        <v>0.83333333300000001</v>
      </c>
      <c r="P5">
        <v>0.90777777800000004</v>
      </c>
      <c r="Q5">
        <v>0.70555555599999997</v>
      </c>
      <c r="R5">
        <v>0.76555555600000003</v>
      </c>
      <c r="S5">
        <v>0.71111111100000002</v>
      </c>
      <c r="T5">
        <v>0.75555555600000002</v>
      </c>
      <c r="U5">
        <f t="shared" si="0"/>
        <v>0.93111111099999999</v>
      </c>
      <c r="V5">
        <f t="shared" si="1"/>
        <v>0.92777777800000005</v>
      </c>
      <c r="W5">
        <f t="shared" si="2"/>
        <v>0.90777777800000004</v>
      </c>
      <c r="X5">
        <f t="shared" si="3"/>
        <v>0.90555555600000004</v>
      </c>
      <c r="Y5">
        <f t="shared" si="4"/>
        <v>0.90555555600000004</v>
      </c>
      <c r="Z5">
        <f t="shared" si="5"/>
        <v>0.89777777800000003</v>
      </c>
      <c r="AA5">
        <f t="shared" si="6"/>
        <v>0.88333333300000005</v>
      </c>
      <c r="AB5">
        <f t="shared" si="7"/>
        <v>0.86</v>
      </c>
      <c r="AC5">
        <f t="shared" si="8"/>
        <v>0.85888888900000004</v>
      </c>
      <c r="AD5">
        <f t="shared" si="9"/>
        <v>0.85444444399999997</v>
      </c>
      <c r="AE5">
        <f t="shared" si="10"/>
        <v>2.655276614206253E-2</v>
      </c>
      <c r="AF5">
        <f t="shared" si="13"/>
        <v>0.89322222230000003</v>
      </c>
      <c r="AG5">
        <f t="shared" si="11"/>
        <v>0.93111111099999999</v>
      </c>
      <c r="AH5">
        <f t="shared" si="12"/>
        <v>0.85444444399999997</v>
      </c>
    </row>
    <row r="6" spans="1:34" x14ac:dyDescent="0.2">
      <c r="A6">
        <v>0.788671024</v>
      </c>
      <c r="B6">
        <v>0.68013100400000004</v>
      </c>
      <c r="C6">
        <v>0.72707423599999998</v>
      </c>
      <c r="D6">
        <v>0.68845315900000004</v>
      </c>
      <c r="E6">
        <v>0.73253275100000004</v>
      </c>
      <c r="F6">
        <v>0.78516902899999996</v>
      </c>
      <c r="G6">
        <v>0.75381263600000004</v>
      </c>
      <c r="H6">
        <v>0.78649237500000002</v>
      </c>
      <c r="I6">
        <v>0.76965065499999996</v>
      </c>
      <c r="J6">
        <v>0.738562092</v>
      </c>
      <c r="K6">
        <v>0.73689956300000004</v>
      </c>
      <c r="L6">
        <v>0.71943231399999996</v>
      </c>
      <c r="M6">
        <v>0.72925764199999998</v>
      </c>
      <c r="N6">
        <v>0.69792802600000003</v>
      </c>
      <c r="O6">
        <v>0.67320261400000003</v>
      </c>
      <c r="P6">
        <v>0.71288209599999997</v>
      </c>
      <c r="Q6">
        <v>0.68627450999999995</v>
      </c>
      <c r="R6">
        <v>0.89628821000000003</v>
      </c>
      <c r="S6">
        <v>0.75982532800000002</v>
      </c>
      <c r="T6">
        <v>0.77777777800000003</v>
      </c>
      <c r="U6">
        <f t="shared" si="0"/>
        <v>0.89628821000000003</v>
      </c>
      <c r="V6">
        <f t="shared" si="1"/>
        <v>0.788671024</v>
      </c>
      <c r="W6">
        <f t="shared" si="2"/>
        <v>0.78649237500000002</v>
      </c>
      <c r="X6">
        <f t="shared" si="3"/>
        <v>0.78516902899999996</v>
      </c>
      <c r="Y6">
        <f t="shared" si="4"/>
        <v>0.77777777800000003</v>
      </c>
      <c r="Z6">
        <f t="shared" si="5"/>
        <v>0.76965065499999996</v>
      </c>
      <c r="AA6">
        <f t="shared" si="6"/>
        <v>0.75982532800000002</v>
      </c>
      <c r="AB6">
        <f t="shared" si="7"/>
        <v>0.75381263600000004</v>
      </c>
      <c r="AC6">
        <f t="shared" si="8"/>
        <v>0.738562092</v>
      </c>
      <c r="AD6">
        <f t="shared" si="9"/>
        <v>0.73689956300000004</v>
      </c>
      <c r="AE6">
        <f t="shared" si="10"/>
        <v>4.2944034179865261E-2</v>
      </c>
      <c r="AF6">
        <f t="shared" si="13"/>
        <v>0.77931486899999991</v>
      </c>
      <c r="AG6">
        <f t="shared" si="11"/>
        <v>0.89628821000000003</v>
      </c>
      <c r="AH6">
        <f t="shared" si="12"/>
        <v>0.73689956300000004</v>
      </c>
    </row>
    <row r="7" spans="1:34" x14ac:dyDescent="0.2">
      <c r="A7">
        <v>0.68211206899999999</v>
      </c>
      <c r="B7">
        <v>0.75323275899999997</v>
      </c>
      <c r="C7">
        <v>0.69396551699999998</v>
      </c>
      <c r="D7">
        <v>0.68494623700000001</v>
      </c>
      <c r="E7">
        <v>0.68426724100000003</v>
      </c>
      <c r="F7">
        <v>0.71797631900000003</v>
      </c>
      <c r="G7">
        <v>0.65193965499999995</v>
      </c>
      <c r="H7">
        <v>0.74137931000000001</v>
      </c>
      <c r="I7">
        <v>0.72258064499999997</v>
      </c>
      <c r="J7">
        <v>0.58405172400000005</v>
      </c>
      <c r="K7">
        <v>0.61314655200000001</v>
      </c>
      <c r="L7">
        <v>0.69288793100000001</v>
      </c>
      <c r="M7">
        <v>0.65193965499999995</v>
      </c>
      <c r="N7">
        <v>0.62325080700000002</v>
      </c>
      <c r="O7">
        <v>0.67241379300000004</v>
      </c>
      <c r="P7">
        <v>0.68857758599999996</v>
      </c>
      <c r="Q7">
        <v>0.67672413799999998</v>
      </c>
      <c r="R7">
        <v>0.88602150499999999</v>
      </c>
      <c r="S7">
        <v>0.670258621</v>
      </c>
      <c r="T7">
        <v>0.610991379</v>
      </c>
      <c r="U7">
        <f t="shared" si="0"/>
        <v>0.88602150499999999</v>
      </c>
      <c r="V7">
        <f t="shared" si="1"/>
        <v>0.75323275899999997</v>
      </c>
      <c r="W7">
        <f t="shared" si="2"/>
        <v>0.74137931000000001</v>
      </c>
      <c r="X7">
        <f t="shared" si="3"/>
        <v>0.72258064499999997</v>
      </c>
      <c r="Y7">
        <f t="shared" si="4"/>
        <v>0.71797631900000003</v>
      </c>
      <c r="Z7">
        <f t="shared" si="5"/>
        <v>0.69396551699999998</v>
      </c>
      <c r="AA7">
        <f t="shared" si="6"/>
        <v>0.69288793100000001</v>
      </c>
      <c r="AB7">
        <f t="shared" si="7"/>
        <v>0.68857758599999996</v>
      </c>
      <c r="AC7">
        <f t="shared" si="8"/>
        <v>0.68494623700000001</v>
      </c>
      <c r="AD7">
        <f t="shared" si="9"/>
        <v>0.68426724100000003</v>
      </c>
      <c r="AE7">
        <f t="shared" si="10"/>
        <v>5.7972220916734277E-2</v>
      </c>
      <c r="AF7">
        <f>AVERAGE(U7:AD7)</f>
        <v>0.72658350500000002</v>
      </c>
      <c r="AG7">
        <f t="shared" si="11"/>
        <v>0.88602150499999999</v>
      </c>
      <c r="AH7">
        <f t="shared" si="12"/>
        <v>0.68426724100000003</v>
      </c>
    </row>
    <row r="8" spans="1:34" x14ac:dyDescent="0.2">
      <c r="A8">
        <v>0.727078891</v>
      </c>
      <c r="B8">
        <v>0.70010672399999996</v>
      </c>
      <c r="C8">
        <v>0.66025641000000002</v>
      </c>
      <c r="D8">
        <v>0.736673774</v>
      </c>
      <c r="E8">
        <v>0.66098080999999997</v>
      </c>
      <c r="F8">
        <v>0.66417910400000002</v>
      </c>
      <c r="G8">
        <v>0.65458422199999999</v>
      </c>
      <c r="H8">
        <v>0.65918803400000003</v>
      </c>
      <c r="I8">
        <v>0.65245202599999996</v>
      </c>
      <c r="J8">
        <v>0.60447761200000005</v>
      </c>
      <c r="K8">
        <v>0.73240938200000005</v>
      </c>
      <c r="L8">
        <v>0.69017094000000001</v>
      </c>
      <c r="M8">
        <v>0.63461538500000003</v>
      </c>
      <c r="N8">
        <v>0.56609808100000003</v>
      </c>
      <c r="O8">
        <v>0.66631130100000002</v>
      </c>
      <c r="P8">
        <v>0.73240938200000005</v>
      </c>
      <c r="Q8">
        <v>0.66346153799999996</v>
      </c>
      <c r="R8">
        <v>0.70788912599999998</v>
      </c>
      <c r="S8">
        <v>0.66631130100000002</v>
      </c>
      <c r="T8">
        <v>0.66417910400000002</v>
      </c>
      <c r="U8">
        <f t="shared" si="0"/>
        <v>0.736673774</v>
      </c>
      <c r="V8">
        <f t="shared" si="1"/>
        <v>0.73240938200000005</v>
      </c>
      <c r="W8">
        <f t="shared" si="2"/>
        <v>0.73240938200000005</v>
      </c>
      <c r="X8">
        <f t="shared" si="3"/>
        <v>0.727078891</v>
      </c>
      <c r="Y8">
        <f t="shared" si="4"/>
        <v>0.70788912599999998</v>
      </c>
      <c r="Z8">
        <f t="shared" si="5"/>
        <v>0.70010672399999996</v>
      </c>
      <c r="AA8">
        <f t="shared" si="6"/>
        <v>0.69017094000000001</v>
      </c>
      <c r="AB8">
        <f t="shared" si="7"/>
        <v>0.66631130100000002</v>
      </c>
      <c r="AC8">
        <f t="shared" si="8"/>
        <v>0.66631130100000002</v>
      </c>
      <c r="AD8">
        <f t="shared" si="9"/>
        <v>0.66417910400000002</v>
      </c>
      <c r="AE8">
        <f t="shared" si="10"/>
        <v>2.7991800413592397E-2</v>
      </c>
      <c r="AF8">
        <f t="shared" si="13"/>
        <v>0.70235399250000019</v>
      </c>
      <c r="AG8">
        <f t="shared" si="11"/>
        <v>0.736673774</v>
      </c>
      <c r="AH8">
        <f t="shared" si="12"/>
        <v>0.66417910400000002</v>
      </c>
    </row>
    <row r="9" spans="1:34" x14ac:dyDescent="0.2">
      <c r="U9" t="s">
        <v>1</v>
      </c>
      <c r="AE9" t="s">
        <v>2</v>
      </c>
      <c r="AF9" t="s">
        <v>3</v>
      </c>
      <c r="AG9" t="s">
        <v>4</v>
      </c>
      <c r="AH9" t="s">
        <v>5</v>
      </c>
    </row>
    <row r="10" spans="1:34" x14ac:dyDescent="0.2">
      <c r="A10">
        <v>0.81466666666666598</v>
      </c>
      <c r="B10">
        <v>0.82666666666666599</v>
      </c>
      <c r="C10">
        <v>0.80640854472630097</v>
      </c>
      <c r="D10">
        <v>0.84512683578104097</v>
      </c>
      <c r="E10">
        <v>0.79305740987983897</v>
      </c>
      <c r="F10">
        <v>0.83333333333333304</v>
      </c>
      <c r="G10">
        <v>0.82376502002670204</v>
      </c>
      <c r="H10">
        <v>0.842456608811749</v>
      </c>
      <c r="I10">
        <v>0.81441922563417801</v>
      </c>
      <c r="J10">
        <v>0.82799999999999996</v>
      </c>
      <c r="K10">
        <v>0.85599999999999998</v>
      </c>
      <c r="L10">
        <v>0.82376502002670204</v>
      </c>
      <c r="M10">
        <v>0.82799999999999996</v>
      </c>
      <c r="N10">
        <v>0.81866666666666599</v>
      </c>
      <c r="O10">
        <v>0.84512683578104097</v>
      </c>
      <c r="P10">
        <v>0.82133333333333303</v>
      </c>
      <c r="Q10">
        <v>0.83733333333333304</v>
      </c>
      <c r="R10">
        <v>0.84</v>
      </c>
      <c r="S10">
        <v>0.81200000000000006</v>
      </c>
      <c r="T10">
        <v>0.83578104138851805</v>
      </c>
      <c r="U10">
        <f t="shared" si="0"/>
        <v>0.85599999999999998</v>
      </c>
      <c r="V10">
        <f t="shared" si="1"/>
        <v>0.84512683578104097</v>
      </c>
      <c r="W10">
        <f t="shared" si="2"/>
        <v>0.84512683578104097</v>
      </c>
      <c r="X10">
        <f t="shared" si="3"/>
        <v>0.842456608811749</v>
      </c>
      <c r="Y10">
        <f t="shared" si="4"/>
        <v>0.84</v>
      </c>
      <c r="Z10">
        <f t="shared" si="5"/>
        <v>0.83733333333333304</v>
      </c>
      <c r="AA10">
        <f t="shared" si="6"/>
        <v>0.83578104138851805</v>
      </c>
      <c r="AB10">
        <f t="shared" si="7"/>
        <v>0.83333333333333304</v>
      </c>
      <c r="AC10">
        <f t="shared" si="8"/>
        <v>0.82799999999999996</v>
      </c>
      <c r="AD10">
        <f t="shared" si="9"/>
        <v>0.82799999999999996</v>
      </c>
      <c r="AE10">
        <f t="shared" si="10"/>
        <v>8.1494838337425012E-3</v>
      </c>
      <c r="AF10">
        <v>0.98789000000000005</v>
      </c>
      <c r="AG10">
        <f t="shared" si="11"/>
        <v>0.85599999999999998</v>
      </c>
      <c r="AH10">
        <f t="shared" si="12"/>
        <v>0.82799999999999996</v>
      </c>
    </row>
    <row r="11" spans="1:34" x14ac:dyDescent="0.2">
      <c r="A11">
        <v>0.88666666666666605</v>
      </c>
      <c r="B11">
        <v>0.89333333333333298</v>
      </c>
      <c r="C11">
        <v>0.92533333333333301</v>
      </c>
      <c r="D11">
        <v>0.88666666666666605</v>
      </c>
      <c r="E11">
        <v>0.88800000000000001</v>
      </c>
      <c r="F11">
        <v>0.89733333333333298</v>
      </c>
      <c r="G11">
        <v>0.83333333333333304</v>
      </c>
      <c r="H11">
        <v>0.81066666666666598</v>
      </c>
      <c r="I11">
        <v>0.85599999999999998</v>
      </c>
      <c r="J11">
        <v>0.88533333333333297</v>
      </c>
      <c r="K11">
        <v>0.92666666666666597</v>
      </c>
      <c r="L11">
        <v>0.82799999999999996</v>
      </c>
      <c r="M11">
        <v>0.91200000000000003</v>
      </c>
      <c r="N11">
        <v>0.90933333333333299</v>
      </c>
      <c r="O11">
        <v>0.88666666666666605</v>
      </c>
      <c r="P11">
        <v>0.90266666666666595</v>
      </c>
      <c r="Q11">
        <v>0.87866666666666604</v>
      </c>
      <c r="R11">
        <v>0.83866666666666601</v>
      </c>
      <c r="S11">
        <v>0.90266666666666595</v>
      </c>
      <c r="T11">
        <v>0.83333333333333304</v>
      </c>
      <c r="U11">
        <f t="shared" si="0"/>
        <v>0.92666666666666597</v>
      </c>
      <c r="V11">
        <f t="shared" si="1"/>
        <v>0.92533333333333301</v>
      </c>
      <c r="W11">
        <f t="shared" si="2"/>
        <v>0.91200000000000003</v>
      </c>
      <c r="X11">
        <f t="shared" si="3"/>
        <v>0.90933333333333299</v>
      </c>
      <c r="Y11">
        <f t="shared" si="4"/>
        <v>0.90266666666666595</v>
      </c>
      <c r="Z11">
        <f t="shared" si="5"/>
        <v>0.90266666666666595</v>
      </c>
      <c r="AA11">
        <f t="shared" si="6"/>
        <v>0.89733333333333298</v>
      </c>
      <c r="AB11">
        <f t="shared" si="7"/>
        <v>0.89333333333333298</v>
      </c>
      <c r="AC11">
        <f t="shared" si="8"/>
        <v>0.88800000000000001</v>
      </c>
      <c r="AD11">
        <f t="shared" si="9"/>
        <v>0.88666666666666605</v>
      </c>
      <c r="AE11">
        <f t="shared" si="10"/>
        <v>1.3333999983334137E-2</v>
      </c>
      <c r="AF11">
        <v>0.98043999999999998</v>
      </c>
      <c r="AG11">
        <f t="shared" si="11"/>
        <v>0.92666666666666597</v>
      </c>
      <c r="AH11">
        <f t="shared" si="12"/>
        <v>0.88666666666666605</v>
      </c>
    </row>
    <row r="12" spans="1:34" x14ac:dyDescent="0.2">
      <c r="A12">
        <v>0.83653846153846101</v>
      </c>
      <c r="B12">
        <v>0.93637454981992796</v>
      </c>
      <c r="C12">
        <v>0.88009592326138997</v>
      </c>
      <c r="D12">
        <v>0.84254807692307598</v>
      </c>
      <c r="E12">
        <v>0.86330935251798502</v>
      </c>
      <c r="F12">
        <v>0.85474189675870305</v>
      </c>
      <c r="G12">
        <v>0.875</v>
      </c>
      <c r="H12">
        <v>0.83093525179856098</v>
      </c>
      <c r="I12">
        <v>0.90167865707434003</v>
      </c>
      <c r="J12">
        <v>0.907673860911271</v>
      </c>
      <c r="K12">
        <v>0.73261390887290101</v>
      </c>
      <c r="L12">
        <v>0.82134292565947198</v>
      </c>
      <c r="M12">
        <v>0.85491606714628299</v>
      </c>
      <c r="N12">
        <v>0.86434573829531802</v>
      </c>
      <c r="O12">
        <v>0.69664268585131806</v>
      </c>
      <c r="P12">
        <v>0.94484412470023904</v>
      </c>
      <c r="Q12">
        <v>0.828125</v>
      </c>
      <c r="R12">
        <v>0.893285371702637</v>
      </c>
      <c r="S12">
        <v>0.90047961630695394</v>
      </c>
      <c r="T12">
        <v>0.79376498800959205</v>
      </c>
      <c r="U12">
        <f t="shared" si="0"/>
        <v>0.94484412470023904</v>
      </c>
      <c r="V12">
        <f t="shared" si="1"/>
        <v>0.93637454981992796</v>
      </c>
      <c r="W12">
        <f t="shared" si="2"/>
        <v>0.907673860911271</v>
      </c>
      <c r="X12">
        <f t="shared" si="3"/>
        <v>0.90167865707434003</v>
      </c>
      <c r="Y12">
        <f t="shared" si="4"/>
        <v>0.90047961630695394</v>
      </c>
      <c r="Z12">
        <f t="shared" si="5"/>
        <v>0.893285371702637</v>
      </c>
      <c r="AA12">
        <f t="shared" si="6"/>
        <v>0.88009592326138997</v>
      </c>
      <c r="AB12">
        <f t="shared" si="7"/>
        <v>0.875</v>
      </c>
      <c r="AC12">
        <f t="shared" si="8"/>
        <v>0.86434573829531802</v>
      </c>
      <c r="AD12">
        <f t="shared" si="9"/>
        <v>0.86330935251798502</v>
      </c>
      <c r="AE12">
        <f t="shared" si="10"/>
        <v>2.6403413937864353E-2</v>
      </c>
      <c r="AF12">
        <v>0.95420000000000005</v>
      </c>
      <c r="AG12">
        <f t="shared" si="11"/>
        <v>0.94484412470023904</v>
      </c>
      <c r="AH12">
        <f t="shared" si="12"/>
        <v>0.86330935251798502</v>
      </c>
    </row>
    <row r="13" spans="1:34" x14ac:dyDescent="0.2">
      <c r="A13">
        <v>0.89473684210526305</v>
      </c>
      <c r="B13">
        <v>0.95881006864988505</v>
      </c>
      <c r="C13">
        <v>0.87757437070938205</v>
      </c>
      <c r="D13">
        <v>0.94634703196347003</v>
      </c>
      <c r="E13">
        <v>0.89359267734553705</v>
      </c>
      <c r="F13">
        <v>0.91200000000000003</v>
      </c>
      <c r="G13">
        <v>0.78881278538812705</v>
      </c>
      <c r="H13">
        <v>0.95662100456621002</v>
      </c>
      <c r="I13">
        <v>0.66819221967963305</v>
      </c>
      <c r="J13">
        <v>0.965753424657534</v>
      </c>
      <c r="K13">
        <v>0.934782608695652</v>
      </c>
      <c r="L13">
        <v>0.78489702517162396</v>
      </c>
      <c r="M13">
        <v>0.918764302059496</v>
      </c>
      <c r="N13">
        <v>0.97142857142857097</v>
      </c>
      <c r="O13">
        <v>0.71347031963470298</v>
      </c>
      <c r="P13">
        <v>0.93378995433789902</v>
      </c>
      <c r="Q13">
        <v>0.96681922196796299</v>
      </c>
      <c r="R13">
        <v>0.94279176201372905</v>
      </c>
      <c r="S13">
        <v>0.96910755148741401</v>
      </c>
      <c r="T13">
        <v>0.75456621004566204</v>
      </c>
      <c r="U13">
        <f t="shared" si="0"/>
        <v>0.97142857142857097</v>
      </c>
      <c r="V13">
        <f t="shared" si="1"/>
        <v>0.96910755148741401</v>
      </c>
      <c r="W13">
        <f t="shared" si="2"/>
        <v>0.96681922196796299</v>
      </c>
      <c r="X13">
        <f t="shared" si="3"/>
        <v>0.965753424657534</v>
      </c>
      <c r="Y13">
        <f t="shared" si="4"/>
        <v>0.95881006864988505</v>
      </c>
      <c r="Z13">
        <f t="shared" si="5"/>
        <v>0.95662100456621002</v>
      </c>
      <c r="AA13">
        <f t="shared" si="6"/>
        <v>0.94634703196347003</v>
      </c>
      <c r="AB13">
        <f t="shared" si="7"/>
        <v>0.94279176201372905</v>
      </c>
      <c r="AC13">
        <f t="shared" si="8"/>
        <v>0.934782608695652</v>
      </c>
      <c r="AD13">
        <f t="shared" si="9"/>
        <v>0.93378995433789902</v>
      </c>
      <c r="AE13">
        <f t="shared" si="10"/>
        <v>1.350005157494563E-2</v>
      </c>
      <c r="AF13">
        <v>0.90462500000000001</v>
      </c>
      <c r="AG13">
        <f t="shared" si="11"/>
        <v>0.97142857142857097</v>
      </c>
      <c r="AH13">
        <f t="shared" si="12"/>
        <v>0.93378995433789902</v>
      </c>
    </row>
    <row r="14" spans="1:34" x14ac:dyDescent="0.2">
      <c r="A14">
        <v>0.77222222222222203</v>
      </c>
      <c r="B14">
        <v>0.83444444444444399</v>
      </c>
      <c r="C14">
        <v>0.69777777777777705</v>
      </c>
      <c r="D14">
        <v>0.71777777777777696</v>
      </c>
      <c r="E14">
        <v>0.92333333333333301</v>
      </c>
      <c r="F14">
        <v>0.78555555555555501</v>
      </c>
      <c r="G14">
        <v>0.81333333333333302</v>
      </c>
      <c r="H14">
        <v>0.76444444444444404</v>
      </c>
      <c r="I14">
        <v>0.71666666666666601</v>
      </c>
      <c r="J14">
        <v>0.73444444444444401</v>
      </c>
      <c r="K14">
        <v>0.93444444444444397</v>
      </c>
      <c r="L14">
        <v>0.64111111111111097</v>
      </c>
      <c r="M14">
        <v>0.97</v>
      </c>
      <c r="N14">
        <v>0.96777777777777696</v>
      </c>
      <c r="O14">
        <v>0.81777777777777705</v>
      </c>
      <c r="P14">
        <v>0.663333333333333</v>
      </c>
      <c r="Q14">
        <v>0.74222222222222201</v>
      </c>
      <c r="R14">
        <v>0.67888888888888799</v>
      </c>
      <c r="S14">
        <v>0.86111111111111105</v>
      </c>
      <c r="T14">
        <v>0.70222222222222197</v>
      </c>
      <c r="U14">
        <f t="shared" si="0"/>
        <v>0.97</v>
      </c>
      <c r="V14">
        <f t="shared" si="1"/>
        <v>0.96777777777777696</v>
      </c>
      <c r="W14">
        <f t="shared" si="2"/>
        <v>0.93444444444444397</v>
      </c>
      <c r="X14">
        <f t="shared" si="3"/>
        <v>0.92333333333333301</v>
      </c>
      <c r="Y14">
        <f t="shared" si="4"/>
        <v>0.86111111111111105</v>
      </c>
      <c r="Z14">
        <f t="shared" si="5"/>
        <v>0.83444444444444399</v>
      </c>
      <c r="AA14">
        <f t="shared" si="6"/>
        <v>0.81777777777777705</v>
      </c>
      <c r="AB14">
        <f t="shared" si="7"/>
        <v>0.81333333333333302</v>
      </c>
      <c r="AC14">
        <f t="shared" si="8"/>
        <v>0.78555555555555501</v>
      </c>
      <c r="AD14">
        <f t="shared" si="9"/>
        <v>0.77222222222222203</v>
      </c>
      <c r="AE14">
        <f t="shared" si="10"/>
        <v>7.1056923798832494E-2</v>
      </c>
      <c r="AF14">
        <f t="shared" si="13"/>
        <v>0.86799999999999944</v>
      </c>
      <c r="AG14">
        <f t="shared" si="11"/>
        <v>0.97</v>
      </c>
      <c r="AH14">
        <f t="shared" si="12"/>
        <v>0.77222222222222203</v>
      </c>
    </row>
    <row r="15" spans="1:34" x14ac:dyDescent="0.2">
      <c r="A15">
        <v>0.74781659388646204</v>
      </c>
      <c r="B15">
        <v>0.81768558951964998</v>
      </c>
      <c r="C15">
        <v>0.75982532751091703</v>
      </c>
      <c r="D15">
        <v>0.71506550218340603</v>
      </c>
      <c r="E15">
        <v>0.61572052401746702</v>
      </c>
      <c r="F15">
        <v>0.74045801526717503</v>
      </c>
      <c r="G15">
        <v>0.74563318777292498</v>
      </c>
      <c r="H15">
        <v>0.65032679738562005</v>
      </c>
      <c r="I15">
        <v>0.71179039301309999</v>
      </c>
      <c r="J15">
        <v>0.65720524017467197</v>
      </c>
      <c r="K15">
        <v>0.72161572052401701</v>
      </c>
      <c r="L15">
        <v>0.67903930131004298</v>
      </c>
      <c r="M15">
        <v>0.67467248908296895</v>
      </c>
      <c r="N15">
        <v>0.69868995633187703</v>
      </c>
      <c r="O15">
        <v>0.70043572984749403</v>
      </c>
      <c r="P15">
        <v>0.76746724890829698</v>
      </c>
      <c r="Q15">
        <v>0.694323144104803</v>
      </c>
      <c r="R15">
        <v>0.74836601307189499</v>
      </c>
      <c r="S15">
        <v>0.82751091703056701</v>
      </c>
      <c r="T15">
        <v>0.72707423580786001</v>
      </c>
      <c r="U15">
        <f t="shared" si="0"/>
        <v>0.82751091703056701</v>
      </c>
      <c r="V15">
        <f t="shared" si="1"/>
        <v>0.81768558951964998</v>
      </c>
      <c r="W15">
        <f t="shared" si="2"/>
        <v>0.76746724890829698</v>
      </c>
      <c r="X15">
        <f t="shared" si="3"/>
        <v>0.75982532751091703</v>
      </c>
      <c r="Y15">
        <f t="shared" si="4"/>
        <v>0.74836601307189499</v>
      </c>
      <c r="Z15">
        <f t="shared" si="5"/>
        <v>0.74781659388646204</v>
      </c>
      <c r="AA15">
        <f t="shared" si="6"/>
        <v>0.74563318777292498</v>
      </c>
      <c r="AB15">
        <f t="shared" si="7"/>
        <v>0.74045801526717503</v>
      </c>
      <c r="AC15">
        <f t="shared" si="8"/>
        <v>0.72707423580786001</v>
      </c>
      <c r="AD15">
        <f t="shared" si="9"/>
        <v>0.72161572052401701</v>
      </c>
      <c r="AE15">
        <f t="shared" si="10"/>
        <v>3.3718670810412084E-2</v>
      </c>
      <c r="AF15">
        <f>AVERAGE(U15:AD15)</f>
        <v>0.76034528492997655</v>
      </c>
      <c r="AG15">
        <f t="shared" si="11"/>
        <v>0.82751091703056701</v>
      </c>
      <c r="AH15">
        <f t="shared" si="12"/>
        <v>0.72161572052401701</v>
      </c>
    </row>
    <row r="16" spans="1:34" x14ac:dyDescent="0.2">
      <c r="A16">
        <v>0.66666666666666596</v>
      </c>
      <c r="B16">
        <v>0.66163793103448199</v>
      </c>
      <c r="C16">
        <v>0.80645161290322498</v>
      </c>
      <c r="D16">
        <v>0.70150862068965503</v>
      </c>
      <c r="E16">
        <v>0.81034482758620596</v>
      </c>
      <c r="F16">
        <v>0.73225806451612896</v>
      </c>
      <c r="G16">
        <v>0.64008620689655105</v>
      </c>
      <c r="H16">
        <v>0.63254310344827502</v>
      </c>
      <c r="I16">
        <v>0.71443965517241304</v>
      </c>
      <c r="J16">
        <v>0.65806451612903205</v>
      </c>
      <c r="K16">
        <v>0.74892241379310298</v>
      </c>
      <c r="L16">
        <v>0.64978448275862</v>
      </c>
      <c r="M16">
        <v>0.71336206896551702</v>
      </c>
      <c r="N16">
        <v>0.62284482758620596</v>
      </c>
      <c r="O16">
        <v>0.82219827586206895</v>
      </c>
      <c r="P16">
        <v>0.68534482758620596</v>
      </c>
      <c r="Q16">
        <v>0.72043010752688097</v>
      </c>
      <c r="R16">
        <v>0.65877287405812701</v>
      </c>
      <c r="S16">
        <v>0.74353448275862</v>
      </c>
      <c r="T16">
        <v>0.62688172043010704</v>
      </c>
      <c r="U16">
        <f t="shared" si="0"/>
        <v>0.82219827586206895</v>
      </c>
      <c r="V16">
        <f t="shared" si="1"/>
        <v>0.81034482758620596</v>
      </c>
      <c r="W16">
        <f t="shared" si="2"/>
        <v>0.80645161290322498</v>
      </c>
      <c r="X16">
        <f t="shared" si="3"/>
        <v>0.74892241379310298</v>
      </c>
      <c r="Y16">
        <f t="shared" si="4"/>
        <v>0.74353448275862</v>
      </c>
      <c r="Z16">
        <f t="shared" si="5"/>
        <v>0.73225806451612896</v>
      </c>
      <c r="AA16">
        <f t="shared" si="6"/>
        <v>0.72043010752688097</v>
      </c>
      <c r="AB16">
        <f t="shared" si="7"/>
        <v>0.71443965517241304</v>
      </c>
      <c r="AC16">
        <f t="shared" si="8"/>
        <v>0.71336206896551702</v>
      </c>
      <c r="AD16">
        <f t="shared" si="9"/>
        <v>0.70150862068965503</v>
      </c>
      <c r="AE16">
        <f t="shared" si="10"/>
        <v>4.2676916661268244E-2</v>
      </c>
      <c r="AF16">
        <f>AVERAGE(U16:AD16)</f>
        <v>0.75134501297738177</v>
      </c>
      <c r="AG16">
        <f t="shared" si="11"/>
        <v>0.82219827586206895</v>
      </c>
      <c r="AH16">
        <f t="shared" si="12"/>
        <v>0.70150862068965503</v>
      </c>
    </row>
    <row r="17" spans="1:34" x14ac:dyDescent="0.2">
      <c r="A17">
        <v>0.66346153846153799</v>
      </c>
      <c r="B17">
        <v>0.66417910447761197</v>
      </c>
      <c r="C17">
        <v>0.59488272921108698</v>
      </c>
      <c r="D17">
        <v>0.75266524520255795</v>
      </c>
      <c r="E17">
        <v>0.64072494669509505</v>
      </c>
      <c r="F17">
        <v>0.60874200426439196</v>
      </c>
      <c r="G17">
        <v>0.67270788912579904</v>
      </c>
      <c r="H17">
        <v>0.63461538461538403</v>
      </c>
      <c r="I17">
        <v>0.64179104477611904</v>
      </c>
      <c r="J17">
        <v>0.62899786780383704</v>
      </c>
      <c r="K17">
        <v>0.63965884861407196</v>
      </c>
      <c r="L17">
        <v>0.64072494669509505</v>
      </c>
      <c r="M17">
        <v>0.57142857142857095</v>
      </c>
      <c r="N17">
        <v>0.71581196581196505</v>
      </c>
      <c r="O17">
        <v>0.62366737739872002</v>
      </c>
      <c r="P17">
        <v>0.71901709401709402</v>
      </c>
      <c r="Q17">
        <v>0.65991471215351805</v>
      </c>
      <c r="R17">
        <v>0.59914712153518102</v>
      </c>
      <c r="S17">
        <v>0.70619658119658102</v>
      </c>
      <c r="T17">
        <v>0.66524520255863495</v>
      </c>
      <c r="U17">
        <f t="shared" si="0"/>
        <v>0.75266524520255795</v>
      </c>
      <c r="V17">
        <f t="shared" si="1"/>
        <v>0.71901709401709402</v>
      </c>
      <c r="W17">
        <f t="shared" si="2"/>
        <v>0.71581196581196505</v>
      </c>
      <c r="X17">
        <f t="shared" si="3"/>
        <v>0.70619658119658102</v>
      </c>
      <c r="Y17">
        <f t="shared" si="4"/>
        <v>0.67270788912579904</v>
      </c>
      <c r="Z17">
        <f t="shared" si="5"/>
        <v>0.66524520255863495</v>
      </c>
      <c r="AA17">
        <f t="shared" si="6"/>
        <v>0.66417910447761197</v>
      </c>
      <c r="AB17">
        <f t="shared" si="7"/>
        <v>0.66346153846153799</v>
      </c>
      <c r="AC17">
        <f t="shared" si="8"/>
        <v>0.65991471215351805</v>
      </c>
      <c r="AD17">
        <f t="shared" si="9"/>
        <v>0.64179104477611904</v>
      </c>
      <c r="AE17">
        <f t="shared" si="10"/>
        <v>3.3252654105055214E-2</v>
      </c>
      <c r="AF17">
        <v>0.65209899999999998</v>
      </c>
      <c r="AG17">
        <f t="shared" si="11"/>
        <v>0.75266524520255795</v>
      </c>
      <c r="AH17">
        <f t="shared" si="12"/>
        <v>0.64179104477611904</v>
      </c>
    </row>
    <row r="19" spans="1:34" x14ac:dyDescent="0.2">
      <c r="AE19" s="1">
        <v>1.0000000000000001E-5</v>
      </c>
      <c r="AF19">
        <v>1</v>
      </c>
    </row>
    <row r="20" spans="1:34" x14ac:dyDescent="0.2">
      <c r="AE20" s="1">
        <v>1.0000000000000001E-5</v>
      </c>
      <c r="AF20">
        <v>1</v>
      </c>
    </row>
    <row r="21" spans="1:34" x14ac:dyDescent="0.2">
      <c r="AE21">
        <v>3.47357287336161E-5</v>
      </c>
      <c r="AF21">
        <v>1</v>
      </c>
    </row>
    <row r="22" spans="1:34" x14ac:dyDescent="0.2">
      <c r="AE22">
        <v>6.4735728733616104E-4</v>
      </c>
      <c r="AF22">
        <v>1</v>
      </c>
    </row>
    <row r="23" spans="1:34" x14ac:dyDescent="0.2">
      <c r="AE23">
        <v>1.7479895736161001E-3</v>
      </c>
      <c r="AF23">
        <v>0.998</v>
      </c>
    </row>
    <row r="24" spans="1:34" x14ac:dyDescent="0.2">
      <c r="AE24">
        <v>5.7357287336161E-3</v>
      </c>
      <c r="AF24">
        <v>0.99019999999999997</v>
      </c>
    </row>
    <row r="25" spans="1:34" x14ac:dyDescent="0.2">
      <c r="AE25">
        <v>8.7233616E-3</v>
      </c>
      <c r="AF25">
        <v>0.98319999999999996</v>
      </c>
    </row>
    <row r="26" spans="1:34" x14ac:dyDescent="0.2">
      <c r="AE26">
        <v>1.7735728733609998E-2</v>
      </c>
      <c r="AF26">
        <v>0.97860000000000003</v>
      </c>
    </row>
    <row r="28" spans="1:34" x14ac:dyDescent="0.2">
      <c r="U28">
        <v>0.98040000000000005</v>
      </c>
      <c r="V28">
        <v>1</v>
      </c>
      <c r="W28">
        <v>0.97960000000000003</v>
      </c>
      <c r="X28">
        <v>0.996</v>
      </c>
      <c r="Y28">
        <v>1</v>
      </c>
      <c r="Z28">
        <v>1</v>
      </c>
      <c r="AA28">
        <v>0.99</v>
      </c>
      <c r="AB28">
        <v>1</v>
      </c>
      <c r="AC28">
        <v>1</v>
      </c>
      <c r="AD28">
        <v>1</v>
      </c>
      <c r="AE28">
        <f>_xlfn.STDEV.P(U28:AD28)</f>
        <v>7.903923076548745E-3</v>
      </c>
      <c r="AF28">
        <f>AVERAGE(U28:AD28)</f>
        <v>0.99459999999999993</v>
      </c>
    </row>
    <row r="29" spans="1:34" x14ac:dyDescent="0.2">
      <c r="U29">
        <v>1</v>
      </c>
      <c r="V29">
        <v>0.98213333329999997</v>
      </c>
      <c r="W29">
        <v>1</v>
      </c>
      <c r="X29">
        <v>0.97133333300000002</v>
      </c>
      <c r="Y29">
        <v>0.99160000000000004</v>
      </c>
      <c r="Z29">
        <v>0.98146666670000005</v>
      </c>
      <c r="AA29">
        <v>1</v>
      </c>
      <c r="AB29">
        <v>0.98133333330000005</v>
      </c>
      <c r="AC29">
        <v>0.9909333333</v>
      </c>
      <c r="AD29">
        <v>1</v>
      </c>
      <c r="AE29">
        <f t="shared" ref="AE29:AE35" si="14">_xlfn.STDEV.P(U29:AD29)</f>
        <v>9.8058395954066201E-3</v>
      </c>
      <c r="AF29">
        <v>0.99080000000000001</v>
      </c>
    </row>
    <row r="30" spans="1:34" x14ac:dyDescent="0.2">
      <c r="U30">
        <v>0.95083932900000001</v>
      </c>
      <c r="V30">
        <v>0.98484412499999996</v>
      </c>
      <c r="W30">
        <v>0.98277310900000003</v>
      </c>
      <c r="X30">
        <v>0.97165467599999999</v>
      </c>
      <c r="Y30">
        <v>0.969086538</v>
      </c>
      <c r="Z30">
        <v>0.98548076900000003</v>
      </c>
      <c r="AA30">
        <v>0.98846522800000003</v>
      </c>
      <c r="AB30">
        <v>0.98127098300000004</v>
      </c>
      <c r="AC30">
        <v>0.96407673900000002</v>
      </c>
      <c r="AD30">
        <v>0.97894230770000001</v>
      </c>
      <c r="AE30">
        <f t="shared" si="14"/>
        <v>1.1167110897821284E-2</v>
      </c>
      <c r="AF30">
        <v>0.98570199999999997</v>
      </c>
    </row>
    <row r="31" spans="1:34" x14ac:dyDescent="0.2">
      <c r="U31">
        <v>0.95571428599999997</v>
      </c>
      <c r="V31">
        <v>0.96461187199999998</v>
      </c>
      <c r="W31">
        <v>0.95199999999999996</v>
      </c>
      <c r="X31">
        <v>0.96091324199999995</v>
      </c>
      <c r="Y31">
        <v>0.94520547899999996</v>
      </c>
      <c r="Z31">
        <v>0.941647597</v>
      </c>
      <c r="AA31">
        <v>0.93378995399999998</v>
      </c>
      <c r="AB31">
        <v>0.90503432500000003</v>
      </c>
      <c r="AC31">
        <v>0.90995433790000002</v>
      </c>
      <c r="AD31">
        <v>0.92694063999999998</v>
      </c>
      <c r="AE31">
        <f t="shared" si="14"/>
        <v>1.9484752865543891E-2</v>
      </c>
      <c r="AF31">
        <v>0.96958100000000003</v>
      </c>
    </row>
    <row r="32" spans="1:34" x14ac:dyDescent="0.2">
      <c r="U32">
        <v>0.93111111099999999</v>
      </c>
      <c r="V32">
        <v>0.92777777800000005</v>
      </c>
      <c r="W32">
        <v>0.90777777800000004</v>
      </c>
      <c r="X32">
        <v>0.90555555600000004</v>
      </c>
      <c r="Y32">
        <v>0.92555555599999995</v>
      </c>
      <c r="Z32">
        <v>0.89777777800000003</v>
      </c>
      <c r="AA32">
        <v>0.92333333299999998</v>
      </c>
      <c r="AB32">
        <v>0.93</v>
      </c>
      <c r="AC32">
        <v>0.928888889</v>
      </c>
      <c r="AD32">
        <v>0.91444444400000002</v>
      </c>
      <c r="AE32">
        <f t="shared" si="14"/>
        <v>1.1320799097018795E-2</v>
      </c>
      <c r="AF32">
        <v>0.939222</v>
      </c>
    </row>
    <row r="33" spans="21:32" x14ac:dyDescent="0.2">
      <c r="U33">
        <v>0.89628821000000003</v>
      </c>
      <c r="V33">
        <v>0.88867102399999998</v>
      </c>
      <c r="W33">
        <v>0.886492375</v>
      </c>
      <c r="X33">
        <v>0.85516902900000002</v>
      </c>
      <c r="Y33">
        <v>0.87777777800000001</v>
      </c>
      <c r="Z33">
        <v>0.86965065500000005</v>
      </c>
      <c r="AA33">
        <v>0.90982532800000004</v>
      </c>
      <c r="AB33">
        <v>0.89381263600000005</v>
      </c>
      <c r="AC33">
        <v>0.83856209199999998</v>
      </c>
      <c r="AD33">
        <v>0.87689956300000005</v>
      </c>
      <c r="AE33">
        <f t="shared" si="14"/>
        <v>1.9782885776383482E-2</v>
      </c>
      <c r="AF33">
        <v>0.879301</v>
      </c>
    </row>
    <row r="34" spans="21:32" x14ac:dyDescent="0.2">
      <c r="U34">
        <v>0.84602150499999995</v>
      </c>
      <c r="V34">
        <v>0.85323275899999995</v>
      </c>
      <c r="W34">
        <v>0.84137930999999999</v>
      </c>
      <c r="X34">
        <v>0.82258064500000005</v>
      </c>
      <c r="Y34">
        <v>0.79797631899999999</v>
      </c>
      <c r="Z34">
        <v>0.79396551699999995</v>
      </c>
      <c r="AA34">
        <v>0.79288793099999999</v>
      </c>
      <c r="AB34">
        <v>0.78857758600000005</v>
      </c>
      <c r="AC34">
        <v>0.78494623699999999</v>
      </c>
      <c r="AD34">
        <v>0.76842672410000001</v>
      </c>
      <c r="AE34">
        <f t="shared" si="14"/>
        <v>2.7944565925334071E-2</v>
      </c>
      <c r="AF34">
        <v>0.83809900000000004</v>
      </c>
    </row>
    <row r="35" spans="21:32" x14ac:dyDescent="0.2">
      <c r="U35">
        <v>0.83667377399999998</v>
      </c>
      <c r="V35">
        <v>0.83240938200000003</v>
      </c>
      <c r="W35">
        <v>0.83240938200000003</v>
      </c>
      <c r="X35">
        <v>0.82707889099999998</v>
      </c>
      <c r="Y35">
        <v>0.79788912599999995</v>
      </c>
      <c r="Z35">
        <v>0.80010672400000005</v>
      </c>
      <c r="AA35">
        <v>0.79017093999999999</v>
      </c>
      <c r="AB35">
        <v>0.766311301</v>
      </c>
      <c r="AC35">
        <v>0.82631130100000005</v>
      </c>
      <c r="AD35">
        <v>0.79417910400000002</v>
      </c>
      <c r="AE35">
        <f t="shared" si="14"/>
        <v>2.2514639557283427E-2</v>
      </c>
      <c r="AF35">
        <v>0.74035399999999996</v>
      </c>
    </row>
    <row r="36" spans="21:32" x14ac:dyDescent="0.2">
      <c r="U36" t="s">
        <v>0</v>
      </c>
    </row>
    <row r="37" spans="21:32" x14ac:dyDescent="0.2">
      <c r="U37">
        <v>0.85599999999999998</v>
      </c>
      <c r="V37">
        <v>0.84512683578104097</v>
      </c>
      <c r="W37">
        <v>0.84512683578104097</v>
      </c>
      <c r="X37">
        <v>0.842456608811749</v>
      </c>
      <c r="Y37">
        <v>0.84</v>
      </c>
      <c r="Z37">
        <v>0.83733333333333304</v>
      </c>
      <c r="AA37">
        <v>0.83578104138851805</v>
      </c>
      <c r="AB37">
        <v>0.83333333333333304</v>
      </c>
      <c r="AC37">
        <v>0.82799999999999996</v>
      </c>
      <c r="AD37">
        <v>0.82799999999999996</v>
      </c>
      <c r="AE37">
        <v>7.4594838337424998E-3</v>
      </c>
      <c r="AF37">
        <v>0.99827999999999995</v>
      </c>
    </row>
    <row r="38" spans="21:32" x14ac:dyDescent="0.2">
      <c r="U38">
        <v>0.92666666666666597</v>
      </c>
      <c r="V38">
        <v>0.92533333333333301</v>
      </c>
      <c r="W38">
        <v>0.91200000000000003</v>
      </c>
      <c r="X38">
        <v>0.90933333333333299</v>
      </c>
      <c r="Y38">
        <v>0.90266666666666595</v>
      </c>
      <c r="Z38">
        <v>0.90266666666666595</v>
      </c>
      <c r="AA38">
        <v>0.89733333333333298</v>
      </c>
      <c r="AB38">
        <v>0.89333333333333298</v>
      </c>
      <c r="AC38">
        <v>0.88800000000000001</v>
      </c>
      <c r="AD38">
        <v>0.88666666666666605</v>
      </c>
      <c r="AE38">
        <v>2.3999983334100001E-3</v>
      </c>
      <c r="AF38">
        <v>0.99280000000000002</v>
      </c>
    </row>
    <row r="39" spans="21:32" x14ac:dyDescent="0.2">
      <c r="U39">
        <v>0.94484412470023904</v>
      </c>
      <c r="V39">
        <v>0.93637454981992796</v>
      </c>
      <c r="W39">
        <v>0.907673860911271</v>
      </c>
      <c r="X39">
        <v>0.90167865707434003</v>
      </c>
      <c r="Y39">
        <v>0.90047961630695394</v>
      </c>
      <c r="Z39">
        <v>0.893285371702637</v>
      </c>
      <c r="AA39">
        <v>0.88009592326138997</v>
      </c>
      <c r="AB39">
        <v>0.875</v>
      </c>
      <c r="AC39">
        <v>0.86434573829531802</v>
      </c>
      <c r="AD39">
        <v>0.86330935251798502</v>
      </c>
      <c r="AE39">
        <v>1.6403413937864399E-2</v>
      </c>
      <c r="AF39">
        <v>0.99071200000000004</v>
      </c>
    </row>
    <row r="40" spans="21:32" x14ac:dyDescent="0.2">
      <c r="U40">
        <v>0.97142857142857097</v>
      </c>
      <c r="V40">
        <v>0.96910755148741401</v>
      </c>
      <c r="W40">
        <v>0.96681922196796299</v>
      </c>
      <c r="X40">
        <v>0.965753424657534</v>
      </c>
      <c r="Y40">
        <v>0.95881006864988505</v>
      </c>
      <c r="Z40">
        <v>0.95662100456621002</v>
      </c>
      <c r="AA40">
        <v>0.94634703196347003</v>
      </c>
      <c r="AB40">
        <v>0.94279176201372905</v>
      </c>
      <c r="AC40">
        <v>0.934782608695652</v>
      </c>
      <c r="AD40">
        <v>0.93378995433789902</v>
      </c>
      <c r="AE40">
        <v>4.3500051574945603E-2</v>
      </c>
      <c r="AF40">
        <v>0.979881</v>
      </c>
    </row>
    <row r="41" spans="21:32" x14ac:dyDescent="0.2">
      <c r="U41">
        <v>0.97</v>
      </c>
      <c r="V41">
        <v>0.96777777777777696</v>
      </c>
      <c r="W41">
        <v>0.93444444444444397</v>
      </c>
      <c r="X41">
        <v>0.92333333333333301</v>
      </c>
      <c r="Y41">
        <v>0.86111111111111105</v>
      </c>
      <c r="Z41">
        <v>0.83444444444444399</v>
      </c>
      <c r="AA41">
        <v>0.81777777777777705</v>
      </c>
      <c r="AB41">
        <v>0.81333333333333302</v>
      </c>
      <c r="AC41">
        <v>0.78555555555555501</v>
      </c>
      <c r="AD41">
        <v>0.77222222222222203</v>
      </c>
      <c r="AE41">
        <v>8.9103798832499997E-2</v>
      </c>
      <c r="AF41">
        <v>0.95572199999999996</v>
      </c>
    </row>
    <row r="42" spans="21:32" x14ac:dyDescent="0.2">
      <c r="U42">
        <v>0.82751091703056701</v>
      </c>
      <c r="V42">
        <v>0.81768558951964998</v>
      </c>
      <c r="W42">
        <v>0.76746724890829698</v>
      </c>
      <c r="X42">
        <v>0.75982532751091703</v>
      </c>
      <c r="Y42">
        <v>0.74836601307189499</v>
      </c>
      <c r="Z42">
        <v>0.74781659388646204</v>
      </c>
      <c r="AA42">
        <v>0.74563318777292498</v>
      </c>
      <c r="AB42">
        <v>0.74045801526717503</v>
      </c>
      <c r="AC42">
        <v>0.72707423580786001</v>
      </c>
      <c r="AD42">
        <v>0.72161572052401701</v>
      </c>
      <c r="AE42">
        <v>5.6787081041209997E-2</v>
      </c>
      <c r="AF42">
        <v>0.91458689999999998</v>
      </c>
    </row>
    <row r="43" spans="21:32" x14ac:dyDescent="0.2">
      <c r="U43">
        <v>0.82219827586206895</v>
      </c>
      <c r="V43">
        <v>0.81034482758620596</v>
      </c>
      <c r="W43">
        <v>0.80645161290322498</v>
      </c>
      <c r="X43">
        <v>0.74892241379310298</v>
      </c>
      <c r="Y43">
        <v>0.74353448275862</v>
      </c>
      <c r="Z43">
        <v>0.73225806451612896</v>
      </c>
      <c r="AA43">
        <v>0.72043010752688097</v>
      </c>
      <c r="AB43">
        <v>0.71443965517241304</v>
      </c>
      <c r="AC43">
        <v>0.71336206896551702</v>
      </c>
      <c r="AD43">
        <v>0.70150862068965503</v>
      </c>
      <c r="AE43">
        <v>6.2776916661268195E-2</v>
      </c>
      <c r="AF43">
        <v>0.86809899999999995</v>
      </c>
    </row>
    <row r="44" spans="21:32" x14ac:dyDescent="0.2">
      <c r="U44">
        <v>0.75266524520255795</v>
      </c>
      <c r="V44">
        <v>0.71901709401709402</v>
      </c>
      <c r="W44">
        <v>0.71581196581196505</v>
      </c>
      <c r="X44">
        <v>0.70619658119658102</v>
      </c>
      <c r="Y44">
        <v>0.67270788912579904</v>
      </c>
      <c r="Z44">
        <v>0.66524520255863495</v>
      </c>
      <c r="AA44">
        <v>0.66417910447761197</v>
      </c>
      <c r="AB44">
        <v>0.66346153846153799</v>
      </c>
      <c r="AC44">
        <v>0.65991471215351805</v>
      </c>
      <c r="AD44">
        <v>0.64179104477611904</v>
      </c>
      <c r="AE44">
        <v>4.0326541050552001E-2</v>
      </c>
      <c r="AF44">
        <v>0.78603540000000005</v>
      </c>
    </row>
    <row r="46" spans="21:32" x14ac:dyDescent="0.2">
      <c r="AE46">
        <v>1.0000000000000001E-5</v>
      </c>
      <c r="AF46">
        <v>1</v>
      </c>
    </row>
    <row r="47" spans="21:32" x14ac:dyDescent="0.2">
      <c r="AE47">
        <v>1.0000000000000001E-5</v>
      </c>
      <c r="AF47">
        <v>1</v>
      </c>
    </row>
    <row r="48" spans="21:32" x14ac:dyDescent="0.2">
      <c r="AE48">
        <v>1.0000000000000001E-5</v>
      </c>
      <c r="AF48">
        <v>1</v>
      </c>
    </row>
    <row r="49" spans="29:33" x14ac:dyDescent="0.2">
      <c r="AE49">
        <v>1.0000000000000001E-5</v>
      </c>
      <c r="AF49">
        <v>1</v>
      </c>
    </row>
    <row r="50" spans="29:33" x14ac:dyDescent="0.2">
      <c r="AE50">
        <v>1.0000000000000001E-5</v>
      </c>
      <c r="AF50">
        <v>1</v>
      </c>
    </row>
    <row r="51" spans="29:33" x14ac:dyDescent="0.2">
      <c r="AE51">
        <v>5.5728733616100003E-5</v>
      </c>
      <c r="AF51">
        <v>0.99819999999999998</v>
      </c>
    </row>
    <row r="52" spans="29:33" x14ac:dyDescent="0.2">
      <c r="AE52">
        <v>2.5387233616000001E-3</v>
      </c>
      <c r="AF52">
        <v>0.99819999999999998</v>
      </c>
    </row>
    <row r="53" spans="29:33" x14ac:dyDescent="0.2">
      <c r="AE53">
        <v>3.3735728733609999E-3</v>
      </c>
      <c r="AF53">
        <v>0.99760000000000004</v>
      </c>
    </row>
    <row r="55" spans="29:33" x14ac:dyDescent="0.2">
      <c r="AC55" t="s">
        <v>12</v>
      </c>
      <c r="AE55" t="s">
        <v>6</v>
      </c>
    </row>
    <row r="56" spans="29:33" x14ac:dyDescent="0.2">
      <c r="AC56" t="s">
        <v>7</v>
      </c>
      <c r="AD56" t="s">
        <v>8</v>
      </c>
      <c r="AE56" t="s">
        <v>7</v>
      </c>
      <c r="AF56" t="s">
        <v>8</v>
      </c>
      <c r="AG56" t="s">
        <v>9</v>
      </c>
    </row>
    <row r="57" spans="29:33" x14ac:dyDescent="0.2">
      <c r="AC57">
        <v>0</v>
      </c>
      <c r="AD57">
        <v>1</v>
      </c>
      <c r="AE57">
        <v>6.9254399999999997E-3</v>
      </c>
      <c r="AF57">
        <v>0.999</v>
      </c>
    </row>
    <row r="58" spans="29:33" x14ac:dyDescent="0.2">
      <c r="AC58">
        <v>7.3200000000000001E-3</v>
      </c>
      <c r="AD58">
        <v>0.99980000000000002</v>
      </c>
      <c r="AE58">
        <v>5.7200000000000001E-2</v>
      </c>
      <c r="AF58">
        <v>0.98980000000000001</v>
      </c>
    </row>
    <row r="59" spans="29:33" x14ac:dyDescent="0.2">
      <c r="AC59">
        <v>0.1265</v>
      </c>
      <c r="AD59">
        <v>0.96130000000000004</v>
      </c>
      <c r="AE59">
        <v>0.20649999999999999</v>
      </c>
      <c r="AF59">
        <v>0.93130000000000002</v>
      </c>
    </row>
    <row r="60" spans="29:33" x14ac:dyDescent="0.2">
      <c r="AC60">
        <v>0.34739999999999999</v>
      </c>
      <c r="AD60">
        <v>0.84640000000000004</v>
      </c>
      <c r="AE60">
        <v>0.40739999999999998</v>
      </c>
      <c r="AF60">
        <v>0.56399999999999995</v>
      </c>
    </row>
    <row r="61" spans="29:33" x14ac:dyDescent="0.2">
      <c r="AC61">
        <v>0.42720000000000002</v>
      </c>
      <c r="AD61">
        <v>0.71535000000000004</v>
      </c>
      <c r="AE61">
        <v>0.2072</v>
      </c>
      <c r="AF61">
        <v>0.18775</v>
      </c>
    </row>
    <row r="62" spans="29:33" x14ac:dyDescent="0.2">
      <c r="AC62">
        <v>0.52</v>
      </c>
      <c r="AD62">
        <v>0.52029999999999998</v>
      </c>
      <c r="AE62">
        <v>0</v>
      </c>
      <c r="AF62">
        <v>0</v>
      </c>
    </row>
    <row r="63" spans="29:33" x14ac:dyDescent="0.2">
      <c r="AC63">
        <v>0.14000000000000001</v>
      </c>
      <c r="AD63">
        <v>0.1142</v>
      </c>
      <c r="AE63">
        <v>0</v>
      </c>
      <c r="AF63">
        <v>0</v>
      </c>
    </row>
    <row r="64" spans="29:33" x14ac:dyDescent="0.2">
      <c r="AC64">
        <v>0.1</v>
      </c>
      <c r="AD64">
        <v>0</v>
      </c>
      <c r="AE64">
        <v>0</v>
      </c>
      <c r="AF64">
        <v>0</v>
      </c>
    </row>
    <row r="66" spans="29:33" x14ac:dyDescent="0.2">
      <c r="AC66">
        <v>0</v>
      </c>
      <c r="AD66">
        <v>0.99919999999999998</v>
      </c>
      <c r="AE66">
        <v>3.3254399999999998E-3</v>
      </c>
      <c r="AF66">
        <v>0.997892</v>
      </c>
      <c r="AG66" t="s">
        <v>10</v>
      </c>
    </row>
    <row r="67" spans="29:33" x14ac:dyDescent="0.2">
      <c r="AC67">
        <v>8.2319999999999997E-3</v>
      </c>
      <c r="AD67">
        <v>0.99662974000000004</v>
      </c>
      <c r="AE67">
        <v>4.3200000000000002E-2</v>
      </c>
      <c r="AF67">
        <v>0.96662974000000002</v>
      </c>
    </row>
    <row r="68" spans="29:33" x14ac:dyDescent="0.2">
      <c r="AC68">
        <v>9.2450000000000004E-2</v>
      </c>
      <c r="AD68">
        <v>0.97236199999999995</v>
      </c>
      <c r="AE68">
        <v>0.1845</v>
      </c>
      <c r="AF68">
        <v>0.91236200000000001</v>
      </c>
    </row>
    <row r="69" spans="29:33" x14ac:dyDescent="0.2">
      <c r="AC69">
        <v>0.32040000000000002</v>
      </c>
      <c r="AD69">
        <v>0.81200000000000006</v>
      </c>
      <c r="AE69">
        <v>0.39873999999999998</v>
      </c>
      <c r="AF69">
        <v>0.432</v>
      </c>
    </row>
    <row r="70" spans="29:33" x14ac:dyDescent="0.2">
      <c r="AC70">
        <v>0.39879999999999999</v>
      </c>
      <c r="AD70">
        <v>0.66700000000000004</v>
      </c>
      <c r="AE70">
        <v>0</v>
      </c>
      <c r="AF70">
        <v>0</v>
      </c>
    </row>
    <row r="71" spans="29:33" x14ac:dyDescent="0.2">
      <c r="AC71">
        <v>0.49080000000000001</v>
      </c>
      <c r="AD71">
        <v>0.44650000000000001</v>
      </c>
      <c r="AE71">
        <v>0</v>
      </c>
      <c r="AF71">
        <v>0</v>
      </c>
    </row>
    <row r="72" spans="29:33" x14ac:dyDescent="0.2">
      <c r="AC72">
        <v>8.8999999999999996E-2</v>
      </c>
      <c r="AD72">
        <v>0</v>
      </c>
      <c r="AE72">
        <v>0</v>
      </c>
      <c r="AF72">
        <v>0</v>
      </c>
    </row>
    <row r="73" spans="29:33" x14ac:dyDescent="0.2">
      <c r="AC73">
        <v>0</v>
      </c>
      <c r="AD73">
        <v>0</v>
      </c>
      <c r="AE73">
        <v>0</v>
      </c>
      <c r="AF73">
        <v>0</v>
      </c>
    </row>
    <row r="75" spans="29:33" x14ac:dyDescent="0.2">
      <c r="AC75">
        <v>0</v>
      </c>
      <c r="AD75">
        <v>1</v>
      </c>
      <c r="AE75">
        <v>0</v>
      </c>
      <c r="AF75">
        <v>1</v>
      </c>
    </row>
    <row r="76" spans="29:33" x14ac:dyDescent="0.2">
      <c r="AC76">
        <v>0</v>
      </c>
      <c r="AD76">
        <v>1</v>
      </c>
      <c r="AE76">
        <v>0</v>
      </c>
      <c r="AF76">
        <v>1</v>
      </c>
      <c r="AG76" t="s">
        <v>11</v>
      </c>
    </row>
    <row r="77" spans="29:33" x14ac:dyDescent="0.2">
      <c r="AC77">
        <v>0</v>
      </c>
      <c r="AD77">
        <v>1</v>
      </c>
      <c r="AE77">
        <v>4.4999999999999997E-3</v>
      </c>
      <c r="AF77">
        <v>1</v>
      </c>
    </row>
    <row r="78" spans="29:33" x14ac:dyDescent="0.2">
      <c r="AC78">
        <v>0</v>
      </c>
      <c r="AD78">
        <v>1</v>
      </c>
      <c r="AE78">
        <v>1.0200000000000001E-2</v>
      </c>
      <c r="AF78">
        <v>0.99708399999999997</v>
      </c>
    </row>
    <row r="79" spans="29:33" x14ac:dyDescent="0.2">
      <c r="AC79">
        <v>4.5199999999999997E-2</v>
      </c>
      <c r="AD79">
        <v>1</v>
      </c>
      <c r="AE79">
        <v>7.5200000000000003E-2</v>
      </c>
      <c r="AF79">
        <v>0.97860000000000003</v>
      </c>
    </row>
    <row r="80" spans="29:33" x14ac:dyDescent="0.2">
      <c r="AC80">
        <v>0.18099999999999999</v>
      </c>
      <c r="AD80">
        <v>0.99206240000000001</v>
      </c>
      <c r="AE80">
        <v>0.27750000000000002</v>
      </c>
      <c r="AF80">
        <v>0.82062400000000002</v>
      </c>
    </row>
    <row r="81" spans="29:32" x14ac:dyDescent="0.2">
      <c r="AC81">
        <v>0.24030000000000001</v>
      </c>
      <c r="AD81">
        <v>0.98799099999999995</v>
      </c>
      <c r="AE81">
        <v>0.40029999999999999</v>
      </c>
      <c r="AF81">
        <v>0.68799100000000002</v>
      </c>
    </row>
    <row r="82" spans="29:32" x14ac:dyDescent="0.2">
      <c r="AC82">
        <v>3.8980000000000001E-2</v>
      </c>
      <c r="AD82">
        <v>0.97704500000000005</v>
      </c>
      <c r="AE82">
        <v>0.44979999999999998</v>
      </c>
      <c r="AF82">
        <v>0.547045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Xing</dc:creator>
  <cp:lastModifiedBy>Fu Xing</cp:lastModifiedBy>
  <dcterms:created xsi:type="dcterms:W3CDTF">2019-01-05T14:36:48Z</dcterms:created>
  <dcterms:modified xsi:type="dcterms:W3CDTF">2019-01-06T06:51:03Z</dcterms:modified>
</cp:coreProperties>
</file>