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py\data\speedtest\"/>
    </mc:Choice>
  </mc:AlternateContent>
  <xr:revisionPtr revIDLastSave="0" documentId="13_ncr:1_{23D26F72-09CD-4568-B671-1F642212AF26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0" i="1"/>
  <c r="L26" i="1"/>
  <c r="H26" i="1"/>
  <c r="H27" i="1"/>
  <c r="H28" i="1" s="1"/>
  <c r="L27" i="1" l="1"/>
  <c r="L28" i="1" s="1"/>
</calcChain>
</file>

<file path=xl/sharedStrings.xml><?xml version="1.0" encoding="utf-8"?>
<sst xmlns="http://schemas.openxmlformats.org/spreadsheetml/2006/main" count="40" uniqueCount="40">
  <si>
    <t>UL(M/s)</t>
    <phoneticPr fontId="1" type="noConversion"/>
  </si>
  <si>
    <t>DL(M/s)</t>
    <phoneticPr fontId="1" type="noConversion"/>
  </si>
  <si>
    <t>time</t>
    <phoneticPr fontId="1" type="noConversion"/>
  </si>
  <si>
    <t>date</t>
    <phoneticPr fontId="1" type="noConversion"/>
  </si>
  <si>
    <t>method</t>
    <phoneticPr fontId="1" type="noConversion"/>
  </si>
  <si>
    <t>文件夹</t>
    <phoneticPr fontId="1" type="noConversion"/>
  </si>
  <si>
    <t>数据处理脚本</t>
    <phoneticPr fontId="1" type="noConversion"/>
  </si>
  <si>
    <t>备注</t>
    <phoneticPr fontId="1" type="noConversion"/>
  </si>
  <si>
    <t>服务器</t>
    <phoneticPr fontId="1" type="noConversion"/>
  </si>
  <si>
    <t>ping</t>
    <phoneticPr fontId="1" type="noConversion"/>
  </si>
  <si>
    <t>/ping</t>
    <phoneticPr fontId="1" type="noConversion"/>
  </si>
  <si>
    <t>ping_calc.sh</t>
    <phoneticPr fontId="1" type="noConversion"/>
  </si>
  <si>
    <t>dig</t>
    <phoneticPr fontId="1" type="noConversion"/>
  </si>
  <si>
    <t>/dns_query</t>
    <phoneticPr fontId="1" type="noConversion"/>
  </si>
  <si>
    <t>dns_query_calc.py</t>
    <phoneticPr fontId="1" type="noConversion"/>
  </si>
  <si>
    <t>先运行第一行awk脚本预处理</t>
    <phoneticPr fontId="1" type="noConversion"/>
  </si>
  <si>
    <t>curl</t>
    <phoneticPr fontId="1" type="noConversion"/>
  </si>
  <si>
    <t>/tcp_connect_latency</t>
    <phoneticPr fontId="1" type="noConversion"/>
  </si>
  <si>
    <t>tcp_connect_latency_calc.sh</t>
    <phoneticPr fontId="1" type="noConversion"/>
  </si>
  <si>
    <t>HTTP</t>
    <phoneticPr fontId="1" type="noConversion"/>
  </si>
  <si>
    <t>/http_download</t>
    <phoneticPr fontId="1" type="noConversion"/>
  </si>
  <si>
    <t>http_download_calc.py</t>
    <phoneticPr fontId="1" type="noConversion"/>
  </si>
  <si>
    <t>iperf UL/DL</t>
    <phoneticPr fontId="1" type="noConversion"/>
  </si>
  <si>
    <t>/network_performance_measurement_tool</t>
    <phoneticPr fontId="1" type="noConversion"/>
  </si>
  <si>
    <t>network_performance_measurement_tool_calc.py</t>
    <phoneticPr fontId="1" type="noConversion"/>
  </si>
  <si>
    <t>sender=UL,receiver=DL</t>
    <phoneticPr fontId="1" type="noConversion"/>
  </si>
  <si>
    <t>name_servers</t>
    <phoneticPr fontId="1" type="noConversion"/>
  </si>
  <si>
    <t>dns-st.bahnhof.net</t>
    <phoneticPr fontId="1" type="noConversion"/>
  </si>
  <si>
    <t>ns1.bahnhof.net</t>
    <phoneticPr fontId="1" type="noConversion"/>
  </si>
  <si>
    <t>southeast-2.dns-au.st</t>
    <phoneticPr fontId="1" type="noConversion"/>
  </si>
  <si>
    <t>research_servers</t>
    <phoneticPr fontId="1" type="noConversion"/>
  </si>
  <si>
    <t>cbg-uk.ark.caida.org</t>
    <phoneticPr fontId="1" type="noConversion"/>
  </si>
  <si>
    <t>bjl-gm.ark.caida.org</t>
    <phoneticPr fontId="1" type="noConversion"/>
  </si>
  <si>
    <t>msy-us.ark.caida.org</t>
    <phoneticPr fontId="1" type="noConversion"/>
  </si>
  <si>
    <t>iperf_servers</t>
    <phoneticPr fontId="1" type="noConversion"/>
  </si>
  <si>
    <t>ok1.iperf.comnet-student.eu</t>
    <phoneticPr fontId="1" type="noConversion"/>
  </si>
  <si>
    <t>blr1.iperf.comnet-student.eu</t>
    <phoneticPr fontId="1" type="noConversion"/>
  </si>
  <si>
    <t>mean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</si>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</sst>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7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7" fontId="2" fillId="0" borderId="0" xfId="0" applyNumberFormat="1" applyFon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Q23" sqref="Q23"/>
    </sheetView>
  </sheetViews>
  <sheetFormatPr defaultRowHeight="13.8" x14ac:dyDescent="0.25"/>
  <cols>
    <col min="1" max="1" width="10" style="1" bestFit="1" customWidth="1"/>
    <col min="2" max="2" width="8.88671875" style="1"/>
    <col min="3" max="3" width="12.33203125" style="1" bestFit="1" customWidth="1"/>
    <col min="4" max="7" width="8.88671875" style="1"/>
    <col min="8" max="8" width="9.5546875" style="1" bestFit="1" customWidth="1"/>
    <col min="9" max="9" width="9.109375" style="1" bestFit="1" customWidth="1"/>
    <col min="11" max="16384" width="8.88671875" style="1"/>
  </cols>
  <sheetData>
    <row r="1" spans="1:13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13" x14ac:dyDescent="0.25">
      <c r="A2" s="1">
        <v>9.27</v>
      </c>
      <c r="B2" s="1">
        <v>12.54</v>
      </c>
      <c r="C2" s="2">
        <v>801.52</v>
      </c>
      <c r="D2" s="2">
        <v>560.45000000000005</v>
      </c>
      <c r="H2" s="2">
        <v>701.67</v>
      </c>
      <c r="I2" s="1">
        <f>ABS(H2-776.07)</f>
        <v>74.400000000000091</v>
      </c>
      <c r="L2" s="2">
        <v>441.64</v>
      </c>
      <c r="M2" s="1">
        <f>ABS(L2-562.52)</f>
        <v>120.88</v>
      </c>
    </row>
    <row r="3" spans="1:13" x14ac:dyDescent="0.25">
      <c r="A3" s="1">
        <v>9.27</v>
      </c>
      <c r="B3" s="1">
        <v>13.54</v>
      </c>
      <c r="C3" s="2">
        <v>728.51</v>
      </c>
      <c r="D3" s="2">
        <v>520.17999999999995</v>
      </c>
      <c r="H3" s="2">
        <v>701.71</v>
      </c>
      <c r="I3" s="1">
        <f t="shared" ref="I3:I25" si="0">ABS(H3-776.07)</f>
        <v>74.360000000000014</v>
      </c>
      <c r="L3" s="2">
        <v>480.43</v>
      </c>
      <c r="M3" s="1">
        <f t="shared" ref="M3:M25" si="1">ABS(L3-562.52)</f>
        <v>82.089999999999975</v>
      </c>
    </row>
    <row r="4" spans="1:13" x14ac:dyDescent="0.25">
      <c r="A4" s="1">
        <v>9.27</v>
      </c>
      <c r="B4" s="1">
        <v>14.54</v>
      </c>
      <c r="C4" s="2">
        <v>732.04</v>
      </c>
      <c r="D4" s="2">
        <v>514.29</v>
      </c>
      <c r="H4" s="2">
        <v>710.69</v>
      </c>
      <c r="I4" s="1">
        <f t="shared" si="0"/>
        <v>65.38</v>
      </c>
      <c r="L4" s="2">
        <v>483.68</v>
      </c>
      <c r="M4" s="1">
        <f t="shared" si="1"/>
        <v>78.839999999999975</v>
      </c>
    </row>
    <row r="5" spans="1:13" x14ac:dyDescent="0.25">
      <c r="A5" s="1">
        <v>9.27</v>
      </c>
      <c r="B5" s="1">
        <v>15.54</v>
      </c>
      <c r="C5" s="2">
        <v>739.65</v>
      </c>
      <c r="D5" s="2">
        <v>531.61</v>
      </c>
      <c r="H5" s="2">
        <v>728.26</v>
      </c>
      <c r="I5" s="1">
        <f t="shared" si="0"/>
        <v>47.810000000000059</v>
      </c>
      <c r="L5" s="2">
        <v>498.38</v>
      </c>
      <c r="M5" s="1">
        <f t="shared" si="1"/>
        <v>64.139999999999986</v>
      </c>
    </row>
    <row r="6" spans="1:13" x14ac:dyDescent="0.25">
      <c r="A6" s="1">
        <v>9.27</v>
      </c>
      <c r="B6" s="1">
        <v>16.54</v>
      </c>
      <c r="C6" s="2">
        <v>747.21</v>
      </c>
      <c r="D6" s="2">
        <v>520.41999999999996</v>
      </c>
      <c r="H6" s="2">
        <v>728.51</v>
      </c>
      <c r="I6" s="1">
        <f t="shared" si="0"/>
        <v>47.560000000000059</v>
      </c>
      <c r="L6" s="2">
        <v>499.19</v>
      </c>
      <c r="M6" s="1">
        <f t="shared" si="1"/>
        <v>63.329999999999984</v>
      </c>
    </row>
    <row r="7" spans="1:13" x14ac:dyDescent="0.25">
      <c r="A7" s="1">
        <v>9.27</v>
      </c>
      <c r="B7" s="1">
        <v>17.54</v>
      </c>
      <c r="C7" s="2">
        <v>734.15</v>
      </c>
      <c r="D7" s="2">
        <v>480.43</v>
      </c>
      <c r="H7" s="2">
        <v>732.04</v>
      </c>
      <c r="I7" s="1">
        <f t="shared" si="0"/>
        <v>44.030000000000086</v>
      </c>
      <c r="L7" s="2">
        <v>502.42</v>
      </c>
      <c r="M7" s="1">
        <f t="shared" si="1"/>
        <v>60.099999999999966</v>
      </c>
    </row>
    <row r="8" spans="1:13" x14ac:dyDescent="0.25">
      <c r="A8" s="1">
        <v>9.27</v>
      </c>
      <c r="B8" s="1">
        <v>18.54</v>
      </c>
      <c r="C8" s="2">
        <v>701.71</v>
      </c>
      <c r="D8" s="2">
        <v>483.68</v>
      </c>
      <c r="H8" s="2">
        <v>734.15</v>
      </c>
      <c r="I8" s="1">
        <f t="shared" si="0"/>
        <v>41.920000000000073</v>
      </c>
      <c r="L8" s="2">
        <v>514.29</v>
      </c>
      <c r="M8" s="1">
        <f t="shared" si="1"/>
        <v>48.230000000000018</v>
      </c>
    </row>
    <row r="9" spans="1:13" x14ac:dyDescent="0.25">
      <c r="A9" s="1">
        <v>9.27</v>
      </c>
      <c r="B9" s="1">
        <v>19.54</v>
      </c>
      <c r="C9" s="2">
        <v>728.26</v>
      </c>
      <c r="D9" s="2">
        <v>502.42</v>
      </c>
      <c r="H9" s="2">
        <v>736.21</v>
      </c>
      <c r="I9" s="1">
        <f t="shared" si="0"/>
        <v>39.860000000000014</v>
      </c>
      <c r="L9" s="2">
        <v>520.17999999999995</v>
      </c>
      <c r="M9" s="1">
        <f t="shared" si="1"/>
        <v>42.340000000000032</v>
      </c>
    </row>
    <row r="10" spans="1:13" x14ac:dyDescent="0.25">
      <c r="A10" s="1">
        <v>9.27</v>
      </c>
      <c r="B10" s="1">
        <v>20.54</v>
      </c>
      <c r="C10" s="2">
        <v>710.69</v>
      </c>
      <c r="D10" s="2">
        <v>498.38</v>
      </c>
      <c r="H10" s="2">
        <v>739.65</v>
      </c>
      <c r="I10" s="1">
        <f t="shared" si="0"/>
        <v>36.420000000000073</v>
      </c>
      <c r="L10" s="2">
        <v>520.41999999999996</v>
      </c>
      <c r="M10" s="1">
        <f t="shared" si="1"/>
        <v>42.100000000000023</v>
      </c>
    </row>
    <row r="11" spans="1:13" x14ac:dyDescent="0.25">
      <c r="A11" s="1">
        <v>9.27</v>
      </c>
      <c r="B11" s="1">
        <v>21.54</v>
      </c>
      <c r="C11" s="2">
        <v>701.67</v>
      </c>
      <c r="D11" s="2">
        <v>441.64</v>
      </c>
      <c r="H11" s="2">
        <v>747.21</v>
      </c>
      <c r="I11" s="1">
        <f t="shared" si="0"/>
        <v>28.860000000000014</v>
      </c>
      <c r="L11" s="2">
        <v>531.61</v>
      </c>
      <c r="M11" s="1">
        <f t="shared" si="1"/>
        <v>30.909999999999968</v>
      </c>
    </row>
    <row r="12" spans="1:13" x14ac:dyDescent="0.25">
      <c r="A12" s="1">
        <v>9.27</v>
      </c>
      <c r="B12" s="1">
        <v>22.54</v>
      </c>
      <c r="C12" s="2">
        <v>736.21</v>
      </c>
      <c r="D12" s="2">
        <v>499.19</v>
      </c>
      <c r="H12" s="2">
        <v>765.05</v>
      </c>
      <c r="I12" s="1">
        <f t="shared" si="0"/>
        <v>11.020000000000095</v>
      </c>
      <c r="L12" s="2">
        <v>538.69000000000005</v>
      </c>
      <c r="M12" s="1">
        <f t="shared" si="1"/>
        <v>23.829999999999927</v>
      </c>
    </row>
    <row r="13" spans="1:13" x14ac:dyDescent="0.25">
      <c r="A13" s="1">
        <v>9.27</v>
      </c>
      <c r="B13" s="1">
        <v>23.54</v>
      </c>
      <c r="C13" s="2">
        <v>774.83</v>
      </c>
      <c r="D13" s="2">
        <v>538.69000000000005</v>
      </c>
      <c r="H13" s="7">
        <v>771.35</v>
      </c>
      <c r="I13" s="1">
        <f t="shared" si="0"/>
        <v>4.7200000000000273</v>
      </c>
      <c r="L13" s="2">
        <v>560.45000000000005</v>
      </c>
      <c r="M13" s="1">
        <f t="shared" si="1"/>
        <v>2.0699999999999363</v>
      </c>
    </row>
    <row r="14" spans="1:13" x14ac:dyDescent="0.25">
      <c r="A14" s="1">
        <v>9.27</v>
      </c>
      <c r="B14" s="1">
        <v>24.54</v>
      </c>
      <c r="C14" s="2">
        <v>765.05</v>
      </c>
      <c r="D14" s="2">
        <v>563.52</v>
      </c>
      <c r="H14" s="7">
        <v>774.83</v>
      </c>
      <c r="I14" s="1">
        <f t="shared" si="0"/>
        <v>1.2400000000000091</v>
      </c>
      <c r="L14" s="2">
        <v>563.52</v>
      </c>
      <c r="M14" s="1">
        <f t="shared" si="1"/>
        <v>1</v>
      </c>
    </row>
    <row r="15" spans="1:13" x14ac:dyDescent="0.25">
      <c r="A15" s="1">
        <v>9.2799999999999994</v>
      </c>
      <c r="B15" s="1">
        <v>1.54</v>
      </c>
      <c r="C15" s="2">
        <v>793.1</v>
      </c>
      <c r="D15" s="2">
        <v>581.36</v>
      </c>
      <c r="H15" s="2">
        <v>793.1</v>
      </c>
      <c r="I15" s="1">
        <f t="shared" si="0"/>
        <v>17.029999999999973</v>
      </c>
      <c r="L15" s="2">
        <v>572.87</v>
      </c>
      <c r="M15" s="1">
        <f t="shared" si="1"/>
        <v>10.350000000000023</v>
      </c>
    </row>
    <row r="16" spans="1:13" x14ac:dyDescent="0.25">
      <c r="A16" s="1">
        <v>9.2799999999999994</v>
      </c>
      <c r="B16" s="1">
        <v>2.54</v>
      </c>
      <c r="C16" s="2">
        <v>834.72</v>
      </c>
      <c r="D16" s="2">
        <v>634.51</v>
      </c>
      <c r="H16" s="2">
        <v>797.38</v>
      </c>
      <c r="I16" s="1">
        <f t="shared" si="0"/>
        <v>21.309999999999945</v>
      </c>
      <c r="L16" s="2">
        <v>581.36</v>
      </c>
      <c r="M16" s="1">
        <f t="shared" si="1"/>
        <v>18.840000000000032</v>
      </c>
    </row>
    <row r="17" spans="1:13" x14ac:dyDescent="0.25">
      <c r="A17" s="1">
        <v>9.2799999999999994</v>
      </c>
      <c r="B17" s="1">
        <v>3.54</v>
      </c>
      <c r="C17" s="2">
        <v>887.32</v>
      </c>
      <c r="D17" s="2">
        <v>656.05</v>
      </c>
      <c r="H17" s="2">
        <v>801.52</v>
      </c>
      <c r="I17" s="1">
        <f t="shared" si="0"/>
        <v>25.449999999999932</v>
      </c>
      <c r="L17" s="2">
        <v>602.65</v>
      </c>
      <c r="M17" s="1">
        <f t="shared" si="1"/>
        <v>40.129999999999995</v>
      </c>
    </row>
    <row r="18" spans="1:13" x14ac:dyDescent="0.25">
      <c r="A18" s="1">
        <v>9.2799999999999994</v>
      </c>
      <c r="B18" s="1">
        <v>4.54</v>
      </c>
      <c r="C18" s="2">
        <v>809.18</v>
      </c>
      <c r="D18" s="2">
        <v>602.65</v>
      </c>
      <c r="H18" s="2">
        <v>809.18</v>
      </c>
      <c r="I18" s="1">
        <f t="shared" si="0"/>
        <v>33.1099999999999</v>
      </c>
      <c r="L18" s="2">
        <v>603.20000000000005</v>
      </c>
      <c r="M18" s="1">
        <f t="shared" si="1"/>
        <v>40.680000000000064</v>
      </c>
    </row>
    <row r="19" spans="1:13" x14ac:dyDescent="0.25">
      <c r="A19" s="1">
        <v>9.2799999999999994</v>
      </c>
      <c r="B19" s="1">
        <v>5.54</v>
      </c>
      <c r="C19" s="2">
        <v>823.34</v>
      </c>
      <c r="D19" s="2">
        <v>630.16</v>
      </c>
      <c r="H19" s="2">
        <v>816.71</v>
      </c>
      <c r="I19" s="1">
        <f t="shared" si="0"/>
        <v>40.639999999999986</v>
      </c>
      <c r="L19" s="2">
        <v>614.76</v>
      </c>
      <c r="M19" s="1">
        <f t="shared" si="1"/>
        <v>52.240000000000009</v>
      </c>
    </row>
    <row r="20" spans="1:13" x14ac:dyDescent="0.25">
      <c r="A20" s="1">
        <v>9.2799999999999994</v>
      </c>
      <c r="B20" s="1">
        <v>6.54</v>
      </c>
      <c r="C20" s="2">
        <v>838.7</v>
      </c>
      <c r="D20" s="2">
        <v>657.51</v>
      </c>
      <c r="H20" s="2">
        <v>823.34</v>
      </c>
      <c r="I20" s="1">
        <f t="shared" si="0"/>
        <v>47.269999999999982</v>
      </c>
      <c r="L20" s="2">
        <v>628.61</v>
      </c>
      <c r="M20" s="1">
        <f t="shared" si="1"/>
        <v>66.090000000000032</v>
      </c>
    </row>
    <row r="21" spans="1:13" x14ac:dyDescent="0.25">
      <c r="A21" s="1">
        <v>9.2799999999999994</v>
      </c>
      <c r="B21" s="1">
        <v>7.54</v>
      </c>
      <c r="C21" s="2">
        <v>825.59</v>
      </c>
      <c r="D21" s="2">
        <v>603.20000000000005</v>
      </c>
      <c r="H21" s="2">
        <v>825.59</v>
      </c>
      <c r="I21" s="1">
        <f t="shared" si="0"/>
        <v>49.519999999999982</v>
      </c>
      <c r="L21" s="2">
        <v>630.16</v>
      </c>
      <c r="M21" s="1">
        <f t="shared" si="1"/>
        <v>67.639999999999986</v>
      </c>
    </row>
    <row r="22" spans="1:13" x14ac:dyDescent="0.25">
      <c r="A22" s="1">
        <v>9.2799999999999994</v>
      </c>
      <c r="B22" s="1">
        <v>8.5399999999999991</v>
      </c>
      <c r="C22" s="2">
        <v>816.71</v>
      </c>
      <c r="D22" s="2">
        <v>628.61</v>
      </c>
      <c r="H22" s="2">
        <v>826.77</v>
      </c>
      <c r="I22" s="1">
        <f t="shared" si="0"/>
        <v>50.699999999999932</v>
      </c>
      <c r="L22" s="2">
        <v>634.51</v>
      </c>
      <c r="M22" s="1">
        <f t="shared" si="1"/>
        <v>71.990000000000009</v>
      </c>
    </row>
    <row r="23" spans="1:13" x14ac:dyDescent="0.25">
      <c r="A23" s="1">
        <v>9.2799999999999994</v>
      </c>
      <c r="B23" s="1">
        <v>9.5399999999999991</v>
      </c>
      <c r="C23" s="2">
        <v>826.77</v>
      </c>
      <c r="D23" s="2">
        <v>614.76</v>
      </c>
      <c r="H23" s="2">
        <v>834.72</v>
      </c>
      <c r="I23" s="1">
        <f t="shared" si="0"/>
        <v>58.649999999999977</v>
      </c>
      <c r="L23" s="2">
        <v>656.05</v>
      </c>
      <c r="M23" s="1">
        <f t="shared" si="1"/>
        <v>93.529999999999973</v>
      </c>
    </row>
    <row r="24" spans="1:13" x14ac:dyDescent="0.25">
      <c r="A24" s="1">
        <v>9.2799999999999994</v>
      </c>
      <c r="B24" s="1">
        <v>10.54</v>
      </c>
      <c r="C24" s="2">
        <v>771.35</v>
      </c>
      <c r="D24" s="2">
        <v>572.87</v>
      </c>
      <c r="H24" s="2">
        <v>838.7</v>
      </c>
      <c r="I24" s="1">
        <f t="shared" si="0"/>
        <v>62.629999999999995</v>
      </c>
      <c r="L24" s="2">
        <v>657.51</v>
      </c>
      <c r="M24" s="1">
        <f t="shared" si="1"/>
        <v>94.990000000000009</v>
      </c>
    </row>
    <row r="25" spans="1:13" x14ac:dyDescent="0.25">
      <c r="A25" s="1">
        <v>9.2799999999999994</v>
      </c>
      <c r="B25" s="1">
        <v>11.54</v>
      </c>
      <c r="C25" s="2">
        <v>797.38</v>
      </c>
      <c r="D25" s="2">
        <v>663.99</v>
      </c>
      <c r="H25" s="2">
        <v>887.32</v>
      </c>
      <c r="I25" s="1">
        <f t="shared" si="0"/>
        <v>111.25</v>
      </c>
      <c r="L25" s="2">
        <v>663.99</v>
      </c>
      <c r="M25" s="1">
        <f t="shared" si="1"/>
        <v>101.47000000000003</v>
      </c>
    </row>
    <row r="26" spans="1:13" x14ac:dyDescent="0.25">
      <c r="G26" s="1" t="s">
        <v>37</v>
      </c>
      <c r="H26" s="7">
        <f>AVERAGE(H2:H25)</f>
        <v>776.06916666666677</v>
      </c>
      <c r="I26" s="8">
        <f>SUM(I2:I25)</f>
        <v>1035.1400000000003</v>
      </c>
      <c r="L26" s="7">
        <f>AVERAGE(L2:L25)</f>
        <v>562.52374999999995</v>
      </c>
      <c r="M26" s="1">
        <f>SUM(M2:M25)</f>
        <v>1317.81</v>
      </c>
    </row>
    <row r="27" spans="1:13" x14ac:dyDescent="0.25">
      <c r="G27" s="1" t="s">
        <v>38</v>
      </c>
      <c r="H27" s="7">
        <f>MAX(H2:H26)</f>
        <v>887.32</v>
      </c>
      <c r="I27" s="8">
        <f>I26/24</f>
        <v>43.130833333333349</v>
      </c>
      <c r="L27" s="7">
        <f>MAX(L2:L26)</f>
        <v>663.99</v>
      </c>
      <c r="M27" s="1">
        <f>M26/24</f>
        <v>54.908749999999998</v>
      </c>
    </row>
    <row r="28" spans="1:13" x14ac:dyDescent="0.25">
      <c r="G28" s="1" t="s">
        <v>39</v>
      </c>
      <c r="H28" s="7">
        <f>MIN(H2:H27)</f>
        <v>701.67</v>
      </c>
      <c r="L28" s="7">
        <f>MIN(L2:L27)</f>
        <v>441.64</v>
      </c>
    </row>
    <row r="30" spans="1:13" x14ac:dyDescent="0.25">
      <c r="H30" s="1">
        <f>H29/24</f>
        <v>0</v>
      </c>
    </row>
  </sheetData>
  <sortState ref="L2:L25">
    <sortCondition ref="L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4DD0-3659-4268-B47C-40CB081538B7}">
  <dimension ref="A1:D6"/>
  <sheetViews>
    <sheetView workbookViewId="0">
      <selection activeCell="C18" sqref="C18"/>
    </sheetView>
  </sheetViews>
  <sheetFormatPr defaultRowHeight="13.8" x14ac:dyDescent="0.25"/>
  <cols>
    <col min="1" max="1" width="11.21875" bestFit="1" customWidth="1"/>
    <col min="2" max="2" width="39.109375" bestFit="1" customWidth="1"/>
    <col min="3" max="3" width="46.21875" bestFit="1" customWidth="1"/>
    <col min="4" max="4" width="28.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s="3" t="s">
        <v>9</v>
      </c>
      <c r="B2" s="3" t="s">
        <v>10</v>
      </c>
      <c r="C2" s="3" t="s">
        <v>11</v>
      </c>
      <c r="D2" s="3"/>
    </row>
    <row r="3" spans="1:4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3" t="s">
        <v>16</v>
      </c>
      <c r="B4" s="3" t="s">
        <v>17</v>
      </c>
      <c r="C4" s="3" t="s">
        <v>18</v>
      </c>
      <c r="D4" s="3"/>
    </row>
    <row r="5" spans="1:4" x14ac:dyDescent="0.25">
      <c r="A5" s="4" t="s">
        <v>19</v>
      </c>
      <c r="B5" s="4" t="s">
        <v>20</v>
      </c>
      <c r="C5" s="4" t="s">
        <v>21</v>
      </c>
      <c r="D5" s="4"/>
    </row>
    <row r="6" spans="1:4" x14ac:dyDescent="0.25">
      <c r="A6" s="4" t="s">
        <v>22</v>
      </c>
      <c r="B6" s="4" t="s">
        <v>23</v>
      </c>
      <c r="C6" s="4" t="s">
        <v>24</v>
      </c>
      <c r="D6" s="4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3B57-4B2B-4E64-BFD5-E7147D0D3F34}">
  <dimension ref="A1:D5"/>
  <sheetViews>
    <sheetView workbookViewId="0">
      <selection activeCell="B4" sqref="B4"/>
    </sheetView>
  </sheetViews>
  <sheetFormatPr defaultRowHeight="13.8" x14ac:dyDescent="0.25"/>
  <cols>
    <col min="2" max="2" width="21.21875" bestFit="1" customWidth="1"/>
    <col min="3" max="3" width="19.77734375" bestFit="1" customWidth="1"/>
    <col min="4" max="4" width="27.44140625" bestFit="1" customWidth="1"/>
  </cols>
  <sheetData>
    <row r="1" spans="1:4" x14ac:dyDescent="0.25">
      <c r="B1" t="s">
        <v>8</v>
      </c>
    </row>
    <row r="2" spans="1:4" x14ac:dyDescent="0.25">
      <c r="B2" s="4" t="s">
        <v>26</v>
      </c>
      <c r="C2" s="5" t="s">
        <v>30</v>
      </c>
      <c r="D2" s="6" t="s">
        <v>34</v>
      </c>
    </row>
    <row r="3" spans="1:4" x14ac:dyDescent="0.25">
      <c r="A3">
        <v>1</v>
      </c>
      <c r="B3" s="4" t="s">
        <v>27</v>
      </c>
      <c r="C3" s="5" t="s">
        <v>31</v>
      </c>
      <c r="D3" s="6" t="s">
        <v>35</v>
      </c>
    </row>
    <row r="4" spans="1:4" x14ac:dyDescent="0.25">
      <c r="A4">
        <v>2</v>
      </c>
      <c r="B4" s="4" t="s">
        <v>28</v>
      </c>
      <c r="C4" s="5" t="s">
        <v>32</v>
      </c>
      <c r="D4" s="6" t="s">
        <v>36</v>
      </c>
    </row>
    <row r="5" spans="1:4" x14ac:dyDescent="0.25">
      <c r="A5">
        <v>3</v>
      </c>
      <c r="B5" s="4" t="s">
        <v>29</v>
      </c>
      <c r="C5" s="5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Yutong Dock</dc:creator>
  <cp:lastModifiedBy>全世界最帅的基</cp:lastModifiedBy>
  <dcterms:created xsi:type="dcterms:W3CDTF">2015-06-05T18:17:20Z</dcterms:created>
  <dcterms:modified xsi:type="dcterms:W3CDTF">2023-09-29T20:30:04Z</dcterms:modified>
</cp:coreProperties>
</file>