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u\Flood\Kinugawa\氾濫流量ハイドロ\"/>
    </mc:Choice>
  </mc:AlternateContent>
  <bookViews>
    <workbookView xWindow="0" yWindow="0" windowWidth="28800" windowHeight="12240" activeTab="1"/>
  </bookViews>
  <sheets>
    <sheet name="氾濫ハイドロパターン" sheetId="1" r:id="rId1"/>
    <sheet name="氾濫ハイドロパターン (10分間隔)" sheetId="2" r:id="rId2"/>
  </sheets>
  <definedNames>
    <definedName name="_xlnm._FilterDatabase" localSheetId="1" hidden="1">'氾濫ハイドロパターン (10分間隔)'!$A$1:$AF$75</definedName>
  </definedNames>
  <calcPr calcId="162913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AD3" i="1"/>
  <c r="Y3" i="1" s="1"/>
  <c r="AD4" i="1"/>
  <c r="Y4" i="1" s="1"/>
  <c r="AD5" i="1"/>
  <c r="Y5" i="1" s="1"/>
  <c r="AD6" i="1"/>
  <c r="Y6" i="1" s="1"/>
  <c r="AD7" i="1"/>
  <c r="Y7" i="1" s="1"/>
  <c r="AD8" i="1"/>
  <c r="Y8" i="1" s="1"/>
  <c r="AD9" i="1"/>
  <c r="Y9" i="1" s="1"/>
  <c r="AD10" i="1"/>
  <c r="Y10" i="1" s="1"/>
  <c r="AD11" i="1"/>
  <c r="Y11" i="1" s="1"/>
  <c r="AD12" i="1"/>
  <c r="Y12" i="1" s="1"/>
  <c r="AD13" i="1"/>
  <c r="Y13" i="1" s="1"/>
  <c r="AD14" i="1"/>
  <c r="Y14" i="1" s="1"/>
  <c r="AD2" i="1"/>
  <c r="Y2" i="1" s="1"/>
  <c r="V2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2" i="1"/>
  <c r="AE8" i="1"/>
  <c r="AF8" i="1" s="1"/>
  <c r="I2" i="1"/>
  <c r="M2" i="1" s="1"/>
  <c r="I4" i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M14" i="1" s="1"/>
  <c r="I3" i="1"/>
  <c r="M3" i="1" s="1"/>
  <c r="H2" i="1"/>
  <c r="L2" i="1" s="1"/>
  <c r="H3" i="1"/>
  <c r="L3" i="1" s="1"/>
  <c r="H4" i="1"/>
  <c r="L4" i="1" s="1"/>
  <c r="H5" i="1"/>
  <c r="L5" i="1" s="1"/>
  <c r="H6" i="1"/>
  <c r="L6" i="1" s="1"/>
  <c r="H7" i="1"/>
  <c r="L7" i="1" s="1"/>
  <c r="H9" i="1"/>
  <c r="L9" i="1" s="1"/>
  <c r="H10" i="1"/>
  <c r="L10" i="1" s="1"/>
  <c r="H11" i="1"/>
  <c r="L11" i="1" s="1"/>
  <c r="H12" i="1"/>
  <c r="L12" i="1" s="1"/>
  <c r="H13" i="1"/>
  <c r="L13" i="1" s="1"/>
  <c r="H14" i="1"/>
  <c r="L14" i="1" s="1"/>
  <c r="H8" i="1"/>
  <c r="L8" i="1" s="1"/>
  <c r="J3" i="1"/>
  <c r="N3" i="1" s="1"/>
  <c r="J4" i="1"/>
  <c r="N4" i="1" s="1"/>
  <c r="J5" i="1"/>
  <c r="N5" i="1" s="1"/>
  <c r="J6" i="1"/>
  <c r="N6" i="1" s="1"/>
  <c r="J7" i="1"/>
  <c r="N7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 s="1"/>
  <c r="J14" i="1"/>
  <c r="N14" i="1" s="1"/>
  <c r="J2" i="1"/>
  <c r="N2" i="1" s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AE2" i="1"/>
  <c r="AF2" i="1" s="1"/>
  <c r="AE3" i="1"/>
  <c r="AF3" i="1" s="1"/>
  <c r="AE4" i="1"/>
  <c r="AF4" i="1" s="1"/>
  <c r="AE5" i="1"/>
  <c r="AF5" i="1" s="1"/>
  <c r="AE6" i="1"/>
  <c r="AF6" i="1" s="1"/>
  <c r="AE7" i="1"/>
  <c r="AF7" i="1" s="1"/>
  <c r="AE9" i="1"/>
  <c r="AF9" i="1" s="1"/>
  <c r="AE10" i="1"/>
  <c r="AF10" i="1" s="1"/>
  <c r="AE11" i="1"/>
  <c r="AF11" i="1" s="1"/>
  <c r="AE12" i="1"/>
  <c r="AF12" i="1" s="1"/>
  <c r="AE13" i="1"/>
  <c r="AF13" i="1" s="1"/>
  <c r="AE14" i="1"/>
  <c r="AF14" i="1" s="1"/>
  <c r="X19" i="1"/>
  <c r="X9" i="1" s="1"/>
  <c r="V3" i="1"/>
  <c r="V4" i="1"/>
  <c r="V5" i="1"/>
  <c r="V6" i="1"/>
  <c r="V7" i="1"/>
  <c r="V8" i="1"/>
  <c r="V9" i="1"/>
  <c r="V10" i="1"/>
  <c r="V11" i="1"/>
  <c r="V12" i="1"/>
  <c r="V13" i="1"/>
  <c r="V14" i="1"/>
  <c r="W19" i="1"/>
  <c r="AB12" i="1" s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AB9" i="1" l="1"/>
  <c r="AB8" i="1"/>
  <c r="AB7" i="1"/>
  <c r="AC10" i="1"/>
  <c r="AC9" i="1"/>
  <c r="AB10" i="1"/>
  <c r="AC8" i="1"/>
  <c r="AC7" i="1"/>
  <c r="AB11" i="1"/>
  <c r="AC6" i="1"/>
  <c r="AB6" i="1"/>
  <c r="AC5" i="1"/>
  <c r="AB5" i="1"/>
  <c r="AC4" i="1"/>
  <c r="AB4" i="1"/>
  <c r="AC3" i="1"/>
  <c r="AB3" i="1"/>
  <c r="AB2" i="1"/>
  <c r="X2" i="1"/>
  <c r="W2" i="1"/>
  <c r="AC14" i="1"/>
  <c r="W10" i="1"/>
  <c r="W8" i="1"/>
  <c r="AB14" i="1"/>
  <c r="AC13" i="1"/>
  <c r="AB13" i="1"/>
  <c r="AC12" i="1"/>
  <c r="AC2" i="1"/>
  <c r="AC11" i="1"/>
  <c r="X8" i="1"/>
  <c r="X7" i="1"/>
  <c r="X6" i="1"/>
  <c r="X5" i="1"/>
  <c r="X4" i="1"/>
  <c r="X3" i="1"/>
  <c r="X14" i="1"/>
  <c r="X13" i="1"/>
  <c r="X12" i="1"/>
  <c r="X11" i="1"/>
  <c r="X10" i="1"/>
  <c r="W14" i="1"/>
  <c r="W11" i="1"/>
  <c r="W5" i="1"/>
  <c r="W4" i="1"/>
  <c r="W12" i="1"/>
  <c r="W7" i="1"/>
  <c r="W3" i="1"/>
  <c r="W13" i="1"/>
  <c r="W9" i="1"/>
  <c r="W6" i="1"/>
</calcChain>
</file>

<file path=xl/sharedStrings.xml><?xml version="1.0" encoding="utf-8"?>
<sst xmlns="http://schemas.openxmlformats.org/spreadsheetml/2006/main" count="99" uniqueCount="55">
  <si>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</si>
  <si>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</si>
  <si>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</si>
  <si>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</si>
  <si>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</si>
  <si>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</si>
  <si>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</si>
  <si>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</si>
  <si>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</si>
  <si>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</si>
  <si>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</si>
  <si>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</si>
  <si>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</si>
  <si>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</si>
  <si>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</si>
  <si>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</si>
  <si>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</si>
  <si>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</si>
  <si>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</si>
  <si>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</si>
  <si>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</si>
  <si>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</si>
  <si>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</si>
  <si>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</si>
  <si>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</si>
  <si>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</si>
  <si>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</si>
  <si>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</si>
  <si>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</si>
  <si>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H27三坂</t>
    <rPh sb="3" eb="5">
      <t>ミサカ</t>
    </rPh>
    <phoneticPr fontId="18"/>
  </si>
  <si>
    <t>備考</t>
    <rPh sb="0" eb="2">
      <t>ビコウ</t>
    </rPh>
    <phoneticPr fontId="18"/>
  </si>
  <si>
    <t>H27若宮戸</t>
    <rPh sb="3" eb="6">
      <t>ワカミヤド</t>
    </rPh>
    <phoneticPr fontId="18"/>
  </si>
  <si>
    <t>a</t>
    <phoneticPr fontId="18"/>
  </si>
  <si>
    <t>b</t>
    <phoneticPr fontId="18"/>
  </si>
  <si>
    <t>case31</t>
  </si>
  <si>
    <t>H27三坂*3倍</t>
    <rPh sb="3" eb="5">
      <t>ミサカ</t>
    </rPh>
    <rPh sb="7" eb="8">
      <t>バイ</t>
    </rPh>
    <phoneticPr fontId="18"/>
  </si>
  <si>
    <t>H27三坂*2倍</t>
    <rPh sb="3" eb="5">
      <t>ミサカ</t>
    </rPh>
    <rPh sb="7" eb="8">
      <t>バイ</t>
    </rPh>
    <phoneticPr fontId="18"/>
  </si>
  <si>
    <t>H27三坂*1/2倍</t>
    <rPh sb="3" eb="5">
      <t>ミサカ</t>
    </rPh>
    <rPh sb="9" eb="10">
      <t>バイ</t>
    </rPh>
    <phoneticPr fontId="18"/>
  </si>
  <si>
    <t>H27若宮戸*1/2倍</t>
    <rPh sb="3" eb="6">
      <t>ワカミヤド</t>
    </rPh>
    <rPh sb="10" eb="11">
      <t>バイ</t>
    </rPh>
    <phoneticPr fontId="18"/>
  </si>
  <si>
    <t>H27若宮戸*2.42倍</t>
    <rPh sb="3" eb="6">
      <t>ワカミヤド</t>
    </rPh>
    <rPh sb="11" eb="12">
      <t>バイ</t>
    </rPh>
    <phoneticPr fontId="18"/>
  </si>
  <si>
    <t>H27若宮戸*1.7倍</t>
    <rPh sb="3" eb="6">
      <t>ワカミヤド</t>
    </rPh>
    <rPh sb="10" eb="11">
      <t>バイ</t>
    </rPh>
    <phoneticPr fontId="18"/>
  </si>
  <si>
    <t>想定最大</t>
    <rPh sb="0" eb="2">
      <t>ソウテイ</t>
    </rPh>
    <rPh sb="2" eb="4">
      <t>サイダイ</t>
    </rPh>
    <phoneticPr fontId="18"/>
  </si>
  <si>
    <t>case1</t>
    <phoneticPr fontId="18"/>
  </si>
  <si>
    <t>H27若宮戸_上下反転</t>
    <rPh sb="3" eb="6">
      <t>ワカミヤド</t>
    </rPh>
    <rPh sb="7" eb="9">
      <t>ジョウゲ</t>
    </rPh>
    <rPh sb="9" eb="11">
      <t>ハンテン</t>
    </rPh>
    <phoneticPr fontId="18"/>
  </si>
  <si>
    <t>H27若宮戸*2.42倍_上下反転</t>
    <rPh sb="3" eb="6">
      <t>ワカミヤド</t>
    </rPh>
    <rPh sb="11" eb="12">
      <t>バイ</t>
    </rPh>
    <phoneticPr fontId="18"/>
  </si>
  <si>
    <t>H27若宮戸*1.7倍_上下反転</t>
    <rPh sb="3" eb="6">
      <t>ワカミヤド</t>
    </rPh>
    <rPh sb="10" eb="11">
      <t>バイ</t>
    </rPh>
    <phoneticPr fontId="18"/>
  </si>
  <si>
    <t>H27若宮戸*1/2倍_上下反転</t>
    <rPh sb="3" eb="6">
      <t>ワカミヤド</t>
    </rPh>
    <rPh sb="10" eb="11">
      <t>バイ</t>
    </rPh>
    <phoneticPr fontId="18"/>
  </si>
  <si>
    <t>一定</t>
    <rPh sb="0" eb="2">
      <t>イッテイ</t>
    </rPh>
    <phoneticPr fontId="18"/>
  </si>
  <si>
    <t>単調増加</t>
    <rPh sb="0" eb="2">
      <t>タンチョウ</t>
    </rPh>
    <rPh sb="2" eb="4">
      <t>ゾウカ</t>
    </rPh>
    <phoneticPr fontId="18"/>
  </si>
  <si>
    <t>単調減少</t>
    <rPh sb="0" eb="2">
      <t>タンチョウ</t>
    </rPh>
    <rPh sb="2" eb="4">
      <t>ゲンショウ</t>
    </rPh>
    <phoneticPr fontId="18"/>
  </si>
  <si>
    <t>ロジスティック曲線</t>
    <rPh sb="7" eb="9">
      <t>キョクセン</t>
    </rPh>
    <phoneticPr fontId="18"/>
  </si>
  <si>
    <t>Time_second</t>
    <phoneticPr fontId="18"/>
  </si>
  <si>
    <t>Time_hour</t>
    <phoneticPr fontId="18"/>
  </si>
  <si>
    <t>単位：m3/s</t>
    <rPh sb="0" eb="2">
      <t>タンイ</t>
    </rPh>
    <phoneticPr fontId="18"/>
  </si>
  <si>
    <t>case1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</si>
</sst>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氾濫ハイドロパターン!$B$1</c:f>
              <c:strCache>
                <c:ptCount val="1"/>
                <c:pt idx="0">
                  <c:v>case1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氾濫ハイドロパターン!$A$2:$A$14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氾濫ハイドロパターン!$B$2:$B$14</c:f>
              <c:numCache>
                <c:formatCode>General</c:formatCode>
                <c:ptCount val="13"/>
                <c:pt idx="0">
                  <c:v>691.9</c:v>
                </c:pt>
                <c:pt idx="1">
                  <c:v>1344.9</c:v>
                </c:pt>
                <c:pt idx="2">
                  <c:v>1393.7</c:v>
                </c:pt>
                <c:pt idx="3">
                  <c:v>1404.6</c:v>
                </c:pt>
                <c:pt idx="4">
                  <c:v>1409.9</c:v>
                </c:pt>
                <c:pt idx="5">
                  <c:v>1445.8</c:v>
                </c:pt>
                <c:pt idx="6">
                  <c:v>1459.5</c:v>
                </c:pt>
                <c:pt idx="7">
                  <c:v>1461.3</c:v>
                </c:pt>
                <c:pt idx="8">
                  <c:v>1458.6</c:v>
                </c:pt>
                <c:pt idx="9">
                  <c:v>1449.3</c:v>
                </c:pt>
                <c:pt idx="10">
                  <c:v>1434.7</c:v>
                </c:pt>
                <c:pt idx="11">
                  <c:v>1419.9</c:v>
                </c:pt>
                <c:pt idx="12">
                  <c:v>1380.1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D8-4BD6-AA05-E8B0BBE06239}"/>
            </c:ext>
          </c:extLst>
        </c:ser>
        <c:ser>
          <c:idx val="1"/>
          <c:order val="1"/>
          <c:tx>
            <c:strRef>
              <c:f>氾濫ハイドロパターン!$C$1</c:f>
              <c:strCache>
                <c:ptCount val="1"/>
                <c:pt idx="0">
                  <c:v>case2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氾濫ハイドロパターン!$A$2:$A$14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氾濫ハイドロパターン!$C$2:$C$14</c:f>
              <c:numCache>
                <c:formatCode>General</c:formatCode>
                <c:ptCount val="13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450</c:v>
                </c:pt>
                <c:pt idx="7">
                  <c:v>400</c:v>
                </c:pt>
                <c:pt idx="8">
                  <c:v>300</c:v>
                </c:pt>
                <c:pt idx="9">
                  <c:v>200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D8-4BD6-AA05-E8B0BBE06239}"/>
            </c:ext>
          </c:extLst>
        </c:ser>
        <c:ser>
          <c:idx val="2"/>
          <c:order val="2"/>
          <c:tx>
            <c:strRef>
              <c:f>氾濫ハイドロパターン!$D$1</c:f>
              <c:strCache>
                <c:ptCount val="1"/>
                <c:pt idx="0">
                  <c:v>case3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氾濫ハイドロパターン!$A$2:$A$14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氾濫ハイドロパターン!$D$2:$D$14</c:f>
              <c:numCache>
                <c:formatCode>General</c:formatCode>
                <c:ptCount val="13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1350</c:v>
                </c:pt>
                <c:pt idx="7">
                  <c:v>1200</c:v>
                </c:pt>
                <c:pt idx="8">
                  <c:v>900</c:v>
                </c:pt>
                <c:pt idx="9">
                  <c:v>600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D8-4BD6-AA05-E8B0BBE06239}"/>
            </c:ext>
          </c:extLst>
        </c:ser>
        <c:ser>
          <c:idx val="3"/>
          <c:order val="3"/>
          <c:tx>
            <c:strRef>
              <c:f>氾濫ハイドロパターン!$E$1</c:f>
              <c:strCache>
                <c:ptCount val="1"/>
                <c:pt idx="0">
                  <c:v>case4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氾濫ハイドロパターン!$A$2:$A$14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氾濫ハイドロパターン!$E$2:$E$14</c:f>
              <c:numCache>
                <c:formatCode>General</c:formatCode>
                <c:ptCount val="1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900</c:v>
                </c:pt>
                <c:pt idx="7">
                  <c:v>800</c:v>
                </c:pt>
                <c:pt idx="8">
                  <c:v>600</c:v>
                </c:pt>
                <c:pt idx="9">
                  <c:v>400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D8-4BD6-AA05-E8B0BBE06239}"/>
            </c:ext>
          </c:extLst>
        </c:ser>
        <c:ser>
          <c:idx val="4"/>
          <c:order val="4"/>
          <c:tx>
            <c:strRef>
              <c:f>氾濫ハイドロパターン!$F$1</c:f>
              <c:strCache>
                <c:ptCount val="1"/>
                <c:pt idx="0">
                  <c:v>case5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氾濫ハイドロパターン!$A$2:$A$14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氾濫ハイドロパターン!$F$2:$F$14</c:f>
              <c:numCache>
                <c:formatCode>General</c:formatCode>
                <c:ptCount val="13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225</c:v>
                </c:pt>
                <c:pt idx="7">
                  <c:v>200</c:v>
                </c:pt>
                <c:pt idx="8">
                  <c:v>150</c:v>
                </c:pt>
                <c:pt idx="9">
                  <c:v>100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D8-4BD6-AA05-E8B0BBE06239}"/>
            </c:ext>
          </c:extLst>
        </c:ser>
        <c:ser>
          <c:idx val="5"/>
          <c:order val="5"/>
          <c:tx>
            <c:strRef>
              <c:f>氾濫ハイドロパターン!$G$1</c:f>
              <c:strCache>
                <c:ptCount val="1"/>
                <c:pt idx="0">
                  <c:v>case6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氾濫ハイドロパターン!$A$2:$A$14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氾濫ハイドロパターン!$G$2:$G$14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620</c:v>
                </c:pt>
                <c:pt idx="7">
                  <c:v>600</c:v>
                </c:pt>
                <c:pt idx="8">
                  <c:v>450</c:v>
                </c:pt>
                <c:pt idx="9">
                  <c:v>350</c:v>
                </c:pt>
                <c:pt idx="10">
                  <c:v>250</c:v>
                </c:pt>
                <c:pt idx="11">
                  <c:v>175</c:v>
                </c:pt>
                <c:pt idx="1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D8-4BD6-AA05-E8B0BBE06239}"/>
            </c:ext>
          </c:extLst>
        </c:ser>
        <c:ser>
          <c:idx val="6"/>
          <c:order val="6"/>
          <c:tx>
            <c:strRef>
              <c:f>氾濫ハイドロパターン!$H$1</c:f>
              <c:strCache>
                <c:ptCount val="1"/>
                <c:pt idx="0">
                  <c:v>case7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氾濫ハイドロパターン!$A$2:$A$14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氾濫ハイドロパターン!$H$2:$H$14</c:f>
              <c:numCache>
                <c:formatCode>General</c:formatCode>
                <c:ptCount val="13"/>
                <c:pt idx="0">
                  <c:v>241.93548387096774</c:v>
                </c:pt>
                <c:pt idx="1">
                  <c:v>483.87096774193549</c:v>
                </c:pt>
                <c:pt idx="2">
                  <c:v>725.80645161290329</c:v>
                </c:pt>
                <c:pt idx="3">
                  <c:v>967.74193548387098</c:v>
                </c:pt>
                <c:pt idx="4">
                  <c:v>1209.6774193548388</c:v>
                </c:pt>
                <c:pt idx="5">
                  <c:v>1451.6129032258066</c:v>
                </c:pt>
                <c:pt idx="6">
                  <c:v>1500</c:v>
                </c:pt>
                <c:pt idx="7">
                  <c:v>1451.6129032258066</c:v>
                </c:pt>
                <c:pt idx="8">
                  <c:v>1088.7096774193549</c:v>
                </c:pt>
                <c:pt idx="9">
                  <c:v>846.77419354838707</c:v>
                </c:pt>
                <c:pt idx="10">
                  <c:v>604.83870967741939</c:v>
                </c:pt>
                <c:pt idx="11">
                  <c:v>423.38709677419354</c:v>
                </c:pt>
                <c:pt idx="12">
                  <c:v>241.93548387096774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D8-4BD6-AA05-E8B0BBE06239}"/>
            </c:ext>
          </c:extLst>
        </c:ser>
        <c:ser>
          <c:idx val="7"/>
          <c:order val="7"/>
          <c:tx>
            <c:strRef>
              <c:f>氾濫ハイドロパターン!$I$1</c:f>
              <c:strCache>
                <c:ptCount val="1"/>
                <c:pt idx="0">
                  <c:v>case8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氾濫ハイドロパターン!$A$2:$A$14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氾濫ハイドロパターン!$I$2:$I$14</c:f>
              <c:numCache>
                <c:formatCode>General</c:formatCode>
                <c:ptCount val="13"/>
                <c:pt idx="0">
                  <c:v>170</c:v>
                </c:pt>
                <c:pt idx="1">
                  <c:v>340</c:v>
                </c:pt>
                <c:pt idx="2">
                  <c:v>510</c:v>
                </c:pt>
                <c:pt idx="3">
                  <c:v>680</c:v>
                </c:pt>
                <c:pt idx="4">
                  <c:v>850</c:v>
                </c:pt>
                <c:pt idx="5">
                  <c:v>1020</c:v>
                </c:pt>
                <c:pt idx="6">
                  <c:v>1054</c:v>
                </c:pt>
                <c:pt idx="7">
                  <c:v>1020</c:v>
                </c:pt>
                <c:pt idx="8">
                  <c:v>765</c:v>
                </c:pt>
                <c:pt idx="9">
                  <c:v>595</c:v>
                </c:pt>
                <c:pt idx="10">
                  <c:v>425</c:v>
                </c:pt>
                <c:pt idx="11">
                  <c:v>297.5</c:v>
                </c:pt>
                <c:pt idx="12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D8-4BD6-AA05-E8B0BBE06239}"/>
            </c:ext>
          </c:extLst>
        </c:ser>
        <c:ser>
          <c:idx val="8"/>
          <c:order val="8"/>
          <c:tx>
            <c:strRef>
              <c:f>氾濫ハイドロパターン!$J$1</c:f>
              <c:strCache>
                <c:ptCount val="1"/>
                <c:pt idx="0">
                  <c:v>case9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氾濫ハイドロパターン!$A$2:$A$14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氾濫ハイドロパターン!$J$2:$J$14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310</c:v>
                </c:pt>
                <c:pt idx="7">
                  <c:v>300</c:v>
                </c:pt>
                <c:pt idx="8">
                  <c:v>225</c:v>
                </c:pt>
                <c:pt idx="9">
                  <c:v>175</c:v>
                </c:pt>
                <c:pt idx="10">
                  <c:v>125</c:v>
                </c:pt>
                <c:pt idx="11">
                  <c:v>87.5</c:v>
                </c:pt>
                <c:pt idx="12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8D8-4BD6-AA05-E8B0BBE06239}"/>
            </c:ext>
          </c:extLst>
        </c:ser>
        <c:ser>
          <c:idx val="9"/>
          <c:order val="9"/>
          <c:tx>
            <c:strRef>
              <c:f>氾濫ハイドロパターン!$K$1</c:f>
              <c:strCache>
                <c:ptCount val="1"/>
                <c:pt idx="0">
                  <c:v>case10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氾濫ハイドロパターン!$A$2:$A$14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氾濫ハイドロパターン!$K$2:$K$14</c:f>
              <c:numCache>
                <c:formatCode>General</c:formatCode>
                <c:ptCount val="13"/>
                <c:pt idx="0">
                  <c:v>1400</c:v>
                </c:pt>
                <c:pt idx="1">
                  <c:v>1300</c:v>
                </c:pt>
                <c:pt idx="2">
                  <c:v>1200</c:v>
                </c:pt>
                <c:pt idx="3">
                  <c:v>1100</c:v>
                </c:pt>
                <c:pt idx="4">
                  <c:v>1000</c:v>
                </c:pt>
                <c:pt idx="5">
                  <c:v>900</c:v>
                </c:pt>
                <c:pt idx="6">
                  <c:v>880</c:v>
                </c:pt>
                <c:pt idx="7">
                  <c:v>900</c:v>
                </c:pt>
                <c:pt idx="8">
                  <c:v>1050</c:v>
                </c:pt>
                <c:pt idx="9">
                  <c:v>1150</c:v>
                </c:pt>
                <c:pt idx="10">
                  <c:v>1250</c:v>
                </c:pt>
                <c:pt idx="11">
                  <c:v>1325</c:v>
                </c:pt>
                <c:pt idx="12">
                  <c:v>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8D8-4BD6-AA05-E8B0BBE06239}"/>
            </c:ext>
          </c:extLst>
        </c:ser>
        <c:ser>
          <c:idx val="10"/>
          <c:order val="10"/>
          <c:tx>
            <c:strRef>
              <c:f>氾濫ハイドロパターン!$L$1</c:f>
              <c:strCache>
                <c:ptCount val="1"/>
                <c:pt idx="0">
                  <c:v>case11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氾濫ハイドロパターン!$A$2:$A$14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氾濫ハイドロパターン!$L$2:$L$14</c:f>
              <c:numCache>
                <c:formatCode>General</c:formatCode>
                <c:ptCount val="13"/>
                <c:pt idx="0">
                  <c:v>1258.0645161290322</c:v>
                </c:pt>
                <c:pt idx="1">
                  <c:v>1016.1290322580645</c:v>
                </c:pt>
                <c:pt idx="2">
                  <c:v>774.19354838709671</c:v>
                </c:pt>
                <c:pt idx="3">
                  <c:v>532.25806451612902</c:v>
                </c:pt>
                <c:pt idx="4">
                  <c:v>290.32258064516122</c:v>
                </c:pt>
                <c:pt idx="5">
                  <c:v>48.387096774193424</c:v>
                </c:pt>
                <c:pt idx="6">
                  <c:v>0</c:v>
                </c:pt>
                <c:pt idx="7">
                  <c:v>48.387096774193424</c:v>
                </c:pt>
                <c:pt idx="8">
                  <c:v>411.29032258064512</c:v>
                </c:pt>
                <c:pt idx="9">
                  <c:v>653.22580645161293</c:v>
                </c:pt>
                <c:pt idx="10">
                  <c:v>895.16129032258061</c:v>
                </c:pt>
                <c:pt idx="11">
                  <c:v>1076.6129032258063</c:v>
                </c:pt>
                <c:pt idx="12">
                  <c:v>1258.0645161290322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8D8-4BD6-AA05-E8B0BBE06239}"/>
            </c:ext>
          </c:extLst>
        </c:ser>
        <c:ser>
          <c:idx val="11"/>
          <c:order val="11"/>
          <c:tx>
            <c:strRef>
              <c:f>氾濫ハイドロパターン!$M$1</c:f>
              <c:strCache>
                <c:ptCount val="1"/>
                <c:pt idx="0">
                  <c:v>case12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氾濫ハイドロパターン!$A$2:$A$14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氾濫ハイドロパターン!$M$2:$M$14</c:f>
              <c:numCache>
                <c:formatCode>General</c:formatCode>
                <c:ptCount val="13"/>
                <c:pt idx="0">
                  <c:v>1330</c:v>
                </c:pt>
                <c:pt idx="1">
                  <c:v>1160</c:v>
                </c:pt>
                <c:pt idx="2">
                  <c:v>990</c:v>
                </c:pt>
                <c:pt idx="3">
                  <c:v>820</c:v>
                </c:pt>
                <c:pt idx="4">
                  <c:v>650</c:v>
                </c:pt>
                <c:pt idx="5">
                  <c:v>480</c:v>
                </c:pt>
                <c:pt idx="6">
                  <c:v>446</c:v>
                </c:pt>
                <c:pt idx="7">
                  <c:v>480</c:v>
                </c:pt>
                <c:pt idx="8">
                  <c:v>735</c:v>
                </c:pt>
                <c:pt idx="9">
                  <c:v>905</c:v>
                </c:pt>
                <c:pt idx="10">
                  <c:v>1075</c:v>
                </c:pt>
                <c:pt idx="11">
                  <c:v>1202.5</c:v>
                </c:pt>
                <c:pt idx="12">
                  <c:v>1330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8D8-4BD6-AA05-E8B0BBE06239}"/>
            </c:ext>
          </c:extLst>
        </c:ser>
        <c:ser>
          <c:idx val="12"/>
          <c:order val="12"/>
          <c:tx>
            <c:strRef>
              <c:f>氾濫ハイドロパターン!$N$1</c:f>
              <c:strCache>
                <c:ptCount val="1"/>
                <c:pt idx="0">
                  <c:v>case13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氾濫ハイドロパターン!$A$2:$A$14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氾濫ハイドロパターン!$N$2:$N$14</c:f>
              <c:numCache>
                <c:formatCode>General</c:formatCode>
                <c:ptCount val="13"/>
                <c:pt idx="0">
                  <c:v>1450</c:v>
                </c:pt>
                <c:pt idx="1">
                  <c:v>1400</c:v>
                </c:pt>
                <c:pt idx="2">
                  <c:v>1350</c:v>
                </c:pt>
                <c:pt idx="3">
                  <c:v>1300</c:v>
                </c:pt>
                <c:pt idx="4">
                  <c:v>1250</c:v>
                </c:pt>
                <c:pt idx="5">
                  <c:v>1200</c:v>
                </c:pt>
                <c:pt idx="6">
                  <c:v>1190</c:v>
                </c:pt>
                <c:pt idx="7">
                  <c:v>1200</c:v>
                </c:pt>
                <c:pt idx="8">
                  <c:v>1275</c:v>
                </c:pt>
                <c:pt idx="9">
                  <c:v>1325</c:v>
                </c:pt>
                <c:pt idx="10">
                  <c:v>1375</c:v>
                </c:pt>
                <c:pt idx="11">
                  <c:v>1412.5</c:v>
                </c:pt>
                <c:pt idx="12">
                  <c:v>1450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8D8-4BD6-AA05-E8B0BBE06239}"/>
            </c:ext>
          </c:extLst>
        </c:ser>
        <c:ser>
          <c:idx val="13"/>
          <c:order val="13"/>
          <c:tx>
            <c:strRef>
              <c:f>氾濫ハイドロパターン!$O$1</c:f>
              <c:strCache>
                <c:ptCount val="1"/>
                <c:pt idx="0">
                  <c:v>case14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氾濫ハイドロパターン!$A$2:$A$14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氾濫ハイドロパターン!$O$2:$O$14</c:f>
              <c:numCache>
                <c:formatCode>General</c:formatCode>
                <c:ptCount val="13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8D8-4BD6-AA05-E8B0BBE06239}"/>
            </c:ext>
          </c:extLst>
        </c:ser>
        <c:ser>
          <c:idx val="14"/>
          <c:order val="14"/>
          <c:tx>
            <c:strRef>
              <c:f>氾濫ハイドロパターン!$P$1</c:f>
              <c:strCache>
                <c:ptCount val="1"/>
                <c:pt idx="0">
                  <c:v>case15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氾濫ハイドロパターン!$A$2:$A$14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氾濫ハイドロパターン!$P$2:$P$14</c:f>
              <c:numCache>
                <c:formatCode>General</c:formatCode>
                <c:ptCount val="13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8D8-4BD6-AA05-E8B0BBE06239}"/>
            </c:ext>
          </c:extLst>
        </c:ser>
        <c:ser>
          <c:idx val="15"/>
          <c:order val="15"/>
          <c:tx>
            <c:strRef>
              <c:f>氾濫ハイドロパターン!$Q$1</c:f>
              <c:strCache>
                <c:ptCount val="1"/>
                <c:pt idx="0">
                  <c:v>case16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氾濫ハイドロパターン!$A$2:$A$14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氾濫ハイドロパターン!$Q$2:$Q$14</c:f>
              <c:numCache>
                <c:formatCode>General</c:formatCode>
                <c:ptCount val="13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8D8-4BD6-AA05-E8B0BBE06239}"/>
            </c:ext>
          </c:extLst>
        </c:ser>
        <c:ser>
          <c:idx val="16"/>
          <c:order val="16"/>
          <c:tx>
            <c:strRef>
              <c:f>氾濫ハイドロパターン!$R$1</c:f>
              <c:strCache>
                <c:ptCount val="1"/>
                <c:pt idx="0">
                  <c:v>case17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氾濫ハイドロパターン!$A$2:$A$14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氾濫ハイドロパターン!$R$2:$R$14</c:f>
              <c:numCache>
                <c:formatCode>General</c:formatCode>
                <c:ptCount val="13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8D8-4BD6-AA05-E8B0BBE06239}"/>
            </c:ext>
          </c:extLst>
        </c:ser>
        <c:ser>
          <c:idx val="17"/>
          <c:order val="17"/>
          <c:tx>
            <c:strRef>
              <c:f>氾濫ハイドロパターン!$S$1</c:f>
              <c:strCache>
                <c:ptCount val="1"/>
                <c:pt idx="0">
                  <c:v>case18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氾濫ハイドロパターン!$A$2:$A$14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氾濫ハイドロパターン!$S$2:$S$14</c:f>
              <c:numCache>
                <c:formatCode>General</c:formatCode>
                <c:ptCount val="13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8D8-4BD6-AA05-E8B0BBE06239}"/>
            </c:ext>
          </c:extLst>
        </c:ser>
        <c:ser>
          <c:idx val="18"/>
          <c:order val="18"/>
          <c:tx>
            <c:strRef>
              <c:f>氾濫ハイドロパターン!$T$1</c:f>
              <c:strCache>
                <c:ptCount val="1"/>
                <c:pt idx="0">
                  <c:v>case19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氾濫ハイドロパターン!$A$2:$A$14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氾濫ハイドロパターン!$T$2:$T$14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8D8-4BD6-AA05-E8B0BBE06239}"/>
            </c:ext>
          </c:extLst>
        </c:ser>
        <c:ser>
          <c:idx val="19"/>
          <c:order val="19"/>
          <c:tx>
            <c:strRef>
              <c:f>氾濫ハイドロパターン!$U$1</c:f>
              <c:strCache>
                <c:ptCount val="1"/>
                <c:pt idx="0">
                  <c:v>case20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氾濫ハイドロパターン!$A$2:$A$14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氾濫ハイドロパターン!$U$2:$U$14</c:f>
              <c:numCache>
                <c:formatCode>General</c:formatCode>
                <c:ptCount val="13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8D8-4BD6-AA05-E8B0BBE06239}"/>
            </c:ext>
          </c:extLst>
        </c:ser>
        <c:ser>
          <c:idx val="20"/>
          <c:order val="20"/>
          <c:tx>
            <c:strRef>
              <c:f>氾濫ハイドロパターン!$V$1</c:f>
              <c:strCache>
                <c:ptCount val="1"/>
                <c:pt idx="0">
                  <c:v>case21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氾濫ハイドロパターン!$A$2:$A$14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氾濫ハイドロパターン!$V$2:$V$14</c:f>
              <c:numCache>
                <c:formatCode>General</c:formatCode>
                <c:ptCount val="13"/>
                <c:pt idx="0">
                  <c:v>0</c:v>
                </c:pt>
                <c:pt idx="1">
                  <c:v>0.8394940653044809</c:v>
                </c:pt>
                <c:pt idx="2">
                  <c:v>2.3837384162904058</c:v>
                </c:pt>
                <c:pt idx="3">
                  <c:v>5.2243667353089842</c:v>
                </c:pt>
                <c:pt idx="4">
                  <c:v>10.449685669879504</c:v>
                </c:pt>
                <c:pt idx="5">
                  <c:v>20.061628839345108</c:v>
                </c:pt>
                <c:pt idx="6">
                  <c:v>37.742741255621027</c:v>
                </c:pt>
                <c:pt idx="7">
                  <c:v>70.267042613341943</c:v>
                </c:pt>
                <c:pt idx="8">
                  <c:v>130.09530193904405</c:v>
                </c:pt>
                <c:pt idx="9">
                  <c:v>240.14902990617054</c:v>
                </c:pt>
                <c:pt idx="10">
                  <c:v>442.59220936633346</c:v>
                </c:pt>
                <c:pt idx="11">
                  <c:v>814.98523654467317</c:v>
                </c:pt>
                <c:pt idx="12">
                  <c:v>1499.9999999999993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8D8-4BD6-AA05-E8B0BBE06239}"/>
            </c:ext>
          </c:extLst>
        </c:ser>
        <c:ser>
          <c:idx val="21"/>
          <c:order val="21"/>
          <c:tx>
            <c:strRef>
              <c:f>氾濫ハイドロパターン!$W$1</c:f>
              <c:strCache>
                <c:ptCount val="1"/>
                <c:pt idx="0">
                  <c:v>case22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氾濫ハイドロパターン!$A$2:$A$14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氾濫ハイドロパターン!$W$2:$W$14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30</c:v>
                </c:pt>
                <c:pt idx="3">
                  <c:v>78</c:v>
                </c:pt>
                <c:pt idx="4">
                  <c:v>148</c:v>
                </c:pt>
                <c:pt idx="5">
                  <c:v>240</c:v>
                </c:pt>
                <c:pt idx="6">
                  <c:v>354</c:v>
                </c:pt>
                <c:pt idx="7">
                  <c:v>490</c:v>
                </c:pt>
                <c:pt idx="8">
                  <c:v>648</c:v>
                </c:pt>
                <c:pt idx="9">
                  <c:v>828</c:v>
                </c:pt>
                <c:pt idx="10">
                  <c:v>1030</c:v>
                </c:pt>
                <c:pt idx="11">
                  <c:v>1254</c:v>
                </c:pt>
                <c:pt idx="12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8D8-4BD6-AA05-E8B0BBE06239}"/>
            </c:ext>
          </c:extLst>
        </c:ser>
        <c:ser>
          <c:idx val="22"/>
          <c:order val="22"/>
          <c:tx>
            <c:strRef>
              <c:f>氾濫ハイドロパターン!$X$1</c:f>
              <c:strCache>
                <c:ptCount val="1"/>
                <c:pt idx="0">
                  <c:v>case23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氾濫ハイドロパターン!$A$2:$A$14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氾濫ハイドロパターン!$X$2:$X$14</c:f>
              <c:numCache>
                <c:formatCode>General</c:formatCode>
                <c:ptCount val="13"/>
                <c:pt idx="0">
                  <c:v>0</c:v>
                </c:pt>
                <c:pt idx="1">
                  <c:v>235</c:v>
                </c:pt>
                <c:pt idx="2">
                  <c:v>450</c:v>
                </c:pt>
                <c:pt idx="3">
                  <c:v>645</c:v>
                </c:pt>
                <c:pt idx="4">
                  <c:v>820</c:v>
                </c:pt>
                <c:pt idx="5">
                  <c:v>975</c:v>
                </c:pt>
                <c:pt idx="6">
                  <c:v>1110</c:v>
                </c:pt>
                <c:pt idx="7">
                  <c:v>1225</c:v>
                </c:pt>
                <c:pt idx="8">
                  <c:v>1320</c:v>
                </c:pt>
                <c:pt idx="9">
                  <c:v>1395</c:v>
                </c:pt>
                <c:pt idx="10">
                  <c:v>1450</c:v>
                </c:pt>
                <c:pt idx="11">
                  <c:v>1485</c:v>
                </c:pt>
                <c:pt idx="12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8D8-4BD6-AA05-E8B0BBE06239}"/>
            </c:ext>
          </c:extLst>
        </c:ser>
        <c:ser>
          <c:idx val="23"/>
          <c:order val="23"/>
          <c:tx>
            <c:strRef>
              <c:f>氾濫ハイドロパターン!$Z$1</c:f>
              <c:strCache>
                <c:ptCount val="1"/>
                <c:pt idx="0">
                  <c:v>case25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氾濫ハイドロパターン!$A$2:$A$14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氾濫ハイドロパターン!$Z$2:$Z$14</c:f>
              <c:numCache>
                <c:formatCode>General</c:formatCode>
                <c:ptCount val="13"/>
                <c:pt idx="0">
                  <c:v>1500</c:v>
                </c:pt>
                <c:pt idx="1">
                  <c:v>1375</c:v>
                </c:pt>
                <c:pt idx="2">
                  <c:v>1250</c:v>
                </c:pt>
                <c:pt idx="3">
                  <c:v>1125</c:v>
                </c:pt>
                <c:pt idx="4">
                  <c:v>1000</c:v>
                </c:pt>
                <c:pt idx="5">
                  <c:v>875</c:v>
                </c:pt>
                <c:pt idx="6">
                  <c:v>750</c:v>
                </c:pt>
                <c:pt idx="7">
                  <c:v>625</c:v>
                </c:pt>
                <c:pt idx="8">
                  <c:v>500</c:v>
                </c:pt>
                <c:pt idx="9">
                  <c:v>375</c:v>
                </c:pt>
                <c:pt idx="10">
                  <c:v>250</c:v>
                </c:pt>
                <c:pt idx="11">
                  <c:v>125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8D8-4BD6-AA05-E8B0BBE06239}"/>
            </c:ext>
          </c:extLst>
        </c:ser>
        <c:ser>
          <c:idx val="24"/>
          <c:order val="24"/>
          <c:tx>
            <c:strRef>
              <c:f>氾濫ハイドロパターン!$AA$1</c:f>
              <c:strCache>
                <c:ptCount val="1"/>
                <c:pt idx="0">
                  <c:v>case26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氾濫ハイドロパターン!$A$2:$A$14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氾濫ハイドロパターン!$AA$2:$AA$14</c:f>
              <c:numCache>
                <c:formatCode>General</c:formatCode>
                <c:ptCount val="13"/>
                <c:pt idx="0">
                  <c:v>1500</c:v>
                </c:pt>
                <c:pt idx="1">
                  <c:v>1499.1605059346955</c:v>
                </c:pt>
                <c:pt idx="2">
                  <c:v>1497.6162615837095</c:v>
                </c:pt>
                <c:pt idx="3">
                  <c:v>1494.7756332646911</c:v>
                </c:pt>
                <c:pt idx="4">
                  <c:v>1489.5503143301205</c:v>
                </c:pt>
                <c:pt idx="5">
                  <c:v>1479.9383711606549</c:v>
                </c:pt>
                <c:pt idx="6">
                  <c:v>1462.257258744379</c:v>
                </c:pt>
                <c:pt idx="7">
                  <c:v>1429.732957386658</c:v>
                </c:pt>
                <c:pt idx="8">
                  <c:v>1369.904698060956</c:v>
                </c:pt>
                <c:pt idx="9">
                  <c:v>1259.8509700938293</c:v>
                </c:pt>
                <c:pt idx="10">
                  <c:v>1057.4077906336665</c:v>
                </c:pt>
                <c:pt idx="11">
                  <c:v>685.01476345532683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8D8-4BD6-AA05-E8B0BBE06239}"/>
            </c:ext>
          </c:extLst>
        </c:ser>
        <c:ser>
          <c:idx val="25"/>
          <c:order val="25"/>
          <c:tx>
            <c:strRef>
              <c:f>氾濫ハイドロパターン!$AB$1</c:f>
              <c:strCache>
                <c:ptCount val="1"/>
                <c:pt idx="0">
                  <c:v>case27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氾濫ハイドロパターン!$A$2:$A$14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氾濫ハイドロパターン!$AB$2:$AB$14</c:f>
              <c:numCache>
                <c:formatCode>General</c:formatCode>
                <c:ptCount val="13"/>
                <c:pt idx="0">
                  <c:v>1500</c:v>
                </c:pt>
                <c:pt idx="1">
                  <c:v>1496</c:v>
                </c:pt>
                <c:pt idx="2">
                  <c:v>1470</c:v>
                </c:pt>
                <c:pt idx="3">
                  <c:v>1422</c:v>
                </c:pt>
                <c:pt idx="4">
                  <c:v>1352</c:v>
                </c:pt>
                <c:pt idx="5">
                  <c:v>1260</c:v>
                </c:pt>
                <c:pt idx="6">
                  <c:v>1146</c:v>
                </c:pt>
                <c:pt idx="7">
                  <c:v>1010</c:v>
                </c:pt>
                <c:pt idx="8">
                  <c:v>852</c:v>
                </c:pt>
                <c:pt idx="9">
                  <c:v>672</c:v>
                </c:pt>
                <c:pt idx="10">
                  <c:v>470</c:v>
                </c:pt>
                <c:pt idx="11">
                  <c:v>246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8D8-4BD6-AA05-E8B0BBE06239}"/>
            </c:ext>
          </c:extLst>
        </c:ser>
        <c:ser>
          <c:idx val="26"/>
          <c:order val="26"/>
          <c:tx>
            <c:strRef>
              <c:f>氾濫ハイドロパターン!$AC$1</c:f>
              <c:strCache>
                <c:ptCount val="1"/>
                <c:pt idx="0">
                  <c:v>case28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氾濫ハイドロパターン!$A$2:$A$14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氾濫ハイドロパターン!$AC$2:$AC$14</c:f>
              <c:numCache>
                <c:formatCode>General</c:formatCode>
                <c:ptCount val="13"/>
                <c:pt idx="0">
                  <c:v>1500</c:v>
                </c:pt>
                <c:pt idx="1">
                  <c:v>1265</c:v>
                </c:pt>
                <c:pt idx="2">
                  <c:v>1050</c:v>
                </c:pt>
                <c:pt idx="3">
                  <c:v>855</c:v>
                </c:pt>
                <c:pt idx="4">
                  <c:v>680</c:v>
                </c:pt>
                <c:pt idx="5">
                  <c:v>525</c:v>
                </c:pt>
                <c:pt idx="6">
                  <c:v>390</c:v>
                </c:pt>
                <c:pt idx="7">
                  <c:v>275</c:v>
                </c:pt>
                <c:pt idx="8">
                  <c:v>180</c:v>
                </c:pt>
                <c:pt idx="9">
                  <c:v>105</c:v>
                </c:pt>
                <c:pt idx="10">
                  <c:v>50</c:v>
                </c:pt>
                <c:pt idx="11">
                  <c:v>15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8D8-4BD6-AA05-E8B0BBE06239}"/>
            </c:ext>
          </c:extLst>
        </c:ser>
        <c:ser>
          <c:idx val="27"/>
          <c:order val="27"/>
          <c:tx>
            <c:strRef>
              <c:f>氾濫ハイドロパターン!$AD$1</c:f>
              <c:strCache>
                <c:ptCount val="1"/>
                <c:pt idx="0">
                  <c:v>case29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氾濫ハイドロパターン!$A$2:$A$14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氾濫ハイドロパターン!$AD$2:$AD$14</c:f>
              <c:numCache>
                <c:formatCode>General</c:formatCode>
                <c:ptCount val="13"/>
                <c:pt idx="0">
                  <c:v>1499.9999999999993</c:v>
                </c:pt>
                <c:pt idx="1">
                  <c:v>814.98523654467317</c:v>
                </c:pt>
                <c:pt idx="2">
                  <c:v>442.59220936633346</c:v>
                </c:pt>
                <c:pt idx="3">
                  <c:v>240.14902990617054</c:v>
                </c:pt>
                <c:pt idx="4">
                  <c:v>130.09530193904405</c:v>
                </c:pt>
                <c:pt idx="5">
                  <c:v>70.267042613341943</c:v>
                </c:pt>
                <c:pt idx="6">
                  <c:v>37.742741255621027</c:v>
                </c:pt>
                <c:pt idx="7">
                  <c:v>20.061628839345108</c:v>
                </c:pt>
                <c:pt idx="8">
                  <c:v>10.449685669879504</c:v>
                </c:pt>
                <c:pt idx="9">
                  <c:v>5.2243667353089842</c:v>
                </c:pt>
                <c:pt idx="10">
                  <c:v>2.3837384162904058</c:v>
                </c:pt>
                <c:pt idx="11">
                  <c:v>0.8394940653044809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8D8-4BD6-AA05-E8B0BBE06239}"/>
            </c:ext>
          </c:extLst>
        </c:ser>
        <c:ser>
          <c:idx val="28"/>
          <c:order val="28"/>
          <c:tx>
            <c:strRef>
              <c:f>氾濫ハイドロパターン!$Y$1</c:f>
              <c:strCache>
                <c:ptCount val="1"/>
                <c:pt idx="0">
                  <c:v>case24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氾濫ハイドロパターン!$A$2:$A$14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氾濫ハイドロパターン!$Y$2:$Y$14</c:f>
              <c:numCache>
                <c:formatCode>General</c:formatCode>
                <c:ptCount val="13"/>
                <c:pt idx="0">
                  <c:v>0</c:v>
                </c:pt>
                <c:pt idx="1">
                  <c:v>685.01476345532683</c:v>
                </c:pt>
                <c:pt idx="2">
                  <c:v>1057.4077906336665</c:v>
                </c:pt>
                <c:pt idx="3">
                  <c:v>1259.8509700938293</c:v>
                </c:pt>
                <c:pt idx="4">
                  <c:v>1369.904698060956</c:v>
                </c:pt>
                <c:pt idx="5">
                  <c:v>1429.732957386658</c:v>
                </c:pt>
                <c:pt idx="6">
                  <c:v>1462.257258744379</c:v>
                </c:pt>
                <c:pt idx="7">
                  <c:v>1479.9383711606549</c:v>
                </c:pt>
                <c:pt idx="8">
                  <c:v>1489.5503143301205</c:v>
                </c:pt>
                <c:pt idx="9">
                  <c:v>1494.7756332646911</c:v>
                </c:pt>
                <c:pt idx="10">
                  <c:v>1497.6162615837095</c:v>
                </c:pt>
                <c:pt idx="11">
                  <c:v>1499.1605059346955</c:v>
                </c:pt>
                <c:pt idx="12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8D8-4BD6-AA05-E8B0BBE06239}"/>
            </c:ext>
          </c:extLst>
        </c:ser>
        <c:ser>
          <c:idx val="29"/>
          <c:order val="29"/>
          <c:tx>
            <c:strRef>
              <c:f>氾濫ハイドロパターン!$AE$1</c:f>
              <c:strCache>
                <c:ptCount val="1"/>
                <c:pt idx="0">
                  <c:v>case30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氾濫ハイドロパターン!$A$2:$A$14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氾濫ハイドロパターン!$AE$2:$AE$14</c:f>
              <c:numCache>
                <c:formatCode>General</c:formatCode>
                <c:ptCount val="13"/>
                <c:pt idx="0">
                  <c:v>3.7406483790523692</c:v>
                </c:pt>
                <c:pt idx="1">
                  <c:v>10.124752033048694</c:v>
                </c:pt>
                <c:pt idx="2">
                  <c:v>27.20638657928118</c:v>
                </c:pt>
                <c:pt idx="3">
                  <c:v>71.71945410320194</c:v>
                </c:pt>
                <c:pt idx="4">
                  <c:v>180.15300995779535</c:v>
                </c:pt>
                <c:pt idx="5">
                  <c:v>405.93434887332006</c:v>
                </c:pt>
                <c:pt idx="6">
                  <c:v>753.20077540210116</c:v>
                </c:pt>
                <c:pt idx="7">
                  <c:v>1099.1001558257396</c:v>
                </c:pt>
                <c:pt idx="8">
                  <c:v>1322.5355055284233</c:v>
                </c:pt>
                <c:pt idx="9">
                  <c:v>1429.4373658886034</c:v>
                </c:pt>
                <c:pt idx="10">
                  <c:v>1473.2458959209284</c:v>
                </c:pt>
                <c:pt idx="11">
                  <c:v>1490.0454824751371</c:v>
                </c:pt>
                <c:pt idx="12">
                  <c:v>1496.3225106980822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8D8-4BD6-AA05-E8B0BBE06239}"/>
            </c:ext>
          </c:extLst>
        </c:ser>
        <c:ser>
          <c:idx val="30"/>
          <c:order val="30"/>
          <c:tx>
            <c:strRef>
              <c:f>氾濫ハイドロパターン!$AF$1</c:f>
              <c:strCache>
                <c:ptCount val="1"/>
                <c:pt idx="0">
                  <c:v>case31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氾濫ハイドロパターン!$A$2:$A$14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氾濫ハイドロパターン!$AF$2:$AF$14</c:f>
              <c:numCache>
                <c:formatCode>General</c:formatCode>
                <c:ptCount val="13"/>
                <c:pt idx="0">
                  <c:v>1496.2593516209477</c:v>
                </c:pt>
                <c:pt idx="1">
                  <c:v>1489.8752479669513</c:v>
                </c:pt>
                <c:pt idx="2">
                  <c:v>1472.7936134207189</c:v>
                </c:pt>
                <c:pt idx="3">
                  <c:v>1428.280545896798</c:v>
                </c:pt>
                <c:pt idx="4">
                  <c:v>1319.8469900422047</c:v>
                </c:pt>
                <c:pt idx="5">
                  <c:v>1094.06565112668</c:v>
                </c:pt>
                <c:pt idx="6">
                  <c:v>746.79922459789884</c:v>
                </c:pt>
                <c:pt idx="7">
                  <c:v>400.89984417426035</c:v>
                </c:pt>
                <c:pt idx="8">
                  <c:v>177.4644944715767</c:v>
                </c:pt>
                <c:pt idx="9">
                  <c:v>70.562634111396619</c:v>
                </c:pt>
                <c:pt idx="10">
                  <c:v>26.754104079071567</c:v>
                </c:pt>
                <c:pt idx="11">
                  <c:v>9.9545175248629221</c:v>
                </c:pt>
                <c:pt idx="12">
                  <c:v>3.6774893019178307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8D8-4BD6-AA05-E8B0BBE06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60208"/>
        <c:axId val="476060624"/>
      </c:scatterChart>
      <c:valAx>
        <c:axId val="476060208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60624"/>
        <c:crosses val="autoZero"/>
        <c:crossBetween val="midCat"/>
      </c:valAx>
      <c:valAx>
        <c:axId val="4760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6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17</xdr:row>
      <xdr:rowOff>48986</xdr:rowOff>
    </xdr:from>
    <xdr:to>
      <xdr:col>18</xdr:col>
      <xdr:colOff>238125</xdr:colOff>
      <xdr:row>43</xdr:row>
      <xdr:rowOff>227239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zoomScaleNormal="100" workbookViewId="0">
      <selection activeCell="C13" sqref="C13"/>
    </sheetView>
  </sheetViews>
  <sheetFormatPr defaultRowHeight="15"/>
  <sheetData>
    <row r="1" spans="1:32">
      <c r="A1" t="s">
        <v>52</v>
      </c>
      <c r="B1" t="s">
        <v>42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34</v>
      </c>
    </row>
    <row r="2" spans="1:32">
      <c r="A2">
        <v>0</v>
      </c>
      <c r="B2">
        <v>691.9</v>
      </c>
      <c r="C2">
        <v>500</v>
      </c>
      <c r="D2">
        <f t="shared" ref="D2:D14" si="0">C2*3</f>
        <v>1500</v>
      </c>
      <c r="E2">
        <f>C2*2</f>
        <v>1000</v>
      </c>
      <c r="F2">
        <f>C2/2</f>
        <v>250</v>
      </c>
      <c r="G2">
        <v>100</v>
      </c>
      <c r="H2">
        <f t="shared" ref="H2:H7" si="1">G2*(1500/620)</f>
        <v>241.93548387096774</v>
      </c>
      <c r="I2">
        <f>G2*1.7</f>
        <v>170</v>
      </c>
      <c r="J2">
        <f>G2/2</f>
        <v>50</v>
      </c>
      <c r="K2">
        <f>1500-G2</f>
        <v>1400</v>
      </c>
      <c r="L2">
        <f t="shared" ref="L2:N14" si="2">1500-H2</f>
        <v>1258.0645161290322</v>
      </c>
      <c r="M2">
        <f t="shared" si="2"/>
        <v>1330</v>
      </c>
      <c r="N2">
        <f t="shared" si="2"/>
        <v>1450</v>
      </c>
      <c r="O2">
        <v>1500</v>
      </c>
      <c r="P2">
        <v>1200</v>
      </c>
      <c r="Q2">
        <v>900</v>
      </c>
      <c r="R2">
        <v>600</v>
      </c>
      <c r="S2">
        <v>300</v>
      </c>
      <c r="T2">
        <v>100</v>
      </c>
      <c r="U2">
        <f t="shared" ref="U2:U14" si="3">A2*1500/12</f>
        <v>0</v>
      </c>
      <c r="V2">
        <f t="shared" ref="V2:V14" si="4">(1501^(1/12))^A2-1</f>
        <v>0</v>
      </c>
      <c r="W2">
        <f t="shared" ref="W2:W14" si="5">$W$18*(A2^2)+$W$19*A2</f>
        <v>0</v>
      </c>
      <c r="X2">
        <f t="shared" ref="X2:X14" si="6">$X$18*(A2^2)+$X$19*A2</f>
        <v>0</v>
      </c>
      <c r="Y2">
        <f t="shared" ref="Y2:Y14" si="7">1500-AD2</f>
        <v>0</v>
      </c>
      <c r="Z2">
        <f t="shared" ref="Z2:Z14" si="8">-1500/12*A2+1500</f>
        <v>1500</v>
      </c>
      <c r="AA2">
        <f t="shared" ref="AA2:AA14" si="9">-((1501^(1/12))^A2-1)+1500</f>
        <v>1500</v>
      </c>
      <c r="AB2">
        <f t="shared" ref="AB2:AB14" si="10">-($W$18*(A2^2)+$W$19*A2)+1500</f>
        <v>1500</v>
      </c>
      <c r="AC2">
        <f t="shared" ref="AC2:AC14" si="11">1500-($X$18*(A2^2)+$X$19*A2)</f>
        <v>1500</v>
      </c>
      <c r="AD2">
        <f t="shared" ref="AD2:AD14" si="12">(1501^(1/12))^(-A2+12)-1</f>
        <v>1499.9999999999993</v>
      </c>
      <c r="AE2">
        <f t="shared" ref="AE2:AE14" si="13">1500/(1+$AE$18*EXP(-$AE$19*A2))</f>
        <v>3.7406483790523692</v>
      </c>
      <c r="AF2">
        <f>1500-AE2</f>
        <v>1496.2593516209477</v>
      </c>
    </row>
    <row r="3" spans="1:32">
      <c r="A3">
        <v>1</v>
      </c>
      <c r="B3">
        <v>1344.9</v>
      </c>
      <c r="C3">
        <v>500</v>
      </c>
      <c r="D3">
        <f t="shared" si="0"/>
        <v>1500</v>
      </c>
      <c r="E3">
        <f t="shared" ref="E3:E14" si="14">C3*2</f>
        <v>1000</v>
      </c>
      <c r="F3">
        <f t="shared" ref="F3:F14" si="15">C3/2</f>
        <v>250</v>
      </c>
      <c r="G3">
        <v>200</v>
      </c>
      <c r="H3">
        <f t="shared" si="1"/>
        <v>483.87096774193549</v>
      </c>
      <c r="I3">
        <f>G3*1.7</f>
        <v>340</v>
      </c>
      <c r="J3">
        <f t="shared" ref="J3:J14" si="16">G3/2</f>
        <v>100</v>
      </c>
      <c r="K3">
        <f t="shared" ref="K3:K14" si="17">1500-G3</f>
        <v>1300</v>
      </c>
      <c r="L3">
        <f t="shared" si="2"/>
        <v>1016.1290322580645</v>
      </c>
      <c r="M3">
        <f t="shared" si="2"/>
        <v>1160</v>
      </c>
      <c r="N3">
        <f t="shared" si="2"/>
        <v>1400</v>
      </c>
      <c r="O3">
        <v>1500</v>
      </c>
      <c r="P3">
        <v>1200</v>
      </c>
      <c r="Q3">
        <v>900</v>
      </c>
      <c r="R3">
        <v>600</v>
      </c>
      <c r="S3">
        <v>300</v>
      </c>
      <c r="T3">
        <v>100</v>
      </c>
      <c r="U3">
        <f t="shared" si="3"/>
        <v>125</v>
      </c>
      <c r="V3">
        <f t="shared" si="4"/>
        <v>0.8394940653044809</v>
      </c>
      <c r="W3">
        <f t="shared" si="5"/>
        <v>4</v>
      </c>
      <c r="X3">
        <f t="shared" si="6"/>
        <v>235</v>
      </c>
      <c r="Y3">
        <f t="shared" si="7"/>
        <v>685.01476345532683</v>
      </c>
      <c r="Z3">
        <f t="shared" si="8"/>
        <v>1375</v>
      </c>
      <c r="AA3">
        <f t="shared" si="9"/>
        <v>1499.1605059346955</v>
      </c>
      <c r="AB3">
        <f t="shared" si="10"/>
        <v>1496</v>
      </c>
      <c r="AC3">
        <f t="shared" si="11"/>
        <v>1265</v>
      </c>
      <c r="AD3">
        <f t="shared" si="12"/>
        <v>814.98523654467317</v>
      </c>
      <c r="AE3">
        <f t="shared" si="13"/>
        <v>10.124752033048694</v>
      </c>
      <c r="AF3">
        <f t="shared" ref="AF3:AF14" si="18">1500-AE3</f>
        <v>1489.8752479669513</v>
      </c>
    </row>
    <row r="4" spans="1:32">
      <c r="A4">
        <v>2</v>
      </c>
      <c r="B4">
        <v>1393.7</v>
      </c>
      <c r="C4">
        <v>500</v>
      </c>
      <c r="D4">
        <f t="shared" si="0"/>
        <v>1500</v>
      </c>
      <c r="E4">
        <f t="shared" si="14"/>
        <v>1000</v>
      </c>
      <c r="F4">
        <f t="shared" si="15"/>
        <v>250</v>
      </c>
      <c r="G4">
        <v>300</v>
      </c>
      <c r="H4">
        <f t="shared" si="1"/>
        <v>725.80645161290329</v>
      </c>
      <c r="I4">
        <f t="shared" ref="I4:I14" si="19">G4*1.7</f>
        <v>510</v>
      </c>
      <c r="J4">
        <f t="shared" si="16"/>
        <v>150</v>
      </c>
      <c r="K4">
        <f t="shared" si="17"/>
        <v>1200</v>
      </c>
      <c r="L4">
        <f t="shared" si="2"/>
        <v>774.19354838709671</v>
      </c>
      <c r="M4">
        <f t="shared" si="2"/>
        <v>990</v>
      </c>
      <c r="N4">
        <f t="shared" si="2"/>
        <v>1350</v>
      </c>
      <c r="O4">
        <v>1500</v>
      </c>
      <c r="P4">
        <v>1200</v>
      </c>
      <c r="Q4">
        <v>900</v>
      </c>
      <c r="R4">
        <v>600</v>
      </c>
      <c r="S4">
        <v>300</v>
      </c>
      <c r="T4">
        <v>100</v>
      </c>
      <c r="U4">
        <f t="shared" si="3"/>
        <v>250</v>
      </c>
      <c r="V4">
        <f t="shared" si="4"/>
        <v>2.3837384162904058</v>
      </c>
      <c r="W4">
        <f t="shared" si="5"/>
        <v>30</v>
      </c>
      <c r="X4">
        <f t="shared" si="6"/>
        <v>450</v>
      </c>
      <c r="Y4">
        <f t="shared" si="7"/>
        <v>1057.4077906336665</v>
      </c>
      <c r="Z4">
        <f t="shared" si="8"/>
        <v>1250</v>
      </c>
      <c r="AA4">
        <f t="shared" si="9"/>
        <v>1497.6162615837095</v>
      </c>
      <c r="AB4">
        <f t="shared" si="10"/>
        <v>1470</v>
      </c>
      <c r="AC4">
        <f t="shared" si="11"/>
        <v>1050</v>
      </c>
      <c r="AD4">
        <f t="shared" si="12"/>
        <v>442.59220936633346</v>
      </c>
      <c r="AE4">
        <f t="shared" si="13"/>
        <v>27.20638657928118</v>
      </c>
      <c r="AF4">
        <f t="shared" si="18"/>
        <v>1472.7936134207189</v>
      </c>
    </row>
    <row r="5" spans="1:32">
      <c r="A5">
        <v>3</v>
      </c>
      <c r="B5">
        <v>1404.6</v>
      </c>
      <c r="C5">
        <v>500</v>
      </c>
      <c r="D5">
        <f t="shared" si="0"/>
        <v>1500</v>
      </c>
      <c r="E5">
        <f t="shared" si="14"/>
        <v>1000</v>
      </c>
      <c r="F5">
        <f t="shared" si="15"/>
        <v>250</v>
      </c>
      <c r="G5">
        <v>400</v>
      </c>
      <c r="H5">
        <f t="shared" si="1"/>
        <v>967.74193548387098</v>
      </c>
      <c r="I5">
        <f t="shared" si="19"/>
        <v>680</v>
      </c>
      <c r="J5">
        <f t="shared" si="16"/>
        <v>200</v>
      </c>
      <c r="K5">
        <f t="shared" si="17"/>
        <v>1100</v>
      </c>
      <c r="L5">
        <f t="shared" si="2"/>
        <v>532.25806451612902</v>
      </c>
      <c r="M5">
        <f t="shared" si="2"/>
        <v>820</v>
      </c>
      <c r="N5">
        <f t="shared" si="2"/>
        <v>1300</v>
      </c>
      <c r="O5">
        <v>1500</v>
      </c>
      <c r="P5">
        <v>1200</v>
      </c>
      <c r="Q5">
        <v>900</v>
      </c>
      <c r="R5">
        <v>600</v>
      </c>
      <c r="S5">
        <v>300</v>
      </c>
      <c r="T5">
        <v>100</v>
      </c>
      <c r="U5">
        <f t="shared" si="3"/>
        <v>375</v>
      </c>
      <c r="V5">
        <f t="shared" si="4"/>
        <v>5.2243667353089842</v>
      </c>
      <c r="W5">
        <f t="shared" si="5"/>
        <v>78</v>
      </c>
      <c r="X5">
        <f t="shared" si="6"/>
        <v>645</v>
      </c>
      <c r="Y5">
        <f t="shared" si="7"/>
        <v>1259.8509700938293</v>
      </c>
      <c r="Z5">
        <f t="shared" si="8"/>
        <v>1125</v>
      </c>
      <c r="AA5">
        <f t="shared" si="9"/>
        <v>1494.7756332646911</v>
      </c>
      <c r="AB5">
        <f t="shared" si="10"/>
        <v>1422</v>
      </c>
      <c r="AC5">
        <f t="shared" si="11"/>
        <v>855</v>
      </c>
      <c r="AD5">
        <f t="shared" si="12"/>
        <v>240.14902990617054</v>
      </c>
      <c r="AE5">
        <f t="shared" si="13"/>
        <v>71.71945410320194</v>
      </c>
      <c r="AF5">
        <f t="shared" si="18"/>
        <v>1428.280545896798</v>
      </c>
    </row>
    <row r="6" spans="1:32">
      <c r="A6">
        <v>4</v>
      </c>
      <c r="B6">
        <v>1409.9</v>
      </c>
      <c r="C6">
        <v>500</v>
      </c>
      <c r="D6">
        <f t="shared" si="0"/>
        <v>1500</v>
      </c>
      <c r="E6">
        <f t="shared" si="14"/>
        <v>1000</v>
      </c>
      <c r="F6">
        <f t="shared" si="15"/>
        <v>250</v>
      </c>
      <c r="G6">
        <v>500</v>
      </c>
      <c r="H6">
        <f t="shared" si="1"/>
        <v>1209.6774193548388</v>
      </c>
      <c r="I6">
        <f t="shared" si="19"/>
        <v>850</v>
      </c>
      <c r="J6">
        <f t="shared" si="16"/>
        <v>250</v>
      </c>
      <c r="K6">
        <f t="shared" si="17"/>
        <v>1000</v>
      </c>
      <c r="L6">
        <f t="shared" si="2"/>
        <v>290.32258064516122</v>
      </c>
      <c r="M6">
        <f t="shared" si="2"/>
        <v>650</v>
      </c>
      <c r="N6">
        <f t="shared" si="2"/>
        <v>1250</v>
      </c>
      <c r="O6">
        <v>1500</v>
      </c>
      <c r="P6">
        <v>1200</v>
      </c>
      <c r="Q6">
        <v>900</v>
      </c>
      <c r="R6">
        <v>600</v>
      </c>
      <c r="S6">
        <v>300</v>
      </c>
      <c r="T6">
        <v>100</v>
      </c>
      <c r="U6">
        <f t="shared" si="3"/>
        <v>500</v>
      </c>
      <c r="V6">
        <f t="shared" si="4"/>
        <v>10.449685669879504</v>
      </c>
      <c r="W6">
        <f t="shared" si="5"/>
        <v>148</v>
      </c>
      <c r="X6">
        <f t="shared" si="6"/>
        <v>820</v>
      </c>
      <c r="Y6">
        <f t="shared" si="7"/>
        <v>1369.904698060956</v>
      </c>
      <c r="Z6">
        <f t="shared" si="8"/>
        <v>1000</v>
      </c>
      <c r="AA6">
        <f t="shared" si="9"/>
        <v>1489.5503143301205</v>
      </c>
      <c r="AB6">
        <f t="shared" si="10"/>
        <v>1352</v>
      </c>
      <c r="AC6">
        <f t="shared" si="11"/>
        <v>680</v>
      </c>
      <c r="AD6">
        <f t="shared" si="12"/>
        <v>130.09530193904405</v>
      </c>
      <c r="AE6">
        <f t="shared" si="13"/>
        <v>180.15300995779535</v>
      </c>
      <c r="AF6">
        <f t="shared" si="18"/>
        <v>1319.8469900422047</v>
      </c>
    </row>
    <row r="7" spans="1:32">
      <c r="A7">
        <v>5</v>
      </c>
      <c r="B7">
        <v>1445.8</v>
      </c>
      <c r="C7">
        <v>500</v>
      </c>
      <c r="D7">
        <f t="shared" si="0"/>
        <v>1500</v>
      </c>
      <c r="E7">
        <f t="shared" si="14"/>
        <v>1000</v>
      </c>
      <c r="F7">
        <f t="shared" si="15"/>
        <v>250</v>
      </c>
      <c r="G7">
        <v>600</v>
      </c>
      <c r="H7">
        <f t="shared" si="1"/>
        <v>1451.6129032258066</v>
      </c>
      <c r="I7">
        <f t="shared" si="19"/>
        <v>1020</v>
      </c>
      <c r="J7">
        <f t="shared" si="16"/>
        <v>300</v>
      </c>
      <c r="K7">
        <f t="shared" si="17"/>
        <v>900</v>
      </c>
      <c r="L7">
        <f t="shared" si="2"/>
        <v>48.387096774193424</v>
      </c>
      <c r="M7">
        <f t="shared" si="2"/>
        <v>480</v>
      </c>
      <c r="N7">
        <f t="shared" si="2"/>
        <v>1200</v>
      </c>
      <c r="O7">
        <v>1500</v>
      </c>
      <c r="P7">
        <v>1200</v>
      </c>
      <c r="Q7">
        <v>900</v>
      </c>
      <c r="R7">
        <v>600</v>
      </c>
      <c r="S7">
        <v>300</v>
      </c>
      <c r="T7">
        <v>100</v>
      </c>
      <c r="U7">
        <f t="shared" si="3"/>
        <v>625</v>
      </c>
      <c r="V7">
        <f t="shared" si="4"/>
        <v>20.061628839345108</v>
      </c>
      <c r="W7">
        <f t="shared" si="5"/>
        <v>240</v>
      </c>
      <c r="X7">
        <f t="shared" si="6"/>
        <v>975</v>
      </c>
      <c r="Y7">
        <f t="shared" si="7"/>
        <v>1429.732957386658</v>
      </c>
      <c r="Z7">
        <f t="shared" si="8"/>
        <v>875</v>
      </c>
      <c r="AA7">
        <f t="shared" si="9"/>
        <v>1479.9383711606549</v>
      </c>
      <c r="AB7">
        <f t="shared" si="10"/>
        <v>1260</v>
      </c>
      <c r="AC7">
        <f t="shared" si="11"/>
        <v>525</v>
      </c>
      <c r="AD7">
        <f t="shared" si="12"/>
        <v>70.267042613341943</v>
      </c>
      <c r="AE7">
        <f t="shared" si="13"/>
        <v>405.93434887332006</v>
      </c>
      <c r="AF7">
        <f t="shared" si="18"/>
        <v>1094.06565112668</v>
      </c>
    </row>
    <row r="8" spans="1:32">
      <c r="A8">
        <v>6</v>
      </c>
      <c r="B8">
        <v>1459.5</v>
      </c>
      <c r="C8">
        <v>450</v>
      </c>
      <c r="D8">
        <f t="shared" si="0"/>
        <v>1350</v>
      </c>
      <c r="E8">
        <f t="shared" si="14"/>
        <v>900</v>
      </c>
      <c r="F8">
        <f t="shared" si="15"/>
        <v>225</v>
      </c>
      <c r="G8">
        <v>620</v>
      </c>
      <c r="H8">
        <f>G8*(1500/620)</f>
        <v>1500</v>
      </c>
      <c r="I8">
        <f t="shared" si="19"/>
        <v>1054</v>
      </c>
      <c r="J8">
        <f t="shared" si="16"/>
        <v>310</v>
      </c>
      <c r="K8">
        <f t="shared" si="17"/>
        <v>880</v>
      </c>
      <c r="L8">
        <f t="shared" si="2"/>
        <v>0</v>
      </c>
      <c r="M8">
        <f t="shared" si="2"/>
        <v>446</v>
      </c>
      <c r="N8">
        <f t="shared" si="2"/>
        <v>1190</v>
      </c>
      <c r="O8">
        <v>1500</v>
      </c>
      <c r="P8">
        <v>1200</v>
      </c>
      <c r="Q8">
        <v>900</v>
      </c>
      <c r="R8">
        <v>600</v>
      </c>
      <c r="S8">
        <v>300</v>
      </c>
      <c r="T8">
        <v>100</v>
      </c>
      <c r="U8">
        <f t="shared" si="3"/>
        <v>750</v>
      </c>
      <c r="V8">
        <f t="shared" si="4"/>
        <v>37.742741255621027</v>
      </c>
      <c r="W8">
        <f t="shared" si="5"/>
        <v>354</v>
      </c>
      <c r="X8">
        <f t="shared" si="6"/>
        <v>1110</v>
      </c>
      <c r="Y8">
        <f t="shared" si="7"/>
        <v>1462.257258744379</v>
      </c>
      <c r="Z8">
        <f t="shared" si="8"/>
        <v>750</v>
      </c>
      <c r="AA8">
        <f t="shared" si="9"/>
        <v>1462.257258744379</v>
      </c>
      <c r="AB8">
        <f t="shared" si="10"/>
        <v>1146</v>
      </c>
      <c r="AC8">
        <f t="shared" si="11"/>
        <v>390</v>
      </c>
      <c r="AD8">
        <f t="shared" si="12"/>
        <v>37.742741255621027</v>
      </c>
      <c r="AE8">
        <f t="shared" si="13"/>
        <v>753.20077540210116</v>
      </c>
      <c r="AF8">
        <f t="shared" si="18"/>
        <v>746.79922459789884</v>
      </c>
    </row>
    <row r="9" spans="1:32">
      <c r="A9">
        <v>7</v>
      </c>
      <c r="B9">
        <v>1461.3</v>
      </c>
      <c r="C9">
        <v>400</v>
      </c>
      <c r="D9">
        <f t="shared" si="0"/>
        <v>1200</v>
      </c>
      <c r="E9">
        <f t="shared" si="14"/>
        <v>800</v>
      </c>
      <c r="F9">
        <f t="shared" si="15"/>
        <v>200</v>
      </c>
      <c r="G9">
        <v>600</v>
      </c>
      <c r="H9">
        <f t="shared" ref="H9:H14" si="20">G9*(1500/620)</f>
        <v>1451.6129032258066</v>
      </c>
      <c r="I9">
        <f t="shared" si="19"/>
        <v>1020</v>
      </c>
      <c r="J9">
        <f t="shared" si="16"/>
        <v>300</v>
      </c>
      <c r="K9">
        <f t="shared" si="17"/>
        <v>900</v>
      </c>
      <c r="L9">
        <f t="shared" si="2"/>
        <v>48.387096774193424</v>
      </c>
      <c r="M9">
        <f t="shared" si="2"/>
        <v>480</v>
      </c>
      <c r="N9">
        <f t="shared" si="2"/>
        <v>1200</v>
      </c>
      <c r="O9">
        <v>1500</v>
      </c>
      <c r="P9">
        <v>1200</v>
      </c>
      <c r="Q9">
        <v>900</v>
      </c>
      <c r="R9">
        <v>600</v>
      </c>
      <c r="S9">
        <v>300</v>
      </c>
      <c r="T9">
        <v>100</v>
      </c>
      <c r="U9">
        <f t="shared" si="3"/>
        <v>875</v>
      </c>
      <c r="V9">
        <f t="shared" si="4"/>
        <v>70.267042613341943</v>
      </c>
      <c r="W9">
        <f t="shared" si="5"/>
        <v>490</v>
      </c>
      <c r="X9">
        <f t="shared" si="6"/>
        <v>1225</v>
      </c>
      <c r="Y9">
        <f t="shared" si="7"/>
        <v>1479.9383711606549</v>
      </c>
      <c r="Z9">
        <f t="shared" si="8"/>
        <v>625</v>
      </c>
      <c r="AA9">
        <f t="shared" si="9"/>
        <v>1429.732957386658</v>
      </c>
      <c r="AB9">
        <f t="shared" si="10"/>
        <v>1010</v>
      </c>
      <c r="AC9">
        <f t="shared" si="11"/>
        <v>275</v>
      </c>
      <c r="AD9">
        <f t="shared" si="12"/>
        <v>20.061628839345108</v>
      </c>
      <c r="AE9">
        <f t="shared" si="13"/>
        <v>1099.1001558257396</v>
      </c>
      <c r="AF9">
        <f t="shared" si="18"/>
        <v>400.89984417426035</v>
      </c>
    </row>
    <row r="10" spans="1:32">
      <c r="A10">
        <v>8</v>
      </c>
      <c r="B10">
        <v>1458.6</v>
      </c>
      <c r="C10">
        <v>300</v>
      </c>
      <c r="D10">
        <f t="shared" si="0"/>
        <v>900</v>
      </c>
      <c r="E10">
        <f t="shared" si="14"/>
        <v>600</v>
      </c>
      <c r="F10">
        <f t="shared" si="15"/>
        <v>150</v>
      </c>
      <c r="G10">
        <v>450</v>
      </c>
      <c r="H10">
        <f t="shared" si="20"/>
        <v>1088.7096774193549</v>
      </c>
      <c r="I10">
        <f t="shared" si="19"/>
        <v>765</v>
      </c>
      <c r="J10">
        <f t="shared" si="16"/>
        <v>225</v>
      </c>
      <c r="K10">
        <f t="shared" si="17"/>
        <v>1050</v>
      </c>
      <c r="L10">
        <f t="shared" si="2"/>
        <v>411.29032258064512</v>
      </c>
      <c r="M10">
        <f t="shared" si="2"/>
        <v>735</v>
      </c>
      <c r="N10">
        <f t="shared" si="2"/>
        <v>1275</v>
      </c>
      <c r="O10">
        <v>1500</v>
      </c>
      <c r="P10">
        <v>1200</v>
      </c>
      <c r="Q10">
        <v>900</v>
      </c>
      <c r="R10">
        <v>600</v>
      </c>
      <c r="S10">
        <v>300</v>
      </c>
      <c r="T10">
        <v>100</v>
      </c>
      <c r="U10">
        <f t="shared" si="3"/>
        <v>1000</v>
      </c>
      <c r="V10">
        <f t="shared" si="4"/>
        <v>130.09530193904405</v>
      </c>
      <c r="W10">
        <f t="shared" si="5"/>
        <v>648</v>
      </c>
      <c r="X10">
        <f t="shared" si="6"/>
        <v>1320</v>
      </c>
      <c r="Y10">
        <f t="shared" si="7"/>
        <v>1489.5503143301205</v>
      </c>
      <c r="Z10">
        <f t="shared" si="8"/>
        <v>500</v>
      </c>
      <c r="AA10">
        <f t="shared" si="9"/>
        <v>1369.904698060956</v>
      </c>
      <c r="AB10">
        <f t="shared" si="10"/>
        <v>852</v>
      </c>
      <c r="AC10">
        <f t="shared" si="11"/>
        <v>180</v>
      </c>
      <c r="AD10">
        <f t="shared" si="12"/>
        <v>10.449685669879504</v>
      </c>
      <c r="AE10">
        <f t="shared" si="13"/>
        <v>1322.5355055284233</v>
      </c>
      <c r="AF10">
        <f t="shared" si="18"/>
        <v>177.4644944715767</v>
      </c>
    </row>
    <row r="11" spans="1:32">
      <c r="A11">
        <v>9</v>
      </c>
      <c r="B11">
        <v>1449.3</v>
      </c>
      <c r="C11">
        <v>200</v>
      </c>
      <c r="D11">
        <f t="shared" si="0"/>
        <v>600</v>
      </c>
      <c r="E11">
        <f t="shared" si="14"/>
        <v>400</v>
      </c>
      <c r="F11">
        <f t="shared" si="15"/>
        <v>100</v>
      </c>
      <c r="G11">
        <v>350</v>
      </c>
      <c r="H11">
        <f t="shared" si="20"/>
        <v>846.77419354838707</v>
      </c>
      <c r="I11">
        <f t="shared" si="19"/>
        <v>595</v>
      </c>
      <c r="J11">
        <f t="shared" si="16"/>
        <v>175</v>
      </c>
      <c r="K11">
        <f t="shared" si="17"/>
        <v>1150</v>
      </c>
      <c r="L11">
        <f t="shared" si="2"/>
        <v>653.22580645161293</v>
      </c>
      <c r="M11">
        <f t="shared" si="2"/>
        <v>905</v>
      </c>
      <c r="N11">
        <f t="shared" si="2"/>
        <v>1325</v>
      </c>
      <c r="O11">
        <v>1500</v>
      </c>
      <c r="P11">
        <v>1200</v>
      </c>
      <c r="Q11">
        <v>900</v>
      </c>
      <c r="R11">
        <v>600</v>
      </c>
      <c r="S11">
        <v>300</v>
      </c>
      <c r="T11">
        <v>100</v>
      </c>
      <c r="U11">
        <f t="shared" si="3"/>
        <v>1125</v>
      </c>
      <c r="V11">
        <f t="shared" si="4"/>
        <v>240.14902990617054</v>
      </c>
      <c r="W11">
        <f t="shared" si="5"/>
        <v>828</v>
      </c>
      <c r="X11">
        <f t="shared" si="6"/>
        <v>1395</v>
      </c>
      <c r="Y11">
        <f t="shared" si="7"/>
        <v>1494.7756332646911</v>
      </c>
      <c r="Z11">
        <f t="shared" si="8"/>
        <v>375</v>
      </c>
      <c r="AA11">
        <f t="shared" si="9"/>
        <v>1259.8509700938293</v>
      </c>
      <c r="AB11">
        <f t="shared" si="10"/>
        <v>672</v>
      </c>
      <c r="AC11">
        <f t="shared" si="11"/>
        <v>105</v>
      </c>
      <c r="AD11">
        <f t="shared" si="12"/>
        <v>5.2243667353089842</v>
      </c>
      <c r="AE11">
        <f t="shared" si="13"/>
        <v>1429.4373658886034</v>
      </c>
      <c r="AF11">
        <f t="shared" si="18"/>
        <v>70.562634111396619</v>
      </c>
    </row>
    <row r="12" spans="1:32">
      <c r="A12">
        <v>10</v>
      </c>
      <c r="B12">
        <v>1434.7</v>
      </c>
      <c r="C12">
        <v>0</v>
      </c>
      <c r="D12">
        <f t="shared" si="0"/>
        <v>0</v>
      </c>
      <c r="E12">
        <f t="shared" si="14"/>
        <v>0</v>
      </c>
      <c r="F12">
        <f t="shared" si="15"/>
        <v>0</v>
      </c>
      <c r="G12">
        <v>250</v>
      </c>
      <c r="H12">
        <f t="shared" si="20"/>
        <v>604.83870967741939</v>
      </c>
      <c r="I12">
        <f t="shared" si="19"/>
        <v>425</v>
      </c>
      <c r="J12">
        <f t="shared" si="16"/>
        <v>125</v>
      </c>
      <c r="K12">
        <f t="shared" si="17"/>
        <v>1250</v>
      </c>
      <c r="L12">
        <f t="shared" si="2"/>
        <v>895.16129032258061</v>
      </c>
      <c r="M12">
        <f t="shared" si="2"/>
        <v>1075</v>
      </c>
      <c r="N12">
        <f t="shared" si="2"/>
        <v>1375</v>
      </c>
      <c r="O12">
        <v>1500</v>
      </c>
      <c r="P12">
        <v>1200</v>
      </c>
      <c r="Q12">
        <v>900</v>
      </c>
      <c r="R12">
        <v>600</v>
      </c>
      <c r="S12">
        <v>300</v>
      </c>
      <c r="T12">
        <v>100</v>
      </c>
      <c r="U12">
        <f t="shared" si="3"/>
        <v>1250</v>
      </c>
      <c r="V12">
        <f t="shared" si="4"/>
        <v>442.59220936633346</v>
      </c>
      <c r="W12">
        <f t="shared" si="5"/>
        <v>1030</v>
      </c>
      <c r="X12">
        <f t="shared" si="6"/>
        <v>1450</v>
      </c>
      <c r="Y12">
        <f t="shared" si="7"/>
        <v>1497.6162615837095</v>
      </c>
      <c r="Z12">
        <f t="shared" si="8"/>
        <v>250</v>
      </c>
      <c r="AA12">
        <f t="shared" si="9"/>
        <v>1057.4077906336665</v>
      </c>
      <c r="AB12">
        <f t="shared" si="10"/>
        <v>470</v>
      </c>
      <c r="AC12">
        <f t="shared" si="11"/>
        <v>50</v>
      </c>
      <c r="AD12">
        <f t="shared" si="12"/>
        <v>2.3837384162904058</v>
      </c>
      <c r="AE12">
        <f t="shared" si="13"/>
        <v>1473.2458959209284</v>
      </c>
      <c r="AF12">
        <f t="shared" si="18"/>
        <v>26.754104079071567</v>
      </c>
    </row>
    <row r="13" spans="1:32">
      <c r="A13">
        <v>11</v>
      </c>
      <c r="B13">
        <v>1419.9</v>
      </c>
      <c r="C13">
        <v>0</v>
      </c>
      <c r="D13">
        <f t="shared" si="0"/>
        <v>0</v>
      </c>
      <c r="E13">
        <f t="shared" si="14"/>
        <v>0</v>
      </c>
      <c r="F13">
        <f t="shared" si="15"/>
        <v>0</v>
      </c>
      <c r="G13">
        <v>175</v>
      </c>
      <c r="H13">
        <f t="shared" si="20"/>
        <v>423.38709677419354</v>
      </c>
      <c r="I13">
        <f t="shared" si="19"/>
        <v>297.5</v>
      </c>
      <c r="J13">
        <f t="shared" si="16"/>
        <v>87.5</v>
      </c>
      <c r="K13">
        <f t="shared" si="17"/>
        <v>1325</v>
      </c>
      <c r="L13">
        <f t="shared" si="2"/>
        <v>1076.6129032258063</v>
      </c>
      <c r="M13">
        <f t="shared" si="2"/>
        <v>1202.5</v>
      </c>
      <c r="N13">
        <f t="shared" si="2"/>
        <v>1412.5</v>
      </c>
      <c r="O13">
        <v>1500</v>
      </c>
      <c r="P13">
        <v>1200</v>
      </c>
      <c r="Q13">
        <v>900</v>
      </c>
      <c r="R13">
        <v>600</v>
      </c>
      <c r="S13">
        <v>300</v>
      </c>
      <c r="T13">
        <v>100</v>
      </c>
      <c r="U13">
        <f t="shared" si="3"/>
        <v>1375</v>
      </c>
      <c r="V13">
        <f t="shared" si="4"/>
        <v>814.98523654467317</v>
      </c>
      <c r="W13">
        <f t="shared" si="5"/>
        <v>1254</v>
      </c>
      <c r="X13">
        <f t="shared" si="6"/>
        <v>1485</v>
      </c>
      <c r="Y13">
        <f t="shared" si="7"/>
        <v>1499.1605059346955</v>
      </c>
      <c r="Z13">
        <f t="shared" si="8"/>
        <v>125</v>
      </c>
      <c r="AA13">
        <f t="shared" si="9"/>
        <v>685.01476345532683</v>
      </c>
      <c r="AB13">
        <f t="shared" si="10"/>
        <v>246</v>
      </c>
      <c r="AC13">
        <f t="shared" si="11"/>
        <v>15</v>
      </c>
      <c r="AD13">
        <f t="shared" si="12"/>
        <v>0.8394940653044809</v>
      </c>
      <c r="AE13">
        <f t="shared" si="13"/>
        <v>1490.0454824751371</v>
      </c>
      <c r="AF13">
        <f t="shared" si="18"/>
        <v>9.9545175248629221</v>
      </c>
    </row>
    <row r="14" spans="1:32">
      <c r="A14">
        <v>12</v>
      </c>
      <c r="B14">
        <v>1380.1</v>
      </c>
      <c r="C14">
        <v>0</v>
      </c>
      <c r="D14">
        <f t="shared" si="0"/>
        <v>0</v>
      </c>
      <c r="E14">
        <f t="shared" si="14"/>
        <v>0</v>
      </c>
      <c r="F14">
        <f t="shared" si="15"/>
        <v>0</v>
      </c>
      <c r="G14">
        <v>100</v>
      </c>
      <c r="H14">
        <f t="shared" si="20"/>
        <v>241.93548387096774</v>
      </c>
      <c r="I14">
        <f t="shared" si="19"/>
        <v>170</v>
      </c>
      <c r="J14">
        <f t="shared" si="16"/>
        <v>50</v>
      </c>
      <c r="K14">
        <f t="shared" si="17"/>
        <v>1400</v>
      </c>
      <c r="L14">
        <f t="shared" si="2"/>
        <v>1258.0645161290322</v>
      </c>
      <c r="M14">
        <f t="shared" si="2"/>
        <v>1330</v>
      </c>
      <c r="N14">
        <f t="shared" si="2"/>
        <v>1450</v>
      </c>
      <c r="O14">
        <v>1500</v>
      </c>
      <c r="P14">
        <v>1200</v>
      </c>
      <c r="Q14">
        <v>900</v>
      </c>
      <c r="R14">
        <v>600</v>
      </c>
      <c r="S14">
        <v>300</v>
      </c>
      <c r="T14">
        <v>100</v>
      </c>
      <c r="U14">
        <f t="shared" si="3"/>
        <v>1500</v>
      </c>
      <c r="V14">
        <f t="shared" si="4"/>
        <v>1499.9999999999993</v>
      </c>
      <c r="W14">
        <f t="shared" si="5"/>
        <v>1500</v>
      </c>
      <c r="X14">
        <f t="shared" si="6"/>
        <v>1500</v>
      </c>
      <c r="Y14">
        <f t="shared" si="7"/>
        <v>1500</v>
      </c>
      <c r="Z14">
        <f t="shared" si="8"/>
        <v>0</v>
      </c>
      <c r="AA14">
        <f t="shared" si="9"/>
        <v>0</v>
      </c>
      <c r="AB14">
        <f t="shared" si="10"/>
        <v>0</v>
      </c>
      <c r="AC14">
        <f t="shared" si="11"/>
        <v>0</v>
      </c>
      <c r="AD14">
        <f t="shared" si="12"/>
        <v>0</v>
      </c>
      <c r="AE14">
        <f t="shared" si="13"/>
        <v>1496.3225106980822</v>
      </c>
      <c r="AF14">
        <f t="shared" si="18"/>
        <v>3.6774893019178307</v>
      </c>
    </row>
    <row r="16" spans="1:32">
      <c r="A16" t="s">
        <v>30</v>
      </c>
      <c r="B16" t="s">
        <v>41</v>
      </c>
      <c r="C16" t="s">
        <v>29</v>
      </c>
      <c r="D16" t="s">
        <v>35</v>
      </c>
      <c r="E16" t="s">
        <v>36</v>
      </c>
      <c r="F16" t="s">
        <v>37</v>
      </c>
      <c r="G16" t="s">
        <v>31</v>
      </c>
      <c r="H16" t="s">
        <v>39</v>
      </c>
      <c r="I16" t="s">
        <v>40</v>
      </c>
      <c r="J16" t="s">
        <v>38</v>
      </c>
      <c r="K16" t="s">
        <v>43</v>
      </c>
      <c r="L16" t="s">
        <v>44</v>
      </c>
      <c r="M16" t="s">
        <v>45</v>
      </c>
      <c r="N16" t="s">
        <v>46</v>
      </c>
      <c r="O16" t="s">
        <v>47</v>
      </c>
      <c r="P16" t="s">
        <v>47</v>
      </c>
      <c r="Q16" t="s">
        <v>47</v>
      </c>
      <c r="R16" t="s">
        <v>47</v>
      </c>
      <c r="S16" t="s">
        <v>47</v>
      </c>
      <c r="T16" t="s">
        <v>47</v>
      </c>
      <c r="U16" t="s">
        <v>48</v>
      </c>
      <c r="V16" t="s">
        <v>48</v>
      </c>
      <c r="W16" t="s">
        <v>48</v>
      </c>
      <c r="X16" t="s">
        <v>48</v>
      </c>
      <c r="Y16" t="s">
        <v>48</v>
      </c>
      <c r="Z16" t="s">
        <v>49</v>
      </c>
      <c r="AA16" t="s">
        <v>49</v>
      </c>
      <c r="AB16" t="s">
        <v>49</v>
      </c>
      <c r="AC16" t="s">
        <v>49</v>
      </c>
      <c r="AD16" t="s">
        <v>49</v>
      </c>
      <c r="AE16" t="s">
        <v>50</v>
      </c>
      <c r="AF16" t="s">
        <v>50</v>
      </c>
    </row>
    <row r="18" spans="2:31">
      <c r="B18" t="s">
        <v>53</v>
      </c>
      <c r="V18" t="s">
        <v>32</v>
      </c>
      <c r="W18">
        <v>11</v>
      </c>
      <c r="X18">
        <v>-10</v>
      </c>
      <c r="AE18">
        <v>400</v>
      </c>
    </row>
    <row r="19" spans="2:31">
      <c r="V19" t="s">
        <v>33</v>
      </c>
      <c r="W19">
        <f>1500/12-12*W18</f>
        <v>-7</v>
      </c>
      <c r="X19">
        <f>1500/12-12*X18</f>
        <v>245</v>
      </c>
      <c r="AA19">
        <v>1500</v>
      </c>
      <c r="AE19">
        <v>1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tabSelected="1" zoomScaleNormal="100" workbookViewId="0">
      <selection activeCell="B1" sqref="B1:J1"/>
    </sheetView>
  </sheetViews>
  <sheetFormatPr defaultRowHeight="15"/>
  <cols>
    <col min="1" max="1" width="12.42578125" style="1" bestFit="1" customWidth="1"/>
  </cols>
  <sheetData>
    <row r="1" spans="1:32">
      <c r="A1" s="1" t="s">
        <v>51</v>
      </c>
      <c r="B1" t="s">
        <v>54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34</v>
      </c>
    </row>
    <row r="2" spans="1:32">
      <c r="A2" s="1">
        <v>0</v>
      </c>
      <c r="B2">
        <v>691.9</v>
      </c>
      <c r="C2">
        <v>500</v>
      </c>
      <c r="D2">
        <v>1500</v>
      </c>
      <c r="E2">
        <v>1000</v>
      </c>
      <c r="F2">
        <v>250</v>
      </c>
      <c r="G2">
        <v>100</v>
      </c>
      <c r="H2">
        <v>241.93548387096774</v>
      </c>
      <c r="I2">
        <v>170</v>
      </c>
      <c r="J2">
        <v>50</v>
      </c>
      <c r="K2">
        <v>1400</v>
      </c>
      <c r="L2">
        <v>1258.0645161290322</v>
      </c>
      <c r="M2">
        <v>1330</v>
      </c>
      <c r="N2">
        <v>1450</v>
      </c>
      <c r="O2">
        <v>1500</v>
      </c>
      <c r="P2">
        <v>1200</v>
      </c>
      <c r="Q2">
        <v>900</v>
      </c>
      <c r="R2">
        <v>600</v>
      </c>
      <c r="S2">
        <v>300</v>
      </c>
      <c r="T2">
        <v>100</v>
      </c>
      <c r="U2">
        <v>0</v>
      </c>
      <c r="V2">
        <v>0</v>
      </c>
      <c r="W2">
        <v>0</v>
      </c>
      <c r="X2">
        <v>0</v>
      </c>
      <c r="Y2">
        <v>0</v>
      </c>
      <c r="Z2">
        <v>1500</v>
      </c>
      <c r="AA2">
        <v>1500</v>
      </c>
      <c r="AB2">
        <v>1500</v>
      </c>
      <c r="AC2">
        <v>1500</v>
      </c>
      <c r="AD2">
        <v>1499.9999999999993</v>
      </c>
      <c r="AE2">
        <v>3.7406483790523692</v>
      </c>
      <c r="AF2">
        <v>1496.2593516209477</v>
      </c>
    </row>
    <row r="3" spans="1:32">
      <c r="A3" s="1">
        <v>600</v>
      </c>
      <c r="B3">
        <v>800.73333333333335</v>
      </c>
      <c r="C3">
        <v>500</v>
      </c>
      <c r="D3">
        <v>1500</v>
      </c>
      <c r="E3">
        <v>1000</v>
      </c>
      <c r="F3">
        <v>250</v>
      </c>
      <c r="G3">
        <v>116.66666666666667</v>
      </c>
      <c r="H3">
        <v>282.25806451612902</v>
      </c>
      <c r="I3">
        <v>198.33333333333334</v>
      </c>
      <c r="J3">
        <v>58.333333333333336</v>
      </c>
      <c r="K3">
        <v>1383.3333333333333</v>
      </c>
      <c r="L3">
        <v>1217.741935483871</v>
      </c>
      <c r="M3">
        <v>1301.6666666666667</v>
      </c>
      <c r="N3">
        <v>1441.6666666666667</v>
      </c>
      <c r="O3">
        <v>1500</v>
      </c>
      <c r="P3">
        <v>1200</v>
      </c>
      <c r="Q3">
        <v>900</v>
      </c>
      <c r="R3">
        <v>600</v>
      </c>
      <c r="S3">
        <v>300</v>
      </c>
      <c r="T3">
        <v>100</v>
      </c>
      <c r="U3">
        <v>20.833333333333332</v>
      </c>
      <c r="V3">
        <v>0.13991567755074683</v>
      </c>
      <c r="W3">
        <v>0.66666666666666663</v>
      </c>
      <c r="X3">
        <v>39.166666666666664</v>
      </c>
      <c r="Y3">
        <v>114.16912724255447</v>
      </c>
      <c r="Z3">
        <v>1479.1666666666667</v>
      </c>
      <c r="AA3">
        <v>1499.8600843224492</v>
      </c>
      <c r="AB3">
        <v>1499.3333333333333</v>
      </c>
      <c r="AC3">
        <v>1460.8333333333333</v>
      </c>
      <c r="AD3">
        <v>1385.8308727574449</v>
      </c>
      <c r="AE3">
        <v>4.8046656547184234</v>
      </c>
      <c r="AF3">
        <v>1495.1953343452815</v>
      </c>
    </row>
    <row r="4" spans="1:32">
      <c r="A4" s="1">
        <v>1200</v>
      </c>
      <c r="B4">
        <v>909.56666666666672</v>
      </c>
      <c r="C4">
        <v>500</v>
      </c>
      <c r="D4">
        <v>1500</v>
      </c>
      <c r="E4">
        <v>1000</v>
      </c>
      <c r="F4">
        <v>250</v>
      </c>
      <c r="G4">
        <v>133.33333333333334</v>
      </c>
      <c r="H4">
        <v>322.58064516129031</v>
      </c>
      <c r="I4">
        <v>226.66666666666666</v>
      </c>
      <c r="J4">
        <v>66.666666666666671</v>
      </c>
      <c r="K4">
        <v>1366.6666666666667</v>
      </c>
      <c r="L4">
        <v>1177.4193548387098</v>
      </c>
      <c r="M4">
        <v>1273.3333333333333</v>
      </c>
      <c r="N4">
        <v>1433.3333333333333</v>
      </c>
      <c r="O4">
        <v>1500</v>
      </c>
      <c r="P4">
        <v>1200</v>
      </c>
      <c r="Q4">
        <v>900</v>
      </c>
      <c r="R4">
        <v>600</v>
      </c>
      <c r="S4">
        <v>300</v>
      </c>
      <c r="T4">
        <v>100</v>
      </c>
      <c r="U4">
        <v>41.666666666666664</v>
      </c>
      <c r="V4">
        <v>0.27983135510149365</v>
      </c>
      <c r="W4">
        <v>1.3333333333333333</v>
      </c>
      <c r="X4">
        <v>78.333333333333329</v>
      </c>
      <c r="Y4">
        <v>228.33825448510893</v>
      </c>
      <c r="Z4">
        <v>1458.3333333333333</v>
      </c>
      <c r="AA4">
        <v>1499.7201686448984</v>
      </c>
      <c r="AB4">
        <v>1498.6666666666667</v>
      </c>
      <c r="AC4">
        <v>1421.6666666666667</v>
      </c>
      <c r="AD4">
        <v>1271.6617455148905</v>
      </c>
      <c r="AE4">
        <v>5.8686829303844767</v>
      </c>
      <c r="AF4">
        <v>1494.1313170696155</v>
      </c>
    </row>
    <row r="5" spans="1:32">
      <c r="A5" s="1">
        <v>1800</v>
      </c>
      <c r="B5">
        <v>1018.4000000000001</v>
      </c>
      <c r="C5">
        <v>500</v>
      </c>
      <c r="D5">
        <v>1500</v>
      </c>
      <c r="E5">
        <v>1000</v>
      </c>
      <c r="F5">
        <v>250</v>
      </c>
      <c r="G5">
        <v>150</v>
      </c>
      <c r="H5">
        <v>362.90322580645159</v>
      </c>
      <c r="I5">
        <v>255</v>
      </c>
      <c r="J5">
        <v>75</v>
      </c>
      <c r="K5">
        <v>1350</v>
      </c>
      <c r="L5">
        <v>1137.0967741935483</v>
      </c>
      <c r="M5">
        <v>1245</v>
      </c>
      <c r="N5">
        <v>1425</v>
      </c>
      <c r="O5">
        <v>1500</v>
      </c>
      <c r="P5">
        <v>1200</v>
      </c>
      <c r="Q5">
        <v>900</v>
      </c>
      <c r="R5">
        <v>600</v>
      </c>
      <c r="S5">
        <v>300</v>
      </c>
      <c r="T5">
        <v>100</v>
      </c>
      <c r="U5">
        <v>62.5</v>
      </c>
      <c r="V5">
        <v>0.41974703265224045</v>
      </c>
      <c r="W5">
        <v>2</v>
      </c>
      <c r="X5">
        <v>117.5</v>
      </c>
      <c r="Y5">
        <v>342.50738172766341</v>
      </c>
      <c r="Z5">
        <v>1437.5</v>
      </c>
      <c r="AA5">
        <v>1499.5802529673479</v>
      </c>
      <c r="AB5">
        <v>1498</v>
      </c>
      <c r="AC5">
        <v>1382.5</v>
      </c>
      <c r="AD5">
        <v>1157.4926182723361</v>
      </c>
      <c r="AE5">
        <v>6.9327002060505309</v>
      </c>
      <c r="AF5">
        <v>1493.0672997939496</v>
      </c>
    </row>
    <row r="6" spans="1:32">
      <c r="A6" s="1">
        <v>2400</v>
      </c>
      <c r="B6">
        <v>1127.2333333333333</v>
      </c>
      <c r="C6">
        <v>500</v>
      </c>
      <c r="D6">
        <v>1500</v>
      </c>
      <c r="E6">
        <v>1000</v>
      </c>
      <c r="F6">
        <v>250</v>
      </c>
      <c r="G6">
        <v>166.66666666666669</v>
      </c>
      <c r="H6">
        <v>403.22580645161293</v>
      </c>
      <c r="I6">
        <v>283.33333333333331</v>
      </c>
      <c r="J6">
        <v>83.333333333333343</v>
      </c>
      <c r="K6">
        <v>1333.3333333333333</v>
      </c>
      <c r="L6">
        <v>1096.7741935483871</v>
      </c>
      <c r="M6">
        <v>1216.6666666666667</v>
      </c>
      <c r="N6">
        <v>1416.6666666666667</v>
      </c>
      <c r="O6">
        <v>1500</v>
      </c>
      <c r="P6">
        <v>1200</v>
      </c>
      <c r="Q6">
        <v>900</v>
      </c>
      <c r="R6">
        <v>600</v>
      </c>
      <c r="S6">
        <v>300</v>
      </c>
      <c r="T6">
        <v>100</v>
      </c>
      <c r="U6">
        <v>83.333333333333329</v>
      </c>
      <c r="V6">
        <v>0.5596627102029873</v>
      </c>
      <c r="W6">
        <v>2.6666666666666665</v>
      </c>
      <c r="X6">
        <v>156.66666666666666</v>
      </c>
      <c r="Y6">
        <v>456.67650897021787</v>
      </c>
      <c r="Z6">
        <v>1416.6666666666667</v>
      </c>
      <c r="AA6">
        <v>1499.4403372897971</v>
      </c>
      <c r="AB6">
        <v>1497.3333333333333</v>
      </c>
      <c r="AC6">
        <v>1343.3333333333333</v>
      </c>
      <c r="AD6">
        <v>1043.323491029782</v>
      </c>
      <c r="AE6">
        <v>7.9967174817165851</v>
      </c>
      <c r="AF6">
        <v>1492.0032825182834</v>
      </c>
    </row>
    <row r="7" spans="1:32">
      <c r="A7" s="1">
        <v>3000</v>
      </c>
      <c r="B7">
        <v>1236.0666666666666</v>
      </c>
      <c r="C7">
        <v>500</v>
      </c>
      <c r="D7">
        <v>1500</v>
      </c>
      <c r="E7">
        <v>1000</v>
      </c>
      <c r="F7">
        <v>250</v>
      </c>
      <c r="G7">
        <v>183.33333333333334</v>
      </c>
      <c r="H7">
        <v>443.54838709677415</v>
      </c>
      <c r="I7">
        <v>311.66666666666663</v>
      </c>
      <c r="J7">
        <v>91.666666666666671</v>
      </c>
      <c r="K7">
        <v>1316.6666666666667</v>
      </c>
      <c r="L7">
        <v>1056.4516129032259</v>
      </c>
      <c r="M7">
        <v>1188.3333333333333</v>
      </c>
      <c r="N7">
        <v>1408.3333333333333</v>
      </c>
      <c r="O7">
        <v>1500</v>
      </c>
      <c r="P7">
        <v>1200</v>
      </c>
      <c r="Q7">
        <v>900</v>
      </c>
      <c r="R7">
        <v>600</v>
      </c>
      <c r="S7">
        <v>300</v>
      </c>
      <c r="T7">
        <v>100</v>
      </c>
      <c r="U7">
        <v>104.16666666666666</v>
      </c>
      <c r="V7">
        <v>0.69957838775373415</v>
      </c>
      <c r="W7">
        <v>3.333333333333333</v>
      </c>
      <c r="X7">
        <v>195.83333333333331</v>
      </c>
      <c r="Y7">
        <v>570.84563621277232</v>
      </c>
      <c r="Z7">
        <v>1395.8333333333333</v>
      </c>
      <c r="AA7">
        <v>1499.3004216122463</v>
      </c>
      <c r="AB7">
        <v>1496.6666666666667</v>
      </c>
      <c r="AC7">
        <v>1304.1666666666667</v>
      </c>
      <c r="AD7">
        <v>929.15436378722757</v>
      </c>
      <c r="AE7">
        <v>9.0607347573826402</v>
      </c>
      <c r="AF7">
        <v>1490.9392652426172</v>
      </c>
    </row>
    <row r="8" spans="1:32">
      <c r="A8" s="1">
        <v>3600</v>
      </c>
      <c r="B8">
        <v>1344.9</v>
      </c>
      <c r="C8">
        <v>500</v>
      </c>
      <c r="D8">
        <v>1500</v>
      </c>
      <c r="E8">
        <v>1000</v>
      </c>
      <c r="F8">
        <v>250</v>
      </c>
      <c r="G8">
        <v>200</v>
      </c>
      <c r="H8">
        <v>483.87096774193549</v>
      </c>
      <c r="I8">
        <v>340</v>
      </c>
      <c r="J8">
        <v>100</v>
      </c>
      <c r="K8">
        <v>1300</v>
      </c>
      <c r="L8">
        <v>1016.1290322580645</v>
      </c>
      <c r="M8">
        <v>1160</v>
      </c>
      <c r="N8">
        <v>1400</v>
      </c>
      <c r="O8">
        <v>1500</v>
      </c>
      <c r="P8">
        <v>1200</v>
      </c>
      <c r="Q8">
        <v>900</v>
      </c>
      <c r="R8">
        <v>600</v>
      </c>
      <c r="S8">
        <v>300</v>
      </c>
      <c r="T8">
        <v>100</v>
      </c>
      <c r="U8">
        <v>125</v>
      </c>
      <c r="V8">
        <v>0.8394940653044809</v>
      </c>
      <c r="W8">
        <v>4</v>
      </c>
      <c r="X8">
        <v>235</v>
      </c>
      <c r="Y8">
        <v>685.01476345532683</v>
      </c>
      <c r="Z8">
        <v>1375</v>
      </c>
      <c r="AA8">
        <v>1499.1605059346955</v>
      </c>
      <c r="AB8">
        <v>1496</v>
      </c>
      <c r="AC8">
        <v>1265</v>
      </c>
      <c r="AD8">
        <v>814.98523654467317</v>
      </c>
      <c r="AE8">
        <v>10.124752033048694</v>
      </c>
      <c r="AF8">
        <v>1489.8752479669513</v>
      </c>
    </row>
    <row r="9" spans="1:32">
      <c r="A9" s="1">
        <v>4200</v>
      </c>
      <c r="B9">
        <v>1353.0333333333333</v>
      </c>
      <c r="C9">
        <v>500</v>
      </c>
      <c r="D9">
        <v>1500</v>
      </c>
      <c r="E9">
        <v>1000</v>
      </c>
      <c r="F9">
        <v>250</v>
      </c>
      <c r="G9">
        <v>216.66666666666666</v>
      </c>
      <c r="H9">
        <v>524.19354838709683</v>
      </c>
      <c r="I9">
        <v>368.33333333333331</v>
      </c>
      <c r="J9">
        <v>108.33333333333333</v>
      </c>
      <c r="K9">
        <v>1283.3333333333333</v>
      </c>
      <c r="L9">
        <v>975.80645161290317</v>
      </c>
      <c r="M9">
        <v>1131.6666666666667</v>
      </c>
      <c r="N9">
        <v>1391.6666666666667</v>
      </c>
      <c r="O9">
        <v>1500</v>
      </c>
      <c r="P9">
        <v>1200</v>
      </c>
      <c r="Q9">
        <v>900</v>
      </c>
      <c r="R9">
        <v>600</v>
      </c>
      <c r="S9">
        <v>300</v>
      </c>
      <c r="T9">
        <v>100</v>
      </c>
      <c r="U9">
        <v>145.83333333333334</v>
      </c>
      <c r="V9">
        <v>1.0968681238021349</v>
      </c>
      <c r="W9">
        <v>8.3333333333333321</v>
      </c>
      <c r="X9">
        <v>270.83333333333331</v>
      </c>
      <c r="Y9">
        <v>747.08026798505011</v>
      </c>
      <c r="Z9">
        <v>1354.1666666666667</v>
      </c>
      <c r="AA9">
        <v>1498.9031318761979</v>
      </c>
      <c r="AB9">
        <v>1491.6666666666667</v>
      </c>
      <c r="AC9">
        <v>1229.1666666666667</v>
      </c>
      <c r="AD9">
        <v>752.91973201494989</v>
      </c>
      <c r="AE9">
        <v>12.971691124087441</v>
      </c>
      <c r="AF9">
        <v>1487.0283088759124</v>
      </c>
    </row>
    <row r="10" spans="1:32">
      <c r="A10" s="1">
        <v>4800</v>
      </c>
      <c r="B10">
        <v>1361.1666666666667</v>
      </c>
      <c r="C10">
        <v>500</v>
      </c>
      <c r="D10">
        <v>1500</v>
      </c>
      <c r="E10">
        <v>1000</v>
      </c>
      <c r="F10">
        <v>250</v>
      </c>
      <c r="G10">
        <v>233.33333333333334</v>
      </c>
      <c r="H10">
        <v>564.51612903225805</v>
      </c>
      <c r="I10">
        <v>396.66666666666669</v>
      </c>
      <c r="J10">
        <v>116.66666666666667</v>
      </c>
      <c r="K10">
        <v>1266.6666666666667</v>
      </c>
      <c r="L10">
        <v>935.48387096774195</v>
      </c>
      <c r="M10">
        <v>1103.3333333333333</v>
      </c>
      <c r="N10">
        <v>1383.3333333333333</v>
      </c>
      <c r="O10">
        <v>1500</v>
      </c>
      <c r="P10">
        <v>1200</v>
      </c>
      <c r="Q10">
        <v>900</v>
      </c>
      <c r="R10">
        <v>600</v>
      </c>
      <c r="S10">
        <v>300</v>
      </c>
      <c r="T10">
        <v>100</v>
      </c>
      <c r="U10">
        <v>166.66666666666666</v>
      </c>
      <c r="V10">
        <v>1.3542421822997892</v>
      </c>
      <c r="W10">
        <v>12.666666666666666</v>
      </c>
      <c r="X10">
        <v>306.66666666666669</v>
      </c>
      <c r="Y10">
        <v>809.1457725147734</v>
      </c>
      <c r="Z10">
        <v>1333.3333333333333</v>
      </c>
      <c r="AA10">
        <v>1498.6457578177001</v>
      </c>
      <c r="AB10">
        <v>1487.3333333333333</v>
      </c>
      <c r="AC10">
        <v>1193.3333333333333</v>
      </c>
      <c r="AD10">
        <v>690.8542274852266</v>
      </c>
      <c r="AE10">
        <v>15.818630215126188</v>
      </c>
      <c r="AF10">
        <v>1484.1813697848738</v>
      </c>
    </row>
    <row r="11" spans="1:32">
      <c r="A11" s="1">
        <v>5400</v>
      </c>
      <c r="B11">
        <v>1369.3000000000002</v>
      </c>
      <c r="C11">
        <v>500</v>
      </c>
      <c r="D11">
        <v>1500</v>
      </c>
      <c r="E11">
        <v>1000</v>
      </c>
      <c r="F11">
        <v>250</v>
      </c>
      <c r="G11">
        <v>250</v>
      </c>
      <c r="H11">
        <v>604.83870967741939</v>
      </c>
      <c r="I11">
        <v>425</v>
      </c>
      <c r="J11">
        <v>125</v>
      </c>
      <c r="K11">
        <v>1250</v>
      </c>
      <c r="L11">
        <v>895.16129032258061</v>
      </c>
      <c r="M11">
        <v>1075</v>
      </c>
      <c r="N11">
        <v>1375</v>
      </c>
      <c r="O11">
        <v>1500</v>
      </c>
      <c r="P11">
        <v>1200</v>
      </c>
      <c r="Q11">
        <v>900</v>
      </c>
      <c r="R11">
        <v>600</v>
      </c>
      <c r="S11">
        <v>300</v>
      </c>
      <c r="T11">
        <v>100</v>
      </c>
      <c r="U11">
        <v>187.5</v>
      </c>
      <c r="V11">
        <v>1.6116162407974435</v>
      </c>
      <c r="W11">
        <v>17</v>
      </c>
      <c r="X11">
        <v>342.5</v>
      </c>
      <c r="Y11">
        <v>871.21127704449668</v>
      </c>
      <c r="Z11">
        <v>1312.5</v>
      </c>
      <c r="AA11">
        <v>1498.3883837592025</v>
      </c>
      <c r="AB11">
        <v>1483</v>
      </c>
      <c r="AC11">
        <v>1157.5</v>
      </c>
      <c r="AD11">
        <v>628.78872295550332</v>
      </c>
      <c r="AE11">
        <v>18.665569306164937</v>
      </c>
      <c r="AF11">
        <v>1481.3344306938352</v>
      </c>
    </row>
    <row r="12" spans="1:32">
      <c r="A12" s="1">
        <v>6000</v>
      </c>
      <c r="B12">
        <v>1377.4333333333334</v>
      </c>
      <c r="C12">
        <v>500</v>
      </c>
      <c r="D12">
        <v>1500</v>
      </c>
      <c r="E12">
        <v>1000</v>
      </c>
      <c r="F12">
        <v>250</v>
      </c>
      <c r="G12">
        <v>266.66666666666669</v>
      </c>
      <c r="H12">
        <v>645.16129032258073</v>
      </c>
      <c r="I12">
        <v>453.33333333333331</v>
      </c>
      <c r="J12">
        <v>133.33333333333334</v>
      </c>
      <c r="K12">
        <v>1233.3333333333333</v>
      </c>
      <c r="L12">
        <v>854.83870967741927</v>
      </c>
      <c r="M12">
        <v>1046.6666666666667</v>
      </c>
      <c r="N12">
        <v>1366.6666666666667</v>
      </c>
      <c r="O12">
        <v>1500</v>
      </c>
      <c r="P12">
        <v>1200</v>
      </c>
      <c r="Q12">
        <v>900</v>
      </c>
      <c r="R12">
        <v>600</v>
      </c>
      <c r="S12">
        <v>300</v>
      </c>
      <c r="T12">
        <v>100</v>
      </c>
      <c r="U12">
        <v>208.33333333333331</v>
      </c>
      <c r="V12">
        <v>1.8689902992950975</v>
      </c>
      <c r="W12">
        <v>21.333333333333332</v>
      </c>
      <c r="X12">
        <v>378.33333333333337</v>
      </c>
      <c r="Y12">
        <v>933.27678157421997</v>
      </c>
      <c r="Z12">
        <v>1291.6666666666667</v>
      </c>
      <c r="AA12">
        <v>1498.1310097007049</v>
      </c>
      <c r="AB12">
        <v>1478.6666666666667</v>
      </c>
      <c r="AC12">
        <v>1121.6666666666667</v>
      </c>
      <c r="AD12">
        <v>566.72321842578003</v>
      </c>
      <c r="AE12">
        <v>21.512508397203682</v>
      </c>
      <c r="AF12">
        <v>1478.4874916027964</v>
      </c>
    </row>
    <row r="13" spans="1:32">
      <c r="A13" s="1">
        <v>6600</v>
      </c>
      <c r="B13">
        <v>1385.5666666666666</v>
      </c>
      <c r="C13">
        <v>500</v>
      </c>
      <c r="D13">
        <v>1500</v>
      </c>
      <c r="E13">
        <v>1000</v>
      </c>
      <c r="F13">
        <v>250</v>
      </c>
      <c r="G13">
        <v>283.33333333333337</v>
      </c>
      <c r="H13">
        <v>685.48387096774195</v>
      </c>
      <c r="I13">
        <v>481.66666666666663</v>
      </c>
      <c r="J13">
        <v>141.66666666666669</v>
      </c>
      <c r="K13">
        <v>1216.6666666666667</v>
      </c>
      <c r="L13">
        <v>814.51612903225805</v>
      </c>
      <c r="M13">
        <v>1018.3333333333334</v>
      </c>
      <c r="N13">
        <v>1358.3333333333333</v>
      </c>
      <c r="O13">
        <v>1500</v>
      </c>
      <c r="P13">
        <v>1200</v>
      </c>
      <c r="Q13">
        <v>900</v>
      </c>
      <c r="R13">
        <v>600</v>
      </c>
      <c r="S13">
        <v>300</v>
      </c>
      <c r="T13">
        <v>100</v>
      </c>
      <c r="U13">
        <v>229.16666666666666</v>
      </c>
      <c r="V13">
        <v>2.1263643577927516</v>
      </c>
      <c r="W13">
        <v>25.666666666666664</v>
      </c>
      <c r="X13">
        <v>414.16666666666669</v>
      </c>
      <c r="Y13">
        <v>995.34228610394325</v>
      </c>
      <c r="Z13">
        <v>1270.8333333333333</v>
      </c>
      <c r="AA13">
        <v>1497.8736356422071</v>
      </c>
      <c r="AB13">
        <v>1474.3333333333333</v>
      </c>
      <c r="AC13">
        <v>1085.8333333333333</v>
      </c>
      <c r="AD13">
        <v>504.65771389605675</v>
      </c>
      <c r="AE13">
        <v>24.359447488242431</v>
      </c>
      <c r="AF13">
        <v>1475.6405525117575</v>
      </c>
    </row>
    <row r="14" spans="1:32">
      <c r="A14" s="1">
        <v>7200</v>
      </c>
      <c r="B14">
        <v>1393.7</v>
      </c>
      <c r="C14">
        <v>500</v>
      </c>
      <c r="D14">
        <v>1500</v>
      </c>
      <c r="E14">
        <v>1000</v>
      </c>
      <c r="F14">
        <v>250</v>
      </c>
      <c r="G14">
        <v>300</v>
      </c>
      <c r="H14">
        <v>725.80645161290329</v>
      </c>
      <c r="I14">
        <v>510</v>
      </c>
      <c r="J14">
        <v>150</v>
      </c>
      <c r="K14">
        <v>1200</v>
      </c>
      <c r="L14">
        <v>774.19354838709671</v>
      </c>
      <c r="M14">
        <v>990</v>
      </c>
      <c r="N14">
        <v>1350</v>
      </c>
      <c r="O14">
        <v>1500</v>
      </c>
      <c r="P14">
        <v>1200</v>
      </c>
      <c r="Q14">
        <v>900</v>
      </c>
      <c r="R14">
        <v>600</v>
      </c>
      <c r="S14">
        <v>300</v>
      </c>
      <c r="T14">
        <v>100</v>
      </c>
      <c r="U14">
        <v>250</v>
      </c>
      <c r="V14">
        <v>2.3837384162904058</v>
      </c>
      <c r="W14">
        <v>30</v>
      </c>
      <c r="X14">
        <v>450</v>
      </c>
      <c r="Y14">
        <v>1057.4077906336665</v>
      </c>
      <c r="Z14">
        <v>1250</v>
      </c>
      <c r="AA14">
        <v>1497.6162615837095</v>
      </c>
      <c r="AB14">
        <v>1470</v>
      </c>
      <c r="AC14">
        <v>1050</v>
      </c>
      <c r="AD14">
        <v>442.59220936633346</v>
      </c>
      <c r="AE14">
        <v>27.20638657928118</v>
      </c>
      <c r="AF14">
        <v>1472.7936134207189</v>
      </c>
    </row>
    <row r="15" spans="1:32">
      <c r="A15" s="1">
        <v>7800</v>
      </c>
      <c r="B15">
        <v>1395.5166666666667</v>
      </c>
      <c r="C15">
        <v>500</v>
      </c>
      <c r="D15">
        <v>1500</v>
      </c>
      <c r="E15">
        <v>1000</v>
      </c>
      <c r="F15">
        <v>250</v>
      </c>
      <c r="G15">
        <v>316.66666666666669</v>
      </c>
      <c r="H15">
        <v>766.12903225806463</v>
      </c>
      <c r="I15">
        <v>538.33333333333337</v>
      </c>
      <c r="J15">
        <v>158.33333333333334</v>
      </c>
      <c r="K15">
        <v>1183.3333333333333</v>
      </c>
      <c r="L15">
        <v>733.87096774193537</v>
      </c>
      <c r="M15">
        <v>961.66666666666663</v>
      </c>
      <c r="N15">
        <v>1341.6666666666667</v>
      </c>
      <c r="O15">
        <v>1500</v>
      </c>
      <c r="P15">
        <v>1200</v>
      </c>
      <c r="Q15">
        <v>900</v>
      </c>
      <c r="R15">
        <v>600</v>
      </c>
      <c r="S15">
        <v>300</v>
      </c>
      <c r="T15">
        <v>100</v>
      </c>
      <c r="U15">
        <v>270.83333333333331</v>
      </c>
      <c r="V15">
        <v>2.8571764694601689</v>
      </c>
      <c r="W15">
        <v>38</v>
      </c>
      <c r="X15">
        <v>482.5</v>
      </c>
      <c r="Y15">
        <v>1091.1483205436937</v>
      </c>
      <c r="Z15">
        <v>1229.1666666666667</v>
      </c>
      <c r="AA15">
        <v>1497.1428235305398</v>
      </c>
      <c r="AB15">
        <v>1462</v>
      </c>
      <c r="AC15">
        <v>1017.5</v>
      </c>
      <c r="AD15">
        <v>408.85167945630633</v>
      </c>
      <c r="AE15">
        <v>34.62523116660131</v>
      </c>
      <c r="AF15">
        <v>1465.3747688333988</v>
      </c>
    </row>
    <row r="16" spans="1:32">
      <c r="A16" s="1">
        <v>8400</v>
      </c>
      <c r="B16">
        <v>1397.3333333333333</v>
      </c>
      <c r="C16">
        <v>500</v>
      </c>
      <c r="D16">
        <v>1500</v>
      </c>
      <c r="E16">
        <v>1000</v>
      </c>
      <c r="F16">
        <v>250</v>
      </c>
      <c r="G16">
        <v>333.33333333333331</v>
      </c>
      <c r="H16">
        <v>806.45161290322585</v>
      </c>
      <c r="I16">
        <v>566.66666666666663</v>
      </c>
      <c r="J16">
        <v>166.66666666666666</v>
      </c>
      <c r="K16">
        <v>1166.6666666666667</v>
      </c>
      <c r="L16">
        <v>693.54838709677415</v>
      </c>
      <c r="M16">
        <v>933.33333333333337</v>
      </c>
      <c r="N16">
        <v>1333.3333333333333</v>
      </c>
      <c r="O16">
        <v>1500</v>
      </c>
      <c r="P16">
        <v>1200</v>
      </c>
      <c r="Q16">
        <v>900</v>
      </c>
      <c r="R16">
        <v>600</v>
      </c>
      <c r="S16">
        <v>300</v>
      </c>
      <c r="T16">
        <v>100</v>
      </c>
      <c r="U16">
        <v>291.66666666666669</v>
      </c>
      <c r="V16">
        <v>3.330614522629932</v>
      </c>
      <c r="W16">
        <v>46</v>
      </c>
      <c r="X16">
        <v>515</v>
      </c>
      <c r="Y16">
        <v>1124.8888504537208</v>
      </c>
      <c r="Z16">
        <v>1208.3333333333333</v>
      </c>
      <c r="AA16">
        <v>1496.66938547737</v>
      </c>
      <c r="AB16">
        <v>1454</v>
      </c>
      <c r="AC16">
        <v>985</v>
      </c>
      <c r="AD16">
        <v>375.11114954627914</v>
      </c>
      <c r="AE16">
        <v>42.044075753921433</v>
      </c>
      <c r="AF16">
        <v>1457.9559242460787</v>
      </c>
    </row>
    <row r="17" spans="1:32">
      <c r="A17" s="1">
        <v>9000</v>
      </c>
      <c r="B17">
        <v>1399.15</v>
      </c>
      <c r="C17">
        <v>500</v>
      </c>
      <c r="D17">
        <v>1500</v>
      </c>
      <c r="E17">
        <v>1000</v>
      </c>
      <c r="F17">
        <v>250</v>
      </c>
      <c r="G17">
        <v>350</v>
      </c>
      <c r="H17">
        <v>846.77419354838707</v>
      </c>
      <c r="I17">
        <v>595</v>
      </c>
      <c r="J17">
        <v>175</v>
      </c>
      <c r="K17">
        <v>1150</v>
      </c>
      <c r="L17">
        <v>653.22580645161293</v>
      </c>
      <c r="M17">
        <v>905</v>
      </c>
      <c r="N17">
        <v>1325</v>
      </c>
      <c r="O17">
        <v>1500</v>
      </c>
      <c r="P17">
        <v>1200</v>
      </c>
      <c r="Q17">
        <v>900</v>
      </c>
      <c r="R17">
        <v>600</v>
      </c>
      <c r="S17">
        <v>300</v>
      </c>
      <c r="T17">
        <v>100</v>
      </c>
      <c r="U17">
        <v>312.5</v>
      </c>
      <c r="V17">
        <v>3.804052575799695</v>
      </c>
      <c r="W17">
        <v>54</v>
      </c>
      <c r="X17">
        <v>547.5</v>
      </c>
      <c r="Y17">
        <v>1158.6293803637479</v>
      </c>
      <c r="Z17">
        <v>1187.5</v>
      </c>
      <c r="AA17">
        <v>1496.1959474242003</v>
      </c>
      <c r="AB17">
        <v>1446</v>
      </c>
      <c r="AC17">
        <v>952.5</v>
      </c>
      <c r="AD17">
        <v>341.370619636252</v>
      </c>
      <c r="AE17">
        <v>49.462920341241556</v>
      </c>
      <c r="AF17">
        <v>1450.5370796587586</v>
      </c>
    </row>
    <row r="18" spans="1:32">
      <c r="A18" s="1">
        <v>9600</v>
      </c>
      <c r="B18">
        <v>1400.9666666666667</v>
      </c>
      <c r="C18">
        <v>500</v>
      </c>
      <c r="D18">
        <v>1500</v>
      </c>
      <c r="E18">
        <v>1000</v>
      </c>
      <c r="F18">
        <v>250</v>
      </c>
      <c r="G18">
        <v>366.66666666666669</v>
      </c>
      <c r="H18">
        <v>887.09677419354841</v>
      </c>
      <c r="I18">
        <v>623.33333333333337</v>
      </c>
      <c r="J18">
        <v>183.33333333333334</v>
      </c>
      <c r="K18">
        <v>1133.3333333333333</v>
      </c>
      <c r="L18">
        <v>612.90322580645159</v>
      </c>
      <c r="M18">
        <v>876.66666666666663</v>
      </c>
      <c r="N18">
        <v>1316.6666666666667</v>
      </c>
      <c r="O18">
        <v>1500</v>
      </c>
      <c r="P18">
        <v>1200</v>
      </c>
      <c r="Q18">
        <v>900</v>
      </c>
      <c r="R18">
        <v>600</v>
      </c>
      <c r="S18">
        <v>300</v>
      </c>
      <c r="T18">
        <v>100</v>
      </c>
      <c r="U18">
        <v>333.33333333333331</v>
      </c>
      <c r="V18">
        <v>4.2774906289694581</v>
      </c>
      <c r="W18">
        <v>62</v>
      </c>
      <c r="X18">
        <v>580</v>
      </c>
      <c r="Y18">
        <v>1192.3699102737751</v>
      </c>
      <c r="Z18">
        <v>1166.6666666666667</v>
      </c>
      <c r="AA18">
        <v>1495.7225093710306</v>
      </c>
      <c r="AB18">
        <v>1438</v>
      </c>
      <c r="AC18">
        <v>920</v>
      </c>
      <c r="AD18">
        <v>307.63008972622481</v>
      </c>
      <c r="AE18">
        <v>56.881764928561687</v>
      </c>
      <c r="AF18">
        <v>1443.1182350714382</v>
      </c>
    </row>
    <row r="19" spans="1:32">
      <c r="A19" s="1">
        <v>10200</v>
      </c>
      <c r="B19">
        <v>1402.7833333333333</v>
      </c>
      <c r="C19">
        <v>500</v>
      </c>
      <c r="D19">
        <v>1500</v>
      </c>
      <c r="E19">
        <v>1000</v>
      </c>
      <c r="F19">
        <v>250</v>
      </c>
      <c r="G19">
        <v>383.33333333333337</v>
      </c>
      <c r="H19">
        <v>927.41935483870975</v>
      </c>
      <c r="I19">
        <v>651.66666666666663</v>
      </c>
      <c r="J19">
        <v>191.66666666666669</v>
      </c>
      <c r="K19">
        <v>1116.6666666666667</v>
      </c>
      <c r="L19">
        <v>572.58064516129025</v>
      </c>
      <c r="M19">
        <v>848.33333333333337</v>
      </c>
      <c r="N19">
        <v>1308.3333333333333</v>
      </c>
      <c r="O19">
        <v>1500</v>
      </c>
      <c r="P19">
        <v>1200</v>
      </c>
      <c r="Q19">
        <v>900</v>
      </c>
      <c r="R19">
        <v>600</v>
      </c>
      <c r="S19">
        <v>300</v>
      </c>
      <c r="T19">
        <v>100</v>
      </c>
      <c r="U19">
        <v>354.16666666666663</v>
      </c>
      <c r="V19">
        <v>4.7509286821392216</v>
      </c>
      <c r="W19">
        <v>70</v>
      </c>
      <c r="X19">
        <v>612.5</v>
      </c>
      <c r="Y19">
        <v>1226.1104401838022</v>
      </c>
      <c r="Z19">
        <v>1145.8333333333333</v>
      </c>
      <c r="AA19">
        <v>1495.2490713178609</v>
      </c>
      <c r="AB19">
        <v>1430</v>
      </c>
      <c r="AC19">
        <v>887.5</v>
      </c>
      <c r="AD19">
        <v>273.88955981619767</v>
      </c>
      <c r="AE19">
        <v>64.300609515881803</v>
      </c>
      <c r="AF19">
        <v>1435.6993904841181</v>
      </c>
    </row>
    <row r="20" spans="1:32">
      <c r="A20" s="1">
        <v>10800</v>
      </c>
      <c r="B20">
        <v>1404.6</v>
      </c>
      <c r="C20">
        <v>500</v>
      </c>
      <c r="D20">
        <v>1500</v>
      </c>
      <c r="E20">
        <v>1000</v>
      </c>
      <c r="F20">
        <v>250</v>
      </c>
      <c r="G20">
        <v>400</v>
      </c>
      <c r="H20">
        <v>967.74193548387098</v>
      </c>
      <c r="I20">
        <v>680</v>
      </c>
      <c r="J20">
        <v>200</v>
      </c>
      <c r="K20">
        <v>1100</v>
      </c>
      <c r="L20">
        <v>532.25806451612902</v>
      </c>
      <c r="M20">
        <v>820</v>
      </c>
      <c r="N20">
        <v>1300</v>
      </c>
      <c r="O20">
        <v>1500</v>
      </c>
      <c r="P20">
        <v>1200</v>
      </c>
      <c r="Q20">
        <v>900</v>
      </c>
      <c r="R20">
        <v>600</v>
      </c>
      <c r="S20">
        <v>300</v>
      </c>
      <c r="T20">
        <v>100</v>
      </c>
      <c r="U20">
        <v>375</v>
      </c>
      <c r="V20">
        <v>5.2243667353089842</v>
      </c>
      <c r="W20">
        <v>78</v>
      </c>
      <c r="X20">
        <v>645</v>
      </c>
      <c r="Y20">
        <v>1259.8509700938293</v>
      </c>
      <c r="Z20">
        <v>1125</v>
      </c>
      <c r="AA20">
        <v>1494.7756332646911</v>
      </c>
      <c r="AB20">
        <v>1422</v>
      </c>
      <c r="AC20">
        <v>855</v>
      </c>
      <c r="AD20">
        <v>240.14902990617054</v>
      </c>
      <c r="AE20">
        <v>71.71945410320194</v>
      </c>
      <c r="AF20">
        <v>1428.280545896798</v>
      </c>
    </row>
    <row r="21" spans="1:32">
      <c r="A21" s="1">
        <v>11400</v>
      </c>
      <c r="B21">
        <v>1405.4833333333333</v>
      </c>
      <c r="C21">
        <v>500</v>
      </c>
      <c r="D21">
        <v>1500</v>
      </c>
      <c r="E21">
        <v>1000</v>
      </c>
      <c r="F21">
        <v>250</v>
      </c>
      <c r="G21">
        <v>416.66666666666669</v>
      </c>
      <c r="H21">
        <v>1008.0645161290323</v>
      </c>
      <c r="I21">
        <v>708.33333333333337</v>
      </c>
      <c r="J21">
        <v>208.33333333333334</v>
      </c>
      <c r="K21">
        <v>1083.3333333333333</v>
      </c>
      <c r="L21">
        <v>491.93548387096774</v>
      </c>
      <c r="M21">
        <v>791.66666666666663</v>
      </c>
      <c r="N21">
        <v>1291.6666666666667</v>
      </c>
      <c r="O21">
        <v>1500</v>
      </c>
      <c r="P21">
        <v>1200</v>
      </c>
      <c r="Q21">
        <v>900</v>
      </c>
      <c r="R21">
        <v>600</v>
      </c>
      <c r="S21">
        <v>300</v>
      </c>
      <c r="T21">
        <v>100</v>
      </c>
      <c r="U21">
        <v>395.83333333333331</v>
      </c>
      <c r="V21">
        <v>6.0952532244040709</v>
      </c>
      <c r="W21">
        <v>89.666666666666671</v>
      </c>
      <c r="X21">
        <v>674.16666666666663</v>
      </c>
      <c r="Y21">
        <v>1278.1932580883504</v>
      </c>
      <c r="Z21">
        <v>1104.1666666666667</v>
      </c>
      <c r="AA21">
        <v>1493.9047467755961</v>
      </c>
      <c r="AB21">
        <v>1410.3333333333333</v>
      </c>
      <c r="AC21">
        <v>825.83333333333337</v>
      </c>
      <c r="AD21">
        <v>221.80674191164945</v>
      </c>
      <c r="AE21">
        <v>89.791713412300837</v>
      </c>
      <c r="AF21">
        <v>1410.2082865876991</v>
      </c>
    </row>
    <row r="22" spans="1:32">
      <c r="A22" s="1">
        <v>12000</v>
      </c>
      <c r="B22">
        <v>1406.3666666666666</v>
      </c>
      <c r="C22">
        <v>500</v>
      </c>
      <c r="D22">
        <v>1500</v>
      </c>
      <c r="E22">
        <v>1000</v>
      </c>
      <c r="F22">
        <v>250</v>
      </c>
      <c r="G22">
        <v>433.33333333333331</v>
      </c>
      <c r="H22">
        <v>1048.3870967741937</v>
      </c>
      <c r="I22">
        <v>736.66666666666663</v>
      </c>
      <c r="J22">
        <v>216.66666666666666</v>
      </c>
      <c r="K22">
        <v>1066.6666666666667</v>
      </c>
      <c r="L22">
        <v>451.61290322580641</v>
      </c>
      <c r="M22">
        <v>763.33333333333337</v>
      </c>
      <c r="N22">
        <v>1283.3333333333333</v>
      </c>
      <c r="O22">
        <v>1500</v>
      </c>
      <c r="P22">
        <v>1200</v>
      </c>
      <c r="Q22">
        <v>900</v>
      </c>
      <c r="R22">
        <v>600</v>
      </c>
      <c r="S22">
        <v>300</v>
      </c>
      <c r="T22">
        <v>100</v>
      </c>
      <c r="U22">
        <v>416.66666666666669</v>
      </c>
      <c r="V22">
        <v>6.9661397134991576</v>
      </c>
      <c r="W22">
        <v>101.33333333333333</v>
      </c>
      <c r="X22">
        <v>703.33333333333337</v>
      </c>
      <c r="Y22">
        <v>1296.5355460828716</v>
      </c>
      <c r="Z22">
        <v>1083.3333333333333</v>
      </c>
      <c r="AA22">
        <v>1493.0338602865008</v>
      </c>
      <c r="AB22">
        <v>1398.6666666666667</v>
      </c>
      <c r="AC22">
        <v>796.66666666666663</v>
      </c>
      <c r="AD22">
        <v>203.46445391712837</v>
      </c>
      <c r="AE22">
        <v>107.86397272139973</v>
      </c>
      <c r="AF22">
        <v>1392.1360272786003</v>
      </c>
    </row>
    <row r="23" spans="1:32">
      <c r="A23" s="1">
        <v>12600</v>
      </c>
      <c r="B23">
        <v>1407.25</v>
      </c>
      <c r="C23">
        <v>500</v>
      </c>
      <c r="D23">
        <v>1500</v>
      </c>
      <c r="E23">
        <v>1000</v>
      </c>
      <c r="F23">
        <v>250</v>
      </c>
      <c r="G23">
        <v>450</v>
      </c>
      <c r="H23">
        <v>1088.7096774193549</v>
      </c>
      <c r="I23">
        <v>765</v>
      </c>
      <c r="J23">
        <v>225</v>
      </c>
      <c r="K23">
        <v>1050</v>
      </c>
      <c r="L23">
        <v>411.29032258064512</v>
      </c>
      <c r="M23">
        <v>735</v>
      </c>
      <c r="N23">
        <v>1275</v>
      </c>
      <c r="O23">
        <v>1500</v>
      </c>
      <c r="P23">
        <v>1200</v>
      </c>
      <c r="Q23">
        <v>900</v>
      </c>
      <c r="R23">
        <v>600</v>
      </c>
      <c r="S23">
        <v>300</v>
      </c>
      <c r="T23">
        <v>100</v>
      </c>
      <c r="U23">
        <v>437.5</v>
      </c>
      <c r="V23">
        <v>7.8370262025942434</v>
      </c>
      <c r="W23">
        <v>113</v>
      </c>
      <c r="X23">
        <v>732.5</v>
      </c>
      <c r="Y23">
        <v>1314.8778340773927</v>
      </c>
      <c r="Z23">
        <v>1062.5</v>
      </c>
      <c r="AA23">
        <v>1492.1629737974058</v>
      </c>
      <c r="AB23">
        <v>1387</v>
      </c>
      <c r="AC23">
        <v>767.5</v>
      </c>
      <c r="AD23">
        <v>185.12216592260728</v>
      </c>
      <c r="AE23">
        <v>125.93623203049864</v>
      </c>
      <c r="AF23">
        <v>1374.0637679695014</v>
      </c>
    </row>
    <row r="24" spans="1:32">
      <c r="A24" s="1">
        <v>13200</v>
      </c>
      <c r="B24">
        <v>1408.1333333333334</v>
      </c>
      <c r="C24">
        <v>500</v>
      </c>
      <c r="D24">
        <v>1500</v>
      </c>
      <c r="E24">
        <v>1000</v>
      </c>
      <c r="F24">
        <v>250</v>
      </c>
      <c r="G24">
        <v>466.66666666666669</v>
      </c>
      <c r="H24">
        <v>1129.0322580645161</v>
      </c>
      <c r="I24">
        <v>793.33333333333337</v>
      </c>
      <c r="J24">
        <v>233.33333333333334</v>
      </c>
      <c r="K24">
        <v>1033.3333333333333</v>
      </c>
      <c r="L24">
        <v>370.96774193548379</v>
      </c>
      <c r="M24">
        <v>706.66666666666663</v>
      </c>
      <c r="N24">
        <v>1266.6666666666667</v>
      </c>
      <c r="O24">
        <v>1500</v>
      </c>
      <c r="P24">
        <v>1200</v>
      </c>
      <c r="Q24">
        <v>900</v>
      </c>
      <c r="R24">
        <v>600</v>
      </c>
      <c r="S24">
        <v>300</v>
      </c>
      <c r="T24">
        <v>100</v>
      </c>
      <c r="U24">
        <v>458.33333333333331</v>
      </c>
      <c r="V24">
        <v>8.7079126916893301</v>
      </c>
      <c r="W24">
        <v>124.66666666666666</v>
      </c>
      <c r="X24">
        <v>761.66666666666663</v>
      </c>
      <c r="Y24">
        <v>1333.2201220719137</v>
      </c>
      <c r="Z24">
        <v>1041.6666666666667</v>
      </c>
      <c r="AA24">
        <v>1491.2920873083108</v>
      </c>
      <c r="AB24">
        <v>1375.3333333333333</v>
      </c>
      <c r="AC24">
        <v>738.33333333333337</v>
      </c>
      <c r="AD24">
        <v>166.77987792808619</v>
      </c>
      <c r="AE24">
        <v>144.00849133959753</v>
      </c>
      <c r="AF24">
        <v>1355.9915086604024</v>
      </c>
    </row>
    <row r="25" spans="1:32">
      <c r="A25" s="1">
        <v>13800</v>
      </c>
      <c r="B25">
        <v>1409.0166666666667</v>
      </c>
      <c r="C25">
        <v>500</v>
      </c>
      <c r="D25">
        <v>1500</v>
      </c>
      <c r="E25">
        <v>1000</v>
      </c>
      <c r="F25">
        <v>250</v>
      </c>
      <c r="G25">
        <v>483.33333333333337</v>
      </c>
      <c r="H25">
        <v>1169.3548387096776</v>
      </c>
      <c r="I25">
        <v>821.66666666666663</v>
      </c>
      <c r="J25">
        <v>241.66666666666669</v>
      </c>
      <c r="K25">
        <v>1016.6666666666666</v>
      </c>
      <c r="L25">
        <v>330.64516129032251</v>
      </c>
      <c r="M25">
        <v>678.33333333333337</v>
      </c>
      <c r="N25">
        <v>1258.3333333333333</v>
      </c>
      <c r="O25">
        <v>1500</v>
      </c>
      <c r="P25">
        <v>1200</v>
      </c>
      <c r="Q25">
        <v>900</v>
      </c>
      <c r="R25">
        <v>600</v>
      </c>
      <c r="S25">
        <v>300</v>
      </c>
      <c r="T25">
        <v>100</v>
      </c>
      <c r="U25">
        <v>479.16666666666663</v>
      </c>
      <c r="V25">
        <v>9.5787991807844168</v>
      </c>
      <c r="W25">
        <v>136.33333333333331</v>
      </c>
      <c r="X25">
        <v>790.83333333333337</v>
      </c>
      <c r="Y25">
        <v>1351.5624100664349</v>
      </c>
      <c r="Z25">
        <v>1020.8333333333334</v>
      </c>
      <c r="AA25">
        <v>1490.4212008192155</v>
      </c>
      <c r="AB25">
        <v>1363.6666666666667</v>
      </c>
      <c r="AC25">
        <v>709.16666666666663</v>
      </c>
      <c r="AD25">
        <v>148.43758993356511</v>
      </c>
      <c r="AE25">
        <v>162.08075064869644</v>
      </c>
      <c r="AF25">
        <v>1337.9192493513035</v>
      </c>
    </row>
    <row r="26" spans="1:32">
      <c r="A26" s="1">
        <v>14400</v>
      </c>
      <c r="B26">
        <v>1409.9</v>
      </c>
      <c r="C26">
        <v>500</v>
      </c>
      <c r="D26">
        <v>1500</v>
      </c>
      <c r="E26">
        <v>1000</v>
      </c>
      <c r="F26">
        <v>250</v>
      </c>
      <c r="G26">
        <v>500</v>
      </c>
      <c r="H26">
        <v>1209.6774193548388</v>
      </c>
      <c r="I26">
        <v>850</v>
      </c>
      <c r="J26">
        <v>250</v>
      </c>
      <c r="K26">
        <v>1000</v>
      </c>
      <c r="L26">
        <v>290.32258064516122</v>
      </c>
      <c r="M26">
        <v>650</v>
      </c>
      <c r="N26">
        <v>1250</v>
      </c>
      <c r="O26">
        <v>1500</v>
      </c>
      <c r="P26">
        <v>1200</v>
      </c>
      <c r="Q26">
        <v>900</v>
      </c>
      <c r="R26">
        <v>600</v>
      </c>
      <c r="S26">
        <v>300</v>
      </c>
      <c r="T26">
        <v>100</v>
      </c>
      <c r="U26">
        <v>500</v>
      </c>
      <c r="V26">
        <v>10.449685669879504</v>
      </c>
      <c r="W26">
        <v>148</v>
      </c>
      <c r="X26">
        <v>820</v>
      </c>
      <c r="Y26">
        <v>1369.904698060956</v>
      </c>
      <c r="Z26">
        <v>1000</v>
      </c>
      <c r="AA26">
        <v>1489.5503143301205</v>
      </c>
      <c r="AB26">
        <v>1352</v>
      </c>
      <c r="AC26">
        <v>680</v>
      </c>
      <c r="AD26">
        <v>130.09530193904405</v>
      </c>
      <c r="AE26">
        <v>180.15300995779535</v>
      </c>
      <c r="AF26">
        <v>1319.8469900422047</v>
      </c>
    </row>
    <row r="27" spans="1:32">
      <c r="A27" s="1">
        <v>15000</v>
      </c>
      <c r="B27">
        <v>1415.8833333333334</v>
      </c>
      <c r="C27">
        <v>500</v>
      </c>
      <c r="D27">
        <v>1500</v>
      </c>
      <c r="E27">
        <v>1000</v>
      </c>
      <c r="F27">
        <v>250</v>
      </c>
      <c r="G27">
        <v>516.66666666666663</v>
      </c>
      <c r="H27">
        <v>1250</v>
      </c>
      <c r="I27">
        <v>878.33333333333337</v>
      </c>
      <c r="J27">
        <v>258.33333333333331</v>
      </c>
      <c r="K27">
        <v>983.33333333333337</v>
      </c>
      <c r="L27">
        <v>249.99999999999991</v>
      </c>
      <c r="M27">
        <v>621.66666666666663</v>
      </c>
      <c r="N27">
        <v>1241.6666666666667</v>
      </c>
      <c r="O27">
        <v>1500</v>
      </c>
      <c r="P27">
        <v>1200</v>
      </c>
      <c r="Q27">
        <v>900</v>
      </c>
      <c r="R27">
        <v>600</v>
      </c>
      <c r="S27">
        <v>300</v>
      </c>
      <c r="T27">
        <v>100</v>
      </c>
      <c r="U27">
        <v>520.83333333333337</v>
      </c>
      <c r="V27">
        <v>12.05167619812377</v>
      </c>
      <c r="W27">
        <v>163.33333333333334</v>
      </c>
      <c r="X27">
        <v>845.83333333333337</v>
      </c>
      <c r="Y27">
        <v>1379.8760746152398</v>
      </c>
      <c r="Z27">
        <v>979.16666666666663</v>
      </c>
      <c r="AA27">
        <v>1487.9483238018763</v>
      </c>
      <c r="AB27">
        <v>1336.6666666666667</v>
      </c>
      <c r="AC27">
        <v>654.16666666666663</v>
      </c>
      <c r="AD27">
        <v>120.12392538476037</v>
      </c>
      <c r="AE27">
        <v>217.78323311038281</v>
      </c>
      <c r="AF27">
        <v>1282.2167668896172</v>
      </c>
    </row>
    <row r="28" spans="1:32">
      <c r="A28" s="1">
        <v>15600</v>
      </c>
      <c r="B28">
        <v>1421.8666666666668</v>
      </c>
      <c r="C28">
        <v>500</v>
      </c>
      <c r="D28">
        <v>1500</v>
      </c>
      <c r="E28">
        <v>1000</v>
      </c>
      <c r="F28">
        <v>250</v>
      </c>
      <c r="G28">
        <v>533.33333333333337</v>
      </c>
      <c r="H28">
        <v>1290.3225806451615</v>
      </c>
      <c r="I28">
        <v>906.66666666666663</v>
      </c>
      <c r="J28">
        <v>266.66666666666669</v>
      </c>
      <c r="K28">
        <v>966.66666666666663</v>
      </c>
      <c r="L28">
        <v>209.67741935483861</v>
      </c>
      <c r="M28">
        <v>593.33333333333337</v>
      </c>
      <c r="N28">
        <v>1233.3333333333333</v>
      </c>
      <c r="O28">
        <v>1500</v>
      </c>
      <c r="P28">
        <v>1200</v>
      </c>
      <c r="Q28">
        <v>900</v>
      </c>
      <c r="R28">
        <v>600</v>
      </c>
      <c r="S28">
        <v>300</v>
      </c>
      <c r="T28">
        <v>100</v>
      </c>
      <c r="U28">
        <v>541.66666666666663</v>
      </c>
      <c r="V28">
        <v>13.653666726368039</v>
      </c>
      <c r="W28">
        <v>178.66666666666666</v>
      </c>
      <c r="X28">
        <v>871.66666666666663</v>
      </c>
      <c r="Y28">
        <v>1389.8474511695233</v>
      </c>
      <c r="Z28">
        <v>958.33333333333337</v>
      </c>
      <c r="AA28">
        <v>1486.3463332736319</v>
      </c>
      <c r="AB28">
        <v>1321.3333333333333</v>
      </c>
      <c r="AC28">
        <v>628.33333333333337</v>
      </c>
      <c r="AD28">
        <v>110.15254883047668</v>
      </c>
      <c r="AE28">
        <v>255.41345626297027</v>
      </c>
      <c r="AF28">
        <v>1244.5865437370298</v>
      </c>
    </row>
    <row r="29" spans="1:32">
      <c r="A29" s="1">
        <v>16200</v>
      </c>
      <c r="B29">
        <v>1427.85</v>
      </c>
      <c r="C29">
        <v>500</v>
      </c>
      <c r="D29">
        <v>1500</v>
      </c>
      <c r="E29">
        <v>1000</v>
      </c>
      <c r="F29">
        <v>250</v>
      </c>
      <c r="G29">
        <v>550</v>
      </c>
      <c r="H29">
        <v>1330.6451612903227</v>
      </c>
      <c r="I29">
        <v>935</v>
      </c>
      <c r="J29">
        <v>275</v>
      </c>
      <c r="K29">
        <v>950</v>
      </c>
      <c r="L29">
        <v>169.35483870967732</v>
      </c>
      <c r="M29">
        <v>565</v>
      </c>
      <c r="N29">
        <v>1225</v>
      </c>
      <c r="O29">
        <v>1500</v>
      </c>
      <c r="P29">
        <v>1200</v>
      </c>
      <c r="Q29">
        <v>900</v>
      </c>
      <c r="R29">
        <v>600</v>
      </c>
      <c r="S29">
        <v>300</v>
      </c>
      <c r="T29">
        <v>100</v>
      </c>
      <c r="U29">
        <v>562.5</v>
      </c>
      <c r="V29">
        <v>15.255657254612306</v>
      </c>
      <c r="W29">
        <v>194</v>
      </c>
      <c r="X29">
        <v>897.5</v>
      </c>
      <c r="Y29">
        <v>1399.8188277238069</v>
      </c>
      <c r="Z29">
        <v>937.5</v>
      </c>
      <c r="AA29">
        <v>1484.7443427453877</v>
      </c>
      <c r="AB29">
        <v>1306</v>
      </c>
      <c r="AC29">
        <v>602.5</v>
      </c>
      <c r="AD29">
        <v>100.181172276193</v>
      </c>
      <c r="AE29">
        <v>293.04367941555768</v>
      </c>
      <c r="AF29">
        <v>1206.9563205844424</v>
      </c>
    </row>
    <row r="30" spans="1:32">
      <c r="A30" s="1">
        <v>16800</v>
      </c>
      <c r="B30">
        <v>1433.8333333333333</v>
      </c>
      <c r="C30">
        <v>500</v>
      </c>
      <c r="D30">
        <v>1500</v>
      </c>
      <c r="E30">
        <v>1000</v>
      </c>
      <c r="F30">
        <v>250</v>
      </c>
      <c r="G30">
        <v>566.66666666666663</v>
      </c>
      <c r="H30">
        <v>1370.9677419354839</v>
      </c>
      <c r="I30">
        <v>963.33333333333337</v>
      </c>
      <c r="J30">
        <v>283.33333333333331</v>
      </c>
      <c r="K30">
        <v>933.33333333333337</v>
      </c>
      <c r="L30">
        <v>129.03225806451601</v>
      </c>
      <c r="M30">
        <v>536.66666666666663</v>
      </c>
      <c r="N30">
        <v>1216.6666666666667</v>
      </c>
      <c r="O30">
        <v>1500</v>
      </c>
      <c r="P30">
        <v>1200</v>
      </c>
      <c r="Q30">
        <v>900</v>
      </c>
      <c r="R30">
        <v>600</v>
      </c>
      <c r="S30">
        <v>300</v>
      </c>
      <c r="T30">
        <v>100</v>
      </c>
      <c r="U30">
        <v>583.33333333333337</v>
      </c>
      <c r="V30">
        <v>16.857647782856574</v>
      </c>
      <c r="W30">
        <v>209.33333333333334</v>
      </c>
      <c r="X30">
        <v>923.33333333333337</v>
      </c>
      <c r="Y30">
        <v>1409.7902042780906</v>
      </c>
      <c r="Z30">
        <v>916.66666666666663</v>
      </c>
      <c r="AA30">
        <v>1483.1423522171435</v>
      </c>
      <c r="AB30">
        <v>1290.6666666666667</v>
      </c>
      <c r="AC30">
        <v>576.66666666666663</v>
      </c>
      <c r="AD30">
        <v>90.209795721909302</v>
      </c>
      <c r="AE30">
        <v>330.67390256814519</v>
      </c>
      <c r="AF30">
        <v>1169.3260974318548</v>
      </c>
    </row>
    <row r="31" spans="1:32">
      <c r="A31" s="1">
        <v>17400</v>
      </c>
      <c r="B31">
        <v>1439.8166666666666</v>
      </c>
      <c r="C31">
        <v>500</v>
      </c>
      <c r="D31">
        <v>1500</v>
      </c>
      <c r="E31">
        <v>1000</v>
      </c>
      <c r="F31">
        <v>250</v>
      </c>
      <c r="G31">
        <v>583.33333333333337</v>
      </c>
      <c r="H31">
        <v>1411.2903225806454</v>
      </c>
      <c r="I31">
        <v>991.66666666666663</v>
      </c>
      <c r="J31">
        <v>291.66666666666669</v>
      </c>
      <c r="K31">
        <v>916.66666666666663</v>
      </c>
      <c r="L31">
        <v>88.709677419354705</v>
      </c>
      <c r="M31">
        <v>508.33333333333337</v>
      </c>
      <c r="N31">
        <v>1208.3333333333333</v>
      </c>
      <c r="O31">
        <v>1500</v>
      </c>
      <c r="P31">
        <v>1200</v>
      </c>
      <c r="Q31">
        <v>900</v>
      </c>
      <c r="R31">
        <v>600</v>
      </c>
      <c r="S31">
        <v>300</v>
      </c>
      <c r="T31">
        <v>100</v>
      </c>
      <c r="U31">
        <v>604.16666666666663</v>
      </c>
      <c r="V31">
        <v>18.459638311100839</v>
      </c>
      <c r="W31">
        <v>224.66666666666669</v>
      </c>
      <c r="X31">
        <v>949.16666666666663</v>
      </c>
      <c r="Y31">
        <v>1419.7615808323744</v>
      </c>
      <c r="Z31">
        <v>895.83333333333337</v>
      </c>
      <c r="AA31">
        <v>1481.5403616888991</v>
      </c>
      <c r="AB31">
        <v>1275.3333333333333</v>
      </c>
      <c r="AC31">
        <v>550.83333333333337</v>
      </c>
      <c r="AD31">
        <v>80.238419167625622</v>
      </c>
      <c r="AE31">
        <v>368.3041257207326</v>
      </c>
      <c r="AF31">
        <v>1131.6958742792674</v>
      </c>
    </row>
    <row r="32" spans="1:32">
      <c r="A32" s="1">
        <v>18000</v>
      </c>
      <c r="B32">
        <v>1445.8</v>
      </c>
      <c r="C32">
        <v>500</v>
      </c>
      <c r="D32">
        <v>1500</v>
      </c>
      <c r="E32">
        <v>1000</v>
      </c>
      <c r="F32">
        <v>250</v>
      </c>
      <c r="G32">
        <v>600</v>
      </c>
      <c r="H32">
        <v>1451.6129032258066</v>
      </c>
      <c r="I32">
        <v>1020</v>
      </c>
      <c r="J32">
        <v>300</v>
      </c>
      <c r="K32">
        <v>900</v>
      </c>
      <c r="L32">
        <v>48.387096774193424</v>
      </c>
      <c r="M32">
        <v>480</v>
      </c>
      <c r="N32">
        <v>1200</v>
      </c>
      <c r="O32">
        <v>1500</v>
      </c>
      <c r="P32">
        <v>1200</v>
      </c>
      <c r="Q32">
        <v>900</v>
      </c>
      <c r="R32">
        <v>600</v>
      </c>
      <c r="S32">
        <v>300</v>
      </c>
      <c r="T32">
        <v>100</v>
      </c>
      <c r="U32">
        <v>625</v>
      </c>
      <c r="V32">
        <v>20.061628839345108</v>
      </c>
      <c r="W32">
        <v>240</v>
      </c>
      <c r="X32">
        <v>975</v>
      </c>
      <c r="Y32">
        <v>1429.732957386658</v>
      </c>
      <c r="Z32">
        <v>875</v>
      </c>
      <c r="AA32">
        <v>1479.9383711606549</v>
      </c>
      <c r="AB32">
        <v>1260</v>
      </c>
      <c r="AC32">
        <v>525</v>
      </c>
      <c r="AD32">
        <v>70.267042613341943</v>
      </c>
      <c r="AE32">
        <v>405.93434887332006</v>
      </c>
      <c r="AF32">
        <v>1094.06565112668</v>
      </c>
    </row>
    <row r="33" spans="1:32">
      <c r="A33" s="1">
        <v>18600</v>
      </c>
      <c r="B33">
        <v>1448.0833333333333</v>
      </c>
      <c r="C33">
        <v>491.66666666666669</v>
      </c>
      <c r="D33">
        <v>1475</v>
      </c>
      <c r="E33">
        <v>983.33333333333337</v>
      </c>
      <c r="F33">
        <v>245.83333333333334</v>
      </c>
      <c r="G33">
        <v>603.33333333333337</v>
      </c>
      <c r="H33">
        <v>1459.6774193548388</v>
      </c>
      <c r="I33">
        <v>1025.6666666666667</v>
      </c>
      <c r="J33">
        <v>301.66666666666669</v>
      </c>
      <c r="K33">
        <v>896.66666666666663</v>
      </c>
      <c r="L33">
        <v>40.322580645161189</v>
      </c>
      <c r="M33">
        <v>474.33333333333331</v>
      </c>
      <c r="N33">
        <v>1198.3333333333333</v>
      </c>
      <c r="O33">
        <v>1500</v>
      </c>
      <c r="P33">
        <v>1200</v>
      </c>
      <c r="Q33">
        <v>900</v>
      </c>
      <c r="R33">
        <v>600</v>
      </c>
      <c r="S33">
        <v>300</v>
      </c>
      <c r="T33">
        <v>100</v>
      </c>
      <c r="U33">
        <v>645.83333333333337</v>
      </c>
      <c r="V33">
        <v>23.00848090872443</v>
      </c>
      <c r="W33">
        <v>259</v>
      </c>
      <c r="X33">
        <v>997.5</v>
      </c>
      <c r="Y33">
        <v>1435.1536742796116</v>
      </c>
      <c r="Z33">
        <v>854.16666666666663</v>
      </c>
      <c r="AA33">
        <v>1476.9915190912757</v>
      </c>
      <c r="AB33">
        <v>1241</v>
      </c>
      <c r="AC33">
        <v>502.5</v>
      </c>
      <c r="AD33">
        <v>64.84632572038845</v>
      </c>
      <c r="AE33">
        <v>463.8120866281169</v>
      </c>
      <c r="AF33">
        <v>1036.187913371883</v>
      </c>
    </row>
    <row r="34" spans="1:32">
      <c r="A34" s="1">
        <v>19200</v>
      </c>
      <c r="B34">
        <v>1450.3666666666666</v>
      </c>
      <c r="C34">
        <v>483.33333333333331</v>
      </c>
      <c r="D34">
        <v>1450</v>
      </c>
      <c r="E34">
        <v>966.66666666666663</v>
      </c>
      <c r="F34">
        <v>241.66666666666666</v>
      </c>
      <c r="G34">
        <v>606.66666666666663</v>
      </c>
      <c r="H34">
        <v>1467.741935483871</v>
      </c>
      <c r="I34">
        <v>1031.3333333333333</v>
      </c>
      <c r="J34">
        <v>303.33333333333331</v>
      </c>
      <c r="K34">
        <v>893.33333333333337</v>
      </c>
      <c r="L34">
        <v>32.258064516128954</v>
      </c>
      <c r="M34">
        <v>468.66666666666669</v>
      </c>
      <c r="N34">
        <v>1196.6666666666667</v>
      </c>
      <c r="O34">
        <v>1500</v>
      </c>
      <c r="P34">
        <v>1200</v>
      </c>
      <c r="Q34">
        <v>900</v>
      </c>
      <c r="R34">
        <v>600</v>
      </c>
      <c r="S34">
        <v>300</v>
      </c>
      <c r="T34">
        <v>100</v>
      </c>
      <c r="U34">
        <v>666.66666666666663</v>
      </c>
      <c r="V34">
        <v>25.955332978103748</v>
      </c>
      <c r="W34">
        <v>278</v>
      </c>
      <c r="X34">
        <v>1020</v>
      </c>
      <c r="Y34">
        <v>1440.5743911725649</v>
      </c>
      <c r="Z34">
        <v>833.33333333333337</v>
      </c>
      <c r="AA34">
        <v>1474.0446670218962</v>
      </c>
      <c r="AB34">
        <v>1222</v>
      </c>
      <c r="AC34">
        <v>480</v>
      </c>
      <c r="AD34">
        <v>59.425608827434971</v>
      </c>
      <c r="AE34">
        <v>521.6898243829138</v>
      </c>
      <c r="AF34">
        <v>978.31017561708632</v>
      </c>
    </row>
    <row r="35" spans="1:32">
      <c r="A35" s="1">
        <v>19800</v>
      </c>
      <c r="B35">
        <v>1452.65</v>
      </c>
      <c r="C35">
        <v>475</v>
      </c>
      <c r="D35">
        <v>1425</v>
      </c>
      <c r="E35">
        <v>950</v>
      </c>
      <c r="F35">
        <v>237.5</v>
      </c>
      <c r="G35">
        <v>610</v>
      </c>
      <c r="H35">
        <v>1475.8064516129034</v>
      </c>
      <c r="I35">
        <v>1037</v>
      </c>
      <c r="J35">
        <v>305</v>
      </c>
      <c r="K35">
        <v>890</v>
      </c>
      <c r="L35">
        <v>24.193548387096712</v>
      </c>
      <c r="M35">
        <v>463</v>
      </c>
      <c r="N35">
        <v>1195</v>
      </c>
      <c r="O35">
        <v>1500</v>
      </c>
      <c r="P35">
        <v>1200</v>
      </c>
      <c r="Q35">
        <v>900</v>
      </c>
      <c r="R35">
        <v>600</v>
      </c>
      <c r="S35">
        <v>300</v>
      </c>
      <c r="T35">
        <v>100</v>
      </c>
      <c r="U35">
        <v>687.5</v>
      </c>
      <c r="V35">
        <v>28.902185047483066</v>
      </c>
      <c r="W35">
        <v>297</v>
      </c>
      <c r="X35">
        <v>1042.5</v>
      </c>
      <c r="Y35">
        <v>1445.9951080655185</v>
      </c>
      <c r="Z35">
        <v>812.5</v>
      </c>
      <c r="AA35">
        <v>1471.097814952517</v>
      </c>
      <c r="AB35">
        <v>1203</v>
      </c>
      <c r="AC35">
        <v>457.5</v>
      </c>
      <c r="AD35">
        <v>54.004891934481485</v>
      </c>
      <c r="AE35">
        <v>579.56756213771064</v>
      </c>
      <c r="AF35">
        <v>920.43243786228936</v>
      </c>
    </row>
    <row r="36" spans="1:32">
      <c r="A36" s="1">
        <v>20400</v>
      </c>
      <c r="B36">
        <v>1454.9333333333334</v>
      </c>
      <c r="C36">
        <v>466.66666666666669</v>
      </c>
      <c r="D36">
        <v>1400</v>
      </c>
      <c r="E36">
        <v>933.33333333333337</v>
      </c>
      <c r="F36">
        <v>233.33333333333334</v>
      </c>
      <c r="G36">
        <v>613.33333333333337</v>
      </c>
      <c r="H36">
        <v>1483.8709677419356</v>
      </c>
      <c r="I36">
        <v>1042.6666666666667</v>
      </c>
      <c r="J36">
        <v>306.66666666666669</v>
      </c>
      <c r="K36">
        <v>886.66666666666663</v>
      </c>
      <c r="L36">
        <v>16.129032258064477</v>
      </c>
      <c r="M36">
        <v>457.33333333333331</v>
      </c>
      <c r="N36">
        <v>1193.3333333333333</v>
      </c>
      <c r="O36">
        <v>1500</v>
      </c>
      <c r="P36">
        <v>1200</v>
      </c>
      <c r="Q36">
        <v>900</v>
      </c>
      <c r="R36">
        <v>600</v>
      </c>
      <c r="S36">
        <v>300</v>
      </c>
      <c r="T36">
        <v>100</v>
      </c>
      <c r="U36">
        <v>708.33333333333337</v>
      </c>
      <c r="V36">
        <v>31.849037116862387</v>
      </c>
      <c r="W36">
        <v>316</v>
      </c>
      <c r="X36">
        <v>1065</v>
      </c>
      <c r="Y36">
        <v>1451.4158249584721</v>
      </c>
      <c r="Z36">
        <v>791.66666666666663</v>
      </c>
      <c r="AA36">
        <v>1468.1509628831377</v>
      </c>
      <c r="AB36">
        <v>1184</v>
      </c>
      <c r="AC36">
        <v>435</v>
      </c>
      <c r="AD36">
        <v>48.584175041527999</v>
      </c>
      <c r="AE36">
        <v>637.44529989250748</v>
      </c>
      <c r="AF36">
        <v>862.55470010749252</v>
      </c>
    </row>
    <row r="37" spans="1:32">
      <c r="A37" s="1">
        <v>21000</v>
      </c>
      <c r="B37">
        <v>1457.2166666666667</v>
      </c>
      <c r="C37">
        <v>458.33333333333331</v>
      </c>
      <c r="D37">
        <v>1375</v>
      </c>
      <c r="E37">
        <v>916.66666666666663</v>
      </c>
      <c r="F37">
        <v>229.16666666666666</v>
      </c>
      <c r="G37">
        <v>616.66666666666663</v>
      </c>
      <c r="H37">
        <v>1491.9354838709678</v>
      </c>
      <c r="I37">
        <v>1048.3333333333333</v>
      </c>
      <c r="J37">
        <v>308.33333333333331</v>
      </c>
      <c r="K37">
        <v>883.33333333333337</v>
      </c>
      <c r="L37">
        <v>8.064516129032242</v>
      </c>
      <c r="M37">
        <v>451.66666666666669</v>
      </c>
      <c r="N37">
        <v>1191.6666666666667</v>
      </c>
      <c r="O37">
        <v>1500</v>
      </c>
      <c r="P37">
        <v>1200</v>
      </c>
      <c r="Q37">
        <v>900</v>
      </c>
      <c r="R37">
        <v>600</v>
      </c>
      <c r="S37">
        <v>300</v>
      </c>
      <c r="T37">
        <v>100</v>
      </c>
      <c r="U37">
        <v>729.16666666666663</v>
      </c>
      <c r="V37">
        <v>34.795889186241709</v>
      </c>
      <c r="W37">
        <v>335</v>
      </c>
      <c r="X37">
        <v>1087.5</v>
      </c>
      <c r="Y37">
        <v>1456.8365418514254</v>
      </c>
      <c r="Z37">
        <v>770.83333333333337</v>
      </c>
      <c r="AA37">
        <v>1465.2041108137582</v>
      </c>
      <c r="AB37">
        <v>1165</v>
      </c>
      <c r="AC37">
        <v>412.5</v>
      </c>
      <c r="AD37">
        <v>43.163458148574513</v>
      </c>
      <c r="AE37">
        <v>695.32303764730432</v>
      </c>
      <c r="AF37">
        <v>804.67696235269568</v>
      </c>
    </row>
    <row r="38" spans="1:32">
      <c r="A38" s="1">
        <v>21600</v>
      </c>
      <c r="B38">
        <v>1459.5</v>
      </c>
      <c r="C38">
        <v>450</v>
      </c>
      <c r="D38">
        <v>1350</v>
      </c>
      <c r="E38">
        <v>900</v>
      </c>
      <c r="F38">
        <v>225</v>
      </c>
      <c r="G38">
        <v>620</v>
      </c>
      <c r="H38">
        <v>1500</v>
      </c>
      <c r="I38">
        <v>1054</v>
      </c>
      <c r="J38">
        <v>310</v>
      </c>
      <c r="K38">
        <v>880</v>
      </c>
      <c r="L38">
        <v>0</v>
      </c>
      <c r="M38">
        <v>446</v>
      </c>
      <c r="N38">
        <v>1190</v>
      </c>
      <c r="O38">
        <v>1500</v>
      </c>
      <c r="P38">
        <v>1200</v>
      </c>
      <c r="Q38">
        <v>900</v>
      </c>
      <c r="R38">
        <v>600</v>
      </c>
      <c r="S38">
        <v>300</v>
      </c>
      <c r="T38">
        <v>100</v>
      </c>
      <c r="U38">
        <v>750</v>
      </c>
      <c r="V38">
        <v>37.742741255621027</v>
      </c>
      <c r="W38">
        <v>354</v>
      </c>
      <c r="X38">
        <v>1110</v>
      </c>
      <c r="Y38">
        <v>1462.257258744379</v>
      </c>
      <c r="Z38">
        <v>750</v>
      </c>
      <c r="AA38">
        <v>1462.257258744379</v>
      </c>
      <c r="AB38">
        <v>1146</v>
      </c>
      <c r="AC38">
        <v>390</v>
      </c>
      <c r="AD38">
        <v>37.742741255621027</v>
      </c>
      <c r="AE38">
        <v>753.20077540210116</v>
      </c>
      <c r="AF38">
        <v>746.79922459789884</v>
      </c>
    </row>
    <row r="39" spans="1:32">
      <c r="A39" s="1">
        <v>22200</v>
      </c>
      <c r="B39">
        <v>1459.8</v>
      </c>
      <c r="C39">
        <v>441.66666666666669</v>
      </c>
      <c r="D39">
        <v>1325</v>
      </c>
      <c r="E39">
        <v>883.33333333333337</v>
      </c>
      <c r="F39">
        <v>220.83333333333334</v>
      </c>
      <c r="G39">
        <v>616.66666666666663</v>
      </c>
      <c r="H39">
        <v>1491.9354838709678</v>
      </c>
      <c r="I39">
        <v>1048.3333333333333</v>
      </c>
      <c r="J39">
        <v>308.33333333333331</v>
      </c>
      <c r="K39">
        <v>883.33333333333337</v>
      </c>
      <c r="L39">
        <v>8.0645161290322367</v>
      </c>
      <c r="M39">
        <v>451.66666666666669</v>
      </c>
      <c r="N39">
        <v>1191.6666666666667</v>
      </c>
      <c r="O39">
        <v>1500</v>
      </c>
      <c r="P39">
        <v>1200</v>
      </c>
      <c r="Q39">
        <v>900</v>
      </c>
      <c r="R39">
        <v>600</v>
      </c>
      <c r="S39">
        <v>300</v>
      </c>
      <c r="T39">
        <v>100</v>
      </c>
      <c r="U39">
        <v>770.83333333333337</v>
      </c>
      <c r="V39">
        <v>43.163458148574513</v>
      </c>
      <c r="W39">
        <v>376.66666666666669</v>
      </c>
      <c r="X39">
        <v>1129.1666666666667</v>
      </c>
      <c r="Y39">
        <v>1465.2041108137582</v>
      </c>
      <c r="Z39">
        <v>729.16666666666663</v>
      </c>
      <c r="AA39">
        <v>1456.8365418514254</v>
      </c>
      <c r="AB39">
        <v>1123.3333333333333</v>
      </c>
      <c r="AC39">
        <v>370.83333333333331</v>
      </c>
      <c r="AD39">
        <v>34.795889186241709</v>
      </c>
      <c r="AE39">
        <v>810.85067213937418</v>
      </c>
      <c r="AF39">
        <v>689.14932786062582</v>
      </c>
    </row>
    <row r="40" spans="1:32">
      <c r="A40" s="1">
        <v>22800</v>
      </c>
      <c r="B40">
        <v>1460.1</v>
      </c>
      <c r="C40">
        <v>433.33333333333331</v>
      </c>
      <c r="D40">
        <v>1300</v>
      </c>
      <c r="E40">
        <v>866.66666666666663</v>
      </c>
      <c r="F40">
        <v>216.66666666666666</v>
      </c>
      <c r="G40">
        <v>613.33333333333337</v>
      </c>
      <c r="H40">
        <v>1483.8709677419356</v>
      </c>
      <c r="I40">
        <v>1042.6666666666667</v>
      </c>
      <c r="J40">
        <v>306.66666666666669</v>
      </c>
      <c r="K40">
        <v>886.66666666666663</v>
      </c>
      <c r="L40">
        <v>16.129032258064473</v>
      </c>
      <c r="M40">
        <v>457.33333333333331</v>
      </c>
      <c r="N40">
        <v>1193.3333333333333</v>
      </c>
      <c r="O40">
        <v>1500</v>
      </c>
      <c r="P40">
        <v>1200</v>
      </c>
      <c r="Q40">
        <v>900</v>
      </c>
      <c r="R40">
        <v>600</v>
      </c>
      <c r="S40">
        <v>300</v>
      </c>
      <c r="T40">
        <v>100</v>
      </c>
      <c r="U40">
        <v>791.66666666666663</v>
      </c>
      <c r="V40">
        <v>48.584175041527999</v>
      </c>
      <c r="W40">
        <v>399.33333333333331</v>
      </c>
      <c r="X40">
        <v>1148.3333333333333</v>
      </c>
      <c r="Y40">
        <v>1468.1509628831377</v>
      </c>
      <c r="Z40">
        <v>708.33333333333337</v>
      </c>
      <c r="AA40">
        <v>1451.4158249584721</v>
      </c>
      <c r="AB40">
        <v>1100.6666666666667</v>
      </c>
      <c r="AC40">
        <v>351.66666666666669</v>
      </c>
      <c r="AD40">
        <v>31.849037116862387</v>
      </c>
      <c r="AE40">
        <v>868.50056887664732</v>
      </c>
      <c r="AF40">
        <v>631.49943112335268</v>
      </c>
    </row>
    <row r="41" spans="1:32">
      <c r="A41" s="1">
        <v>23400</v>
      </c>
      <c r="B41">
        <v>1460.4</v>
      </c>
      <c r="C41">
        <v>425</v>
      </c>
      <c r="D41">
        <v>1275</v>
      </c>
      <c r="E41">
        <v>850</v>
      </c>
      <c r="F41">
        <v>212.5</v>
      </c>
      <c r="G41">
        <v>610</v>
      </c>
      <c r="H41">
        <v>1475.8064516129034</v>
      </c>
      <c r="I41">
        <v>1037</v>
      </c>
      <c r="J41">
        <v>305</v>
      </c>
      <c r="K41">
        <v>890</v>
      </c>
      <c r="L41">
        <v>24.193548387096712</v>
      </c>
      <c r="M41">
        <v>463</v>
      </c>
      <c r="N41">
        <v>1195</v>
      </c>
      <c r="O41">
        <v>1500</v>
      </c>
      <c r="P41">
        <v>1200</v>
      </c>
      <c r="Q41">
        <v>900</v>
      </c>
      <c r="R41">
        <v>600</v>
      </c>
      <c r="S41">
        <v>300</v>
      </c>
      <c r="T41">
        <v>100</v>
      </c>
      <c r="U41">
        <v>812.5</v>
      </c>
      <c r="V41">
        <v>54.004891934481485</v>
      </c>
      <c r="W41">
        <v>422</v>
      </c>
      <c r="X41">
        <v>1167.5</v>
      </c>
      <c r="Y41">
        <v>1471.097814952517</v>
      </c>
      <c r="Z41">
        <v>687.5</v>
      </c>
      <c r="AA41">
        <v>1445.9951080655185</v>
      </c>
      <c r="AB41">
        <v>1078</v>
      </c>
      <c r="AC41">
        <v>332.5</v>
      </c>
      <c r="AD41">
        <v>28.902185047483066</v>
      </c>
      <c r="AE41">
        <v>926.15046561392046</v>
      </c>
      <c r="AF41">
        <v>573.84953438607954</v>
      </c>
    </row>
    <row r="42" spans="1:32">
      <c r="A42" s="1">
        <v>24000</v>
      </c>
      <c r="B42">
        <v>1460.7</v>
      </c>
      <c r="C42">
        <v>416.66666666666669</v>
      </c>
      <c r="D42">
        <v>1250</v>
      </c>
      <c r="E42">
        <v>833.33333333333337</v>
      </c>
      <c r="F42">
        <v>208.33333333333334</v>
      </c>
      <c r="G42">
        <v>606.66666666666663</v>
      </c>
      <c r="H42">
        <v>1467.741935483871</v>
      </c>
      <c r="I42">
        <v>1031.3333333333333</v>
      </c>
      <c r="J42">
        <v>303.33333333333331</v>
      </c>
      <c r="K42">
        <v>893.33333333333337</v>
      </c>
      <c r="L42">
        <v>32.258064516128947</v>
      </c>
      <c r="M42">
        <v>468.66666666666669</v>
      </c>
      <c r="N42">
        <v>1196.6666666666667</v>
      </c>
      <c r="O42">
        <v>1500</v>
      </c>
      <c r="P42">
        <v>1200</v>
      </c>
      <c r="Q42">
        <v>900</v>
      </c>
      <c r="R42">
        <v>600</v>
      </c>
      <c r="S42">
        <v>300</v>
      </c>
      <c r="T42">
        <v>100</v>
      </c>
      <c r="U42">
        <v>833.33333333333337</v>
      </c>
      <c r="V42">
        <v>59.425608827434971</v>
      </c>
      <c r="W42">
        <v>444.66666666666669</v>
      </c>
      <c r="X42">
        <v>1186.6666666666667</v>
      </c>
      <c r="Y42">
        <v>1474.0446670218962</v>
      </c>
      <c r="Z42">
        <v>666.66666666666663</v>
      </c>
      <c r="AA42">
        <v>1440.5743911725649</v>
      </c>
      <c r="AB42">
        <v>1055.3333333333333</v>
      </c>
      <c r="AC42">
        <v>313.33333333333331</v>
      </c>
      <c r="AD42">
        <v>25.955332978103748</v>
      </c>
      <c r="AE42">
        <v>983.80036235119348</v>
      </c>
      <c r="AF42">
        <v>516.19963764880652</v>
      </c>
    </row>
    <row r="43" spans="1:32">
      <c r="A43" s="1">
        <v>24600</v>
      </c>
      <c r="B43">
        <v>1461</v>
      </c>
      <c r="C43">
        <v>408.33333333333331</v>
      </c>
      <c r="D43">
        <v>1225</v>
      </c>
      <c r="E43">
        <v>816.66666666666663</v>
      </c>
      <c r="F43">
        <v>204.16666666666666</v>
      </c>
      <c r="G43">
        <v>603.33333333333337</v>
      </c>
      <c r="H43">
        <v>1459.6774193548388</v>
      </c>
      <c r="I43">
        <v>1025.6666666666667</v>
      </c>
      <c r="J43">
        <v>301.66666666666669</v>
      </c>
      <c r="K43">
        <v>896.66666666666663</v>
      </c>
      <c r="L43">
        <v>40.322580645161182</v>
      </c>
      <c r="M43">
        <v>474.33333333333331</v>
      </c>
      <c r="N43">
        <v>1198.3333333333333</v>
      </c>
      <c r="O43">
        <v>1500</v>
      </c>
      <c r="P43">
        <v>1200</v>
      </c>
      <c r="Q43">
        <v>900</v>
      </c>
      <c r="R43">
        <v>600</v>
      </c>
      <c r="S43">
        <v>300</v>
      </c>
      <c r="T43">
        <v>100</v>
      </c>
      <c r="U43">
        <v>854.16666666666663</v>
      </c>
      <c r="V43">
        <v>64.84632572038845</v>
      </c>
      <c r="W43">
        <v>467.33333333333337</v>
      </c>
      <c r="X43">
        <v>1205.8333333333333</v>
      </c>
      <c r="Y43">
        <v>1476.9915190912757</v>
      </c>
      <c r="Z43">
        <v>645.83333333333337</v>
      </c>
      <c r="AA43">
        <v>1435.1536742796116</v>
      </c>
      <c r="AB43">
        <v>1032.6666666666667</v>
      </c>
      <c r="AC43">
        <v>294.16666666666663</v>
      </c>
      <c r="AD43">
        <v>23.00848090872443</v>
      </c>
      <c r="AE43">
        <v>1041.4502590884665</v>
      </c>
      <c r="AF43">
        <v>458.54974091153343</v>
      </c>
    </row>
    <row r="44" spans="1:32">
      <c r="A44" s="1">
        <v>25200</v>
      </c>
      <c r="B44">
        <v>1461.3</v>
      </c>
      <c r="C44">
        <v>400</v>
      </c>
      <c r="D44">
        <v>1200</v>
      </c>
      <c r="E44">
        <v>800</v>
      </c>
      <c r="F44">
        <v>200</v>
      </c>
      <c r="G44">
        <v>600</v>
      </c>
      <c r="H44">
        <v>1451.6129032258066</v>
      </c>
      <c r="I44">
        <v>1020</v>
      </c>
      <c r="J44">
        <v>300</v>
      </c>
      <c r="K44">
        <v>900</v>
      </c>
      <c r="L44">
        <v>48.387096774193424</v>
      </c>
      <c r="M44">
        <v>480</v>
      </c>
      <c r="N44">
        <v>1200</v>
      </c>
      <c r="O44">
        <v>1500</v>
      </c>
      <c r="P44">
        <v>1200</v>
      </c>
      <c r="Q44">
        <v>900</v>
      </c>
      <c r="R44">
        <v>600</v>
      </c>
      <c r="S44">
        <v>300</v>
      </c>
      <c r="T44">
        <v>100</v>
      </c>
      <c r="U44">
        <v>875</v>
      </c>
      <c r="V44">
        <v>70.267042613341943</v>
      </c>
      <c r="W44">
        <v>490</v>
      </c>
      <c r="X44">
        <v>1225</v>
      </c>
      <c r="Y44">
        <v>1479.9383711606549</v>
      </c>
      <c r="Z44">
        <v>625</v>
      </c>
      <c r="AA44">
        <v>1429.732957386658</v>
      </c>
      <c r="AB44">
        <v>1010</v>
      </c>
      <c r="AC44">
        <v>275</v>
      </c>
      <c r="AD44">
        <v>20.061628839345108</v>
      </c>
      <c r="AE44">
        <v>1099.1001558257396</v>
      </c>
      <c r="AF44">
        <v>400.89984417426035</v>
      </c>
    </row>
    <row r="45" spans="1:32">
      <c r="A45" s="1">
        <v>25800</v>
      </c>
      <c r="B45">
        <v>1460.85</v>
      </c>
      <c r="C45">
        <v>383.33333333333331</v>
      </c>
      <c r="D45">
        <v>1150</v>
      </c>
      <c r="E45">
        <v>766.66666666666663</v>
      </c>
      <c r="F45">
        <v>191.66666666666666</v>
      </c>
      <c r="G45">
        <v>575</v>
      </c>
      <c r="H45">
        <v>1391.1290322580646</v>
      </c>
      <c r="I45">
        <v>977.5</v>
      </c>
      <c r="J45">
        <v>287.5</v>
      </c>
      <c r="K45">
        <v>925</v>
      </c>
      <c r="L45">
        <v>108.87096774193537</v>
      </c>
      <c r="M45">
        <v>522.5</v>
      </c>
      <c r="N45">
        <v>1212.5</v>
      </c>
      <c r="O45">
        <v>1500</v>
      </c>
      <c r="P45">
        <v>1200</v>
      </c>
      <c r="Q45">
        <v>900</v>
      </c>
      <c r="R45">
        <v>600</v>
      </c>
      <c r="S45">
        <v>300</v>
      </c>
      <c r="T45">
        <v>100</v>
      </c>
      <c r="U45">
        <v>895.83333333333337</v>
      </c>
      <c r="V45">
        <v>80.238419167625622</v>
      </c>
      <c r="W45">
        <v>516.33333333333337</v>
      </c>
      <c r="X45">
        <v>1240.8333333333333</v>
      </c>
      <c r="Y45">
        <v>1481.5403616888991</v>
      </c>
      <c r="Z45">
        <v>604.16666666666663</v>
      </c>
      <c r="AA45">
        <v>1419.7615808323744</v>
      </c>
      <c r="AB45">
        <v>983.66666666666663</v>
      </c>
      <c r="AC45">
        <v>259.16666666666669</v>
      </c>
      <c r="AD45">
        <v>18.459638311100839</v>
      </c>
      <c r="AE45">
        <v>1136.339380776187</v>
      </c>
      <c r="AF45">
        <v>363.66061922381306</v>
      </c>
    </row>
    <row r="46" spans="1:32">
      <c r="A46" s="1">
        <v>26400</v>
      </c>
      <c r="B46">
        <v>1460.3999999999999</v>
      </c>
      <c r="C46">
        <v>366.66666666666669</v>
      </c>
      <c r="D46">
        <v>1100</v>
      </c>
      <c r="E46">
        <v>733.33333333333337</v>
      </c>
      <c r="F46">
        <v>183.33333333333334</v>
      </c>
      <c r="G46">
        <v>550</v>
      </c>
      <c r="H46">
        <v>1330.6451612903227</v>
      </c>
      <c r="I46">
        <v>935</v>
      </c>
      <c r="J46">
        <v>275</v>
      </c>
      <c r="K46">
        <v>950</v>
      </c>
      <c r="L46">
        <v>169.35483870967732</v>
      </c>
      <c r="M46">
        <v>565</v>
      </c>
      <c r="N46">
        <v>1225</v>
      </c>
      <c r="O46">
        <v>1500</v>
      </c>
      <c r="P46">
        <v>1200</v>
      </c>
      <c r="Q46">
        <v>900</v>
      </c>
      <c r="R46">
        <v>600</v>
      </c>
      <c r="S46">
        <v>300</v>
      </c>
      <c r="T46">
        <v>100</v>
      </c>
      <c r="U46">
        <v>916.66666666666663</v>
      </c>
      <c r="V46">
        <v>90.209795721909316</v>
      </c>
      <c r="W46">
        <v>542.66666666666663</v>
      </c>
      <c r="X46">
        <v>1256.6666666666667</v>
      </c>
      <c r="Y46">
        <v>1483.1423522171435</v>
      </c>
      <c r="Z46">
        <v>583.33333333333337</v>
      </c>
      <c r="AA46">
        <v>1409.7902042780906</v>
      </c>
      <c r="AB46">
        <v>957.33333333333337</v>
      </c>
      <c r="AC46">
        <v>243.33333333333334</v>
      </c>
      <c r="AD46">
        <v>16.857647782856574</v>
      </c>
      <c r="AE46">
        <v>1173.5786057266341</v>
      </c>
      <c r="AF46">
        <v>326.42139427336582</v>
      </c>
    </row>
    <row r="47" spans="1:32">
      <c r="A47" s="1">
        <v>27000</v>
      </c>
      <c r="B47">
        <v>1459.9499999999998</v>
      </c>
      <c r="C47">
        <v>350</v>
      </c>
      <c r="D47">
        <v>1050</v>
      </c>
      <c r="E47">
        <v>700</v>
      </c>
      <c r="F47">
        <v>175</v>
      </c>
      <c r="G47">
        <v>525</v>
      </c>
      <c r="H47">
        <v>1270.1612903225807</v>
      </c>
      <c r="I47">
        <v>892.5</v>
      </c>
      <c r="J47">
        <v>262.5</v>
      </c>
      <c r="K47">
        <v>975</v>
      </c>
      <c r="L47">
        <v>229.83870967741927</v>
      </c>
      <c r="M47">
        <v>607.5</v>
      </c>
      <c r="N47">
        <v>1237.5</v>
      </c>
      <c r="O47">
        <v>1500</v>
      </c>
      <c r="P47">
        <v>1200</v>
      </c>
      <c r="Q47">
        <v>900</v>
      </c>
      <c r="R47">
        <v>600</v>
      </c>
      <c r="S47">
        <v>300</v>
      </c>
      <c r="T47">
        <v>100</v>
      </c>
      <c r="U47">
        <v>937.5</v>
      </c>
      <c r="V47">
        <v>100.181172276193</v>
      </c>
      <c r="W47">
        <v>569</v>
      </c>
      <c r="X47">
        <v>1272.5</v>
      </c>
      <c r="Y47">
        <v>1484.7443427453877</v>
      </c>
      <c r="Z47">
        <v>562.5</v>
      </c>
      <c r="AA47">
        <v>1399.8188277238069</v>
      </c>
      <c r="AB47">
        <v>931</v>
      </c>
      <c r="AC47">
        <v>227.5</v>
      </c>
      <c r="AD47">
        <v>15.255657254612306</v>
      </c>
      <c r="AE47">
        <v>1210.8178306770815</v>
      </c>
      <c r="AF47">
        <v>289.18216932291853</v>
      </c>
    </row>
    <row r="48" spans="1:32">
      <c r="A48" s="1">
        <v>27600</v>
      </c>
      <c r="B48">
        <v>1459.5</v>
      </c>
      <c r="C48">
        <v>333.33333333333331</v>
      </c>
      <c r="D48">
        <v>1000</v>
      </c>
      <c r="E48">
        <v>666.66666666666663</v>
      </c>
      <c r="F48">
        <v>166.66666666666666</v>
      </c>
      <c r="G48">
        <v>500</v>
      </c>
      <c r="H48">
        <v>1209.6774193548388</v>
      </c>
      <c r="I48">
        <v>850</v>
      </c>
      <c r="J48">
        <v>250</v>
      </c>
      <c r="K48">
        <v>1000</v>
      </c>
      <c r="L48">
        <v>290.32258064516122</v>
      </c>
      <c r="M48">
        <v>650</v>
      </c>
      <c r="N48">
        <v>1250</v>
      </c>
      <c r="O48">
        <v>1500</v>
      </c>
      <c r="P48">
        <v>1200</v>
      </c>
      <c r="Q48">
        <v>900</v>
      </c>
      <c r="R48">
        <v>600</v>
      </c>
      <c r="S48">
        <v>300</v>
      </c>
      <c r="T48">
        <v>100</v>
      </c>
      <c r="U48">
        <v>958.33333333333337</v>
      </c>
      <c r="V48">
        <v>110.15254883047669</v>
      </c>
      <c r="W48">
        <v>595.33333333333337</v>
      </c>
      <c r="X48">
        <v>1288.3333333333333</v>
      </c>
      <c r="Y48">
        <v>1486.3463332736319</v>
      </c>
      <c r="Z48">
        <v>541.66666666666663</v>
      </c>
      <c r="AA48">
        <v>1389.8474511695233</v>
      </c>
      <c r="AB48">
        <v>904.66666666666663</v>
      </c>
      <c r="AC48">
        <v>211.66666666666666</v>
      </c>
      <c r="AD48">
        <v>13.653666726368037</v>
      </c>
      <c r="AE48">
        <v>1248.0570556275288</v>
      </c>
      <c r="AF48">
        <v>251.94294437247126</v>
      </c>
    </row>
    <row r="49" spans="1:32">
      <c r="A49" s="1">
        <v>28200</v>
      </c>
      <c r="B49">
        <v>1459.05</v>
      </c>
      <c r="C49">
        <v>316.66666666666663</v>
      </c>
      <c r="D49">
        <v>950</v>
      </c>
      <c r="E49">
        <v>633.33333333333326</v>
      </c>
      <c r="F49">
        <v>158.33333333333331</v>
      </c>
      <c r="G49">
        <v>475</v>
      </c>
      <c r="H49">
        <v>1149.1935483870968</v>
      </c>
      <c r="I49">
        <v>807.5</v>
      </c>
      <c r="J49">
        <v>237.5</v>
      </c>
      <c r="K49">
        <v>1025</v>
      </c>
      <c r="L49">
        <v>350.80645161290317</v>
      </c>
      <c r="M49">
        <v>692.5</v>
      </c>
      <c r="N49">
        <v>1262.5</v>
      </c>
      <c r="O49">
        <v>1500</v>
      </c>
      <c r="P49">
        <v>1200</v>
      </c>
      <c r="Q49">
        <v>900</v>
      </c>
      <c r="R49">
        <v>600</v>
      </c>
      <c r="S49">
        <v>300</v>
      </c>
      <c r="T49">
        <v>100</v>
      </c>
      <c r="U49">
        <v>979.16666666666663</v>
      </c>
      <c r="V49">
        <v>120.12392538476037</v>
      </c>
      <c r="W49">
        <v>621.66666666666663</v>
      </c>
      <c r="X49">
        <v>1304.1666666666667</v>
      </c>
      <c r="Y49">
        <v>1487.9483238018763</v>
      </c>
      <c r="Z49">
        <v>520.83333333333337</v>
      </c>
      <c r="AA49">
        <v>1379.8760746152398</v>
      </c>
      <c r="AB49">
        <v>878.33333333333337</v>
      </c>
      <c r="AC49">
        <v>195.83333333333331</v>
      </c>
      <c r="AD49">
        <v>12.05167619812377</v>
      </c>
      <c r="AE49">
        <v>1285.2962805779759</v>
      </c>
      <c r="AF49">
        <v>214.70371942202399</v>
      </c>
    </row>
    <row r="50" spans="1:32">
      <c r="A50" s="1">
        <v>28800</v>
      </c>
      <c r="B50">
        <v>1458.6</v>
      </c>
      <c r="C50">
        <v>300</v>
      </c>
      <c r="D50">
        <v>900</v>
      </c>
      <c r="E50">
        <v>600</v>
      </c>
      <c r="F50">
        <v>150</v>
      </c>
      <c r="G50">
        <v>450</v>
      </c>
      <c r="H50">
        <v>1088.7096774193549</v>
      </c>
      <c r="I50">
        <v>765</v>
      </c>
      <c r="J50">
        <v>225</v>
      </c>
      <c r="K50">
        <v>1050</v>
      </c>
      <c r="L50">
        <v>411.29032258064512</v>
      </c>
      <c r="M50">
        <v>735</v>
      </c>
      <c r="N50">
        <v>1275</v>
      </c>
      <c r="O50">
        <v>1500</v>
      </c>
      <c r="P50">
        <v>1200</v>
      </c>
      <c r="Q50">
        <v>900</v>
      </c>
      <c r="R50">
        <v>600</v>
      </c>
      <c r="S50">
        <v>300</v>
      </c>
      <c r="T50">
        <v>100</v>
      </c>
      <c r="U50">
        <v>1000</v>
      </c>
      <c r="V50">
        <v>130.09530193904405</v>
      </c>
      <c r="W50">
        <v>648</v>
      </c>
      <c r="X50">
        <v>1320</v>
      </c>
      <c r="Y50">
        <v>1489.5503143301205</v>
      </c>
      <c r="Z50">
        <v>500</v>
      </c>
      <c r="AA50">
        <v>1369.904698060956</v>
      </c>
      <c r="AB50">
        <v>852</v>
      </c>
      <c r="AC50">
        <v>180</v>
      </c>
      <c r="AD50">
        <v>10.449685669879504</v>
      </c>
      <c r="AE50">
        <v>1322.5355055284233</v>
      </c>
      <c r="AF50">
        <v>177.4644944715767</v>
      </c>
    </row>
    <row r="51" spans="1:32">
      <c r="A51" s="1">
        <v>29400</v>
      </c>
      <c r="B51">
        <v>1457.05</v>
      </c>
      <c r="C51">
        <v>283.33333333333331</v>
      </c>
      <c r="D51">
        <v>850</v>
      </c>
      <c r="E51">
        <v>566.66666666666663</v>
      </c>
      <c r="F51">
        <v>141.66666666666666</v>
      </c>
      <c r="G51">
        <v>433.33333333333331</v>
      </c>
      <c r="H51">
        <v>1048.3870967741937</v>
      </c>
      <c r="I51">
        <v>736.66666666666663</v>
      </c>
      <c r="J51">
        <v>216.66666666666666</v>
      </c>
      <c r="K51">
        <v>1066.6666666666667</v>
      </c>
      <c r="L51">
        <v>451.61290322580641</v>
      </c>
      <c r="M51">
        <v>763.33333333333337</v>
      </c>
      <c r="N51">
        <v>1283.3333333333333</v>
      </c>
      <c r="O51">
        <v>1500</v>
      </c>
      <c r="P51">
        <v>1200</v>
      </c>
      <c r="Q51">
        <v>900</v>
      </c>
      <c r="R51">
        <v>600</v>
      </c>
      <c r="S51">
        <v>300</v>
      </c>
      <c r="T51">
        <v>100</v>
      </c>
      <c r="U51">
        <v>1020.8333333333334</v>
      </c>
      <c r="V51">
        <v>148.43758993356514</v>
      </c>
      <c r="W51">
        <v>678</v>
      </c>
      <c r="X51">
        <v>1332.5</v>
      </c>
      <c r="Y51">
        <v>1490.4212008192155</v>
      </c>
      <c r="Z51">
        <v>479.16666666666669</v>
      </c>
      <c r="AA51">
        <v>1351.5624100664349</v>
      </c>
      <c r="AB51">
        <v>822</v>
      </c>
      <c r="AC51">
        <v>167.5</v>
      </c>
      <c r="AD51">
        <v>9.5787991807844168</v>
      </c>
      <c r="AE51">
        <v>1340.3524822551199</v>
      </c>
      <c r="AF51">
        <v>159.64751774488002</v>
      </c>
    </row>
    <row r="52" spans="1:32">
      <c r="A52" s="1">
        <v>30000</v>
      </c>
      <c r="B52">
        <v>1455.5</v>
      </c>
      <c r="C52">
        <v>266.66666666666669</v>
      </c>
      <c r="D52">
        <v>800</v>
      </c>
      <c r="E52">
        <v>533.33333333333337</v>
      </c>
      <c r="F52">
        <v>133.33333333333334</v>
      </c>
      <c r="G52">
        <v>416.66666666666669</v>
      </c>
      <c r="H52">
        <v>1008.0645161290323</v>
      </c>
      <c r="I52">
        <v>708.33333333333337</v>
      </c>
      <c r="J52">
        <v>208.33333333333334</v>
      </c>
      <c r="K52">
        <v>1083.3333333333333</v>
      </c>
      <c r="L52">
        <v>491.93548387096774</v>
      </c>
      <c r="M52">
        <v>791.66666666666663</v>
      </c>
      <c r="N52">
        <v>1291.6666666666667</v>
      </c>
      <c r="O52">
        <v>1500</v>
      </c>
      <c r="P52">
        <v>1200</v>
      </c>
      <c r="Q52">
        <v>900</v>
      </c>
      <c r="R52">
        <v>600</v>
      </c>
      <c r="S52">
        <v>300</v>
      </c>
      <c r="T52">
        <v>100</v>
      </c>
      <c r="U52">
        <v>1041.6666666666667</v>
      </c>
      <c r="V52">
        <v>166.77987792808622</v>
      </c>
      <c r="W52">
        <v>708</v>
      </c>
      <c r="X52">
        <v>1345</v>
      </c>
      <c r="Y52">
        <v>1491.2920873083108</v>
      </c>
      <c r="Z52">
        <v>458.33333333333331</v>
      </c>
      <c r="AA52">
        <v>1333.2201220719137</v>
      </c>
      <c r="AB52">
        <v>792</v>
      </c>
      <c r="AC52">
        <v>155</v>
      </c>
      <c r="AD52">
        <v>8.7079126916893301</v>
      </c>
      <c r="AE52">
        <v>1358.1694589818167</v>
      </c>
      <c r="AF52">
        <v>141.83054101818334</v>
      </c>
    </row>
    <row r="53" spans="1:32">
      <c r="A53" s="1">
        <v>30600</v>
      </c>
      <c r="B53">
        <v>1453.9499999999998</v>
      </c>
      <c r="C53">
        <v>250</v>
      </c>
      <c r="D53">
        <v>750</v>
      </c>
      <c r="E53">
        <v>500</v>
      </c>
      <c r="F53">
        <v>125</v>
      </c>
      <c r="G53">
        <v>400</v>
      </c>
      <c r="H53">
        <v>967.74193548387098</v>
      </c>
      <c r="I53">
        <v>680</v>
      </c>
      <c r="J53">
        <v>200</v>
      </c>
      <c r="K53">
        <v>1100</v>
      </c>
      <c r="L53">
        <v>532.25806451612902</v>
      </c>
      <c r="M53">
        <v>820</v>
      </c>
      <c r="N53">
        <v>1300</v>
      </c>
      <c r="O53">
        <v>1500</v>
      </c>
      <c r="P53">
        <v>1200</v>
      </c>
      <c r="Q53">
        <v>900</v>
      </c>
      <c r="R53">
        <v>600</v>
      </c>
      <c r="S53">
        <v>300</v>
      </c>
      <c r="T53">
        <v>100</v>
      </c>
      <c r="U53">
        <v>1062.5</v>
      </c>
      <c r="V53">
        <v>185.12216592260728</v>
      </c>
      <c r="W53">
        <v>738</v>
      </c>
      <c r="X53">
        <v>1357.5</v>
      </c>
      <c r="Y53">
        <v>1492.1629737974058</v>
      </c>
      <c r="Z53">
        <v>437.5</v>
      </c>
      <c r="AA53">
        <v>1314.8778340773927</v>
      </c>
      <c r="AB53">
        <v>762</v>
      </c>
      <c r="AC53">
        <v>142.5</v>
      </c>
      <c r="AD53">
        <v>7.8370262025942434</v>
      </c>
      <c r="AE53">
        <v>1375.9864357085135</v>
      </c>
      <c r="AF53">
        <v>124.01356429148666</v>
      </c>
    </row>
    <row r="54" spans="1:32">
      <c r="A54" s="1">
        <v>31200</v>
      </c>
      <c r="B54">
        <v>1452.3999999999999</v>
      </c>
      <c r="C54">
        <v>233.33333333333331</v>
      </c>
      <c r="D54">
        <v>700</v>
      </c>
      <c r="E54">
        <v>466.66666666666663</v>
      </c>
      <c r="F54">
        <v>116.66666666666666</v>
      </c>
      <c r="G54">
        <v>383.33333333333331</v>
      </c>
      <c r="H54">
        <v>927.41935483870964</v>
      </c>
      <c r="I54">
        <v>651.66666666666663</v>
      </c>
      <c r="J54">
        <v>191.66666666666666</v>
      </c>
      <c r="K54">
        <v>1116.6666666666667</v>
      </c>
      <c r="L54">
        <v>572.58064516129036</v>
      </c>
      <c r="M54">
        <v>848.33333333333337</v>
      </c>
      <c r="N54">
        <v>1308.3333333333333</v>
      </c>
      <c r="O54">
        <v>1500</v>
      </c>
      <c r="P54">
        <v>1200</v>
      </c>
      <c r="Q54">
        <v>900</v>
      </c>
      <c r="R54">
        <v>600</v>
      </c>
      <c r="S54">
        <v>300</v>
      </c>
      <c r="T54">
        <v>100</v>
      </c>
      <c r="U54">
        <v>1083.3333333333333</v>
      </c>
      <c r="V54">
        <v>203.46445391712837</v>
      </c>
      <c r="W54">
        <v>768</v>
      </c>
      <c r="X54">
        <v>1370</v>
      </c>
      <c r="Y54">
        <v>1493.0338602865008</v>
      </c>
      <c r="Z54">
        <v>416.66666666666669</v>
      </c>
      <c r="AA54">
        <v>1296.5355460828716</v>
      </c>
      <c r="AB54">
        <v>732</v>
      </c>
      <c r="AC54">
        <v>130</v>
      </c>
      <c r="AD54">
        <v>6.9661397134991567</v>
      </c>
      <c r="AE54">
        <v>1393.80341243521</v>
      </c>
      <c r="AF54">
        <v>106.19658756478998</v>
      </c>
    </row>
    <row r="55" spans="1:32">
      <c r="A55" s="1">
        <v>31800</v>
      </c>
      <c r="B55">
        <v>1450.85</v>
      </c>
      <c r="C55">
        <v>216.66666666666666</v>
      </c>
      <c r="D55">
        <v>650</v>
      </c>
      <c r="E55">
        <v>433.33333333333331</v>
      </c>
      <c r="F55">
        <v>108.33333333333333</v>
      </c>
      <c r="G55">
        <v>366.66666666666663</v>
      </c>
      <c r="H55">
        <v>887.0967741935483</v>
      </c>
      <c r="I55">
        <v>623.33333333333337</v>
      </c>
      <c r="J55">
        <v>183.33333333333331</v>
      </c>
      <c r="K55">
        <v>1133.3333333333333</v>
      </c>
      <c r="L55">
        <v>612.9032258064517</v>
      </c>
      <c r="M55">
        <v>876.66666666666663</v>
      </c>
      <c r="N55">
        <v>1316.6666666666667</v>
      </c>
      <c r="O55">
        <v>1500</v>
      </c>
      <c r="P55">
        <v>1200</v>
      </c>
      <c r="Q55">
        <v>900</v>
      </c>
      <c r="R55">
        <v>600</v>
      </c>
      <c r="S55">
        <v>300</v>
      </c>
      <c r="T55">
        <v>100</v>
      </c>
      <c r="U55">
        <v>1104.1666666666667</v>
      </c>
      <c r="V55">
        <v>221.80674191164945</v>
      </c>
      <c r="W55">
        <v>798</v>
      </c>
      <c r="X55">
        <v>1382.5</v>
      </c>
      <c r="Y55">
        <v>1493.9047467755961</v>
      </c>
      <c r="Z55">
        <v>395.83333333333337</v>
      </c>
      <c r="AA55">
        <v>1278.1932580883504</v>
      </c>
      <c r="AB55">
        <v>702</v>
      </c>
      <c r="AC55">
        <v>117.5</v>
      </c>
      <c r="AD55">
        <v>6.0952532244040709</v>
      </c>
      <c r="AE55">
        <v>1411.6203891619066</v>
      </c>
      <c r="AF55">
        <v>88.379610838093299</v>
      </c>
    </row>
    <row r="56" spans="1:32">
      <c r="A56" s="1">
        <v>32400</v>
      </c>
      <c r="B56">
        <v>1449.3</v>
      </c>
      <c r="C56">
        <v>200</v>
      </c>
      <c r="D56">
        <v>600</v>
      </c>
      <c r="E56">
        <v>400</v>
      </c>
      <c r="F56">
        <v>100</v>
      </c>
      <c r="G56">
        <v>350</v>
      </c>
      <c r="H56">
        <v>846.77419354838707</v>
      </c>
      <c r="I56">
        <v>595</v>
      </c>
      <c r="J56">
        <v>175</v>
      </c>
      <c r="K56">
        <v>1150</v>
      </c>
      <c r="L56">
        <v>653.22580645161293</v>
      </c>
      <c r="M56">
        <v>905</v>
      </c>
      <c r="N56">
        <v>1325</v>
      </c>
      <c r="O56">
        <v>1500</v>
      </c>
      <c r="P56">
        <v>1200</v>
      </c>
      <c r="Q56">
        <v>900</v>
      </c>
      <c r="R56">
        <v>600</v>
      </c>
      <c r="S56">
        <v>300</v>
      </c>
      <c r="T56">
        <v>100</v>
      </c>
      <c r="U56">
        <v>1125</v>
      </c>
      <c r="V56">
        <v>240.14902990617054</v>
      </c>
      <c r="W56">
        <v>828</v>
      </c>
      <c r="X56">
        <v>1395</v>
      </c>
      <c r="Y56">
        <v>1494.7756332646911</v>
      </c>
      <c r="Z56">
        <v>375</v>
      </c>
      <c r="AA56">
        <v>1259.8509700938293</v>
      </c>
      <c r="AB56">
        <v>672</v>
      </c>
      <c r="AC56">
        <v>105</v>
      </c>
      <c r="AD56">
        <v>5.2243667353089842</v>
      </c>
      <c r="AE56">
        <v>1429.4373658886034</v>
      </c>
      <c r="AF56">
        <v>70.562634111396619</v>
      </c>
    </row>
    <row r="57" spans="1:32">
      <c r="A57" s="1">
        <v>33000</v>
      </c>
      <c r="B57">
        <v>1446.8666666666666</v>
      </c>
      <c r="C57">
        <v>166.66666666666666</v>
      </c>
      <c r="D57">
        <v>500</v>
      </c>
      <c r="E57">
        <v>333.33333333333331</v>
      </c>
      <c r="F57">
        <v>83.333333333333329</v>
      </c>
      <c r="G57">
        <v>333.33333333333331</v>
      </c>
      <c r="H57">
        <v>806.45161290322585</v>
      </c>
      <c r="I57">
        <v>566.66666666666663</v>
      </c>
      <c r="J57">
        <v>166.66666666666666</v>
      </c>
      <c r="K57">
        <v>1166.6666666666667</v>
      </c>
      <c r="L57">
        <v>693.54838709677415</v>
      </c>
      <c r="M57">
        <v>933.33333333333337</v>
      </c>
      <c r="N57">
        <v>1333.3333333333333</v>
      </c>
      <c r="O57">
        <v>1500</v>
      </c>
      <c r="P57">
        <v>1200</v>
      </c>
      <c r="Q57">
        <v>900</v>
      </c>
      <c r="R57">
        <v>600</v>
      </c>
      <c r="S57">
        <v>300</v>
      </c>
      <c r="T57">
        <v>100</v>
      </c>
      <c r="U57">
        <v>1145.8333333333333</v>
      </c>
      <c r="V57">
        <v>273.88955981619767</v>
      </c>
      <c r="W57">
        <v>861.66666666666663</v>
      </c>
      <c r="X57">
        <v>1404.1666666666667</v>
      </c>
      <c r="Y57">
        <v>1495.2490713178609</v>
      </c>
      <c r="Z57">
        <v>354.16666666666669</v>
      </c>
      <c r="AA57">
        <v>1226.1104401838022</v>
      </c>
      <c r="AB57">
        <v>638.33333333333337</v>
      </c>
      <c r="AC57">
        <v>95.833333333333329</v>
      </c>
      <c r="AD57">
        <v>4.7509286821392216</v>
      </c>
      <c r="AE57">
        <v>1436.7387875606576</v>
      </c>
      <c r="AF57">
        <v>63.261212439342444</v>
      </c>
    </row>
    <row r="58" spans="1:32">
      <c r="A58" s="1">
        <v>33600</v>
      </c>
      <c r="B58">
        <v>1444.4333333333334</v>
      </c>
      <c r="C58">
        <v>133.33333333333331</v>
      </c>
      <c r="D58">
        <v>400</v>
      </c>
      <c r="E58">
        <v>266.66666666666663</v>
      </c>
      <c r="F58">
        <v>66.666666666666657</v>
      </c>
      <c r="G58">
        <v>316.66666666666669</v>
      </c>
      <c r="H58">
        <v>766.12903225806451</v>
      </c>
      <c r="I58">
        <v>538.33333333333337</v>
      </c>
      <c r="J58">
        <v>158.33333333333334</v>
      </c>
      <c r="K58">
        <v>1183.3333333333333</v>
      </c>
      <c r="L58">
        <v>733.87096774193549</v>
      </c>
      <c r="M58">
        <v>961.66666666666663</v>
      </c>
      <c r="N58">
        <v>1341.6666666666667</v>
      </c>
      <c r="O58">
        <v>1500</v>
      </c>
      <c r="P58">
        <v>1200</v>
      </c>
      <c r="Q58">
        <v>900</v>
      </c>
      <c r="R58">
        <v>600</v>
      </c>
      <c r="S58">
        <v>300</v>
      </c>
      <c r="T58">
        <v>100</v>
      </c>
      <c r="U58">
        <v>1166.6666666666667</v>
      </c>
      <c r="V58">
        <v>307.63008972622487</v>
      </c>
      <c r="W58">
        <v>895.33333333333337</v>
      </c>
      <c r="X58">
        <v>1413.3333333333333</v>
      </c>
      <c r="Y58">
        <v>1495.7225093710306</v>
      </c>
      <c r="Z58">
        <v>333.33333333333331</v>
      </c>
      <c r="AA58">
        <v>1192.3699102737751</v>
      </c>
      <c r="AB58">
        <v>604.66666666666663</v>
      </c>
      <c r="AC58">
        <v>86.666666666666671</v>
      </c>
      <c r="AD58">
        <v>4.2774906289694581</v>
      </c>
      <c r="AE58">
        <v>1444.0402092327117</v>
      </c>
      <c r="AF58">
        <v>55.959790767288268</v>
      </c>
    </row>
    <row r="59" spans="1:32">
      <c r="A59" s="1">
        <v>34200</v>
      </c>
      <c r="B59">
        <v>1442</v>
      </c>
      <c r="C59">
        <v>100</v>
      </c>
      <c r="D59">
        <v>300</v>
      </c>
      <c r="E59">
        <v>200</v>
      </c>
      <c r="F59">
        <v>50</v>
      </c>
      <c r="G59">
        <v>300</v>
      </c>
      <c r="H59">
        <v>725.80645161290317</v>
      </c>
      <c r="I59">
        <v>510</v>
      </c>
      <c r="J59">
        <v>150</v>
      </c>
      <c r="K59">
        <v>1200</v>
      </c>
      <c r="L59">
        <v>774.19354838709683</v>
      </c>
      <c r="M59">
        <v>990</v>
      </c>
      <c r="N59">
        <v>1350</v>
      </c>
      <c r="O59">
        <v>1500</v>
      </c>
      <c r="P59">
        <v>1200</v>
      </c>
      <c r="Q59">
        <v>900</v>
      </c>
      <c r="R59">
        <v>600</v>
      </c>
      <c r="S59">
        <v>300</v>
      </c>
      <c r="T59">
        <v>100</v>
      </c>
      <c r="U59">
        <v>1187.5</v>
      </c>
      <c r="V59">
        <v>341.370619636252</v>
      </c>
      <c r="W59">
        <v>929</v>
      </c>
      <c r="X59">
        <v>1422.5</v>
      </c>
      <c r="Y59">
        <v>1496.1959474242003</v>
      </c>
      <c r="Z59">
        <v>312.5</v>
      </c>
      <c r="AA59">
        <v>1158.6293803637479</v>
      </c>
      <c r="AB59">
        <v>571</v>
      </c>
      <c r="AC59">
        <v>77.5</v>
      </c>
      <c r="AD59">
        <v>3.804052575799695</v>
      </c>
      <c r="AE59">
        <v>1451.3416309047659</v>
      </c>
      <c r="AF59">
        <v>48.658369095234093</v>
      </c>
    </row>
    <row r="60" spans="1:32">
      <c r="A60" s="1">
        <v>34800</v>
      </c>
      <c r="B60">
        <v>1439.5666666666666</v>
      </c>
      <c r="C60">
        <v>66.666666666666657</v>
      </c>
      <c r="D60">
        <v>200</v>
      </c>
      <c r="E60">
        <v>133.33333333333331</v>
      </c>
      <c r="F60">
        <v>33.333333333333329</v>
      </c>
      <c r="G60">
        <v>283.33333333333331</v>
      </c>
      <c r="H60">
        <v>685.48387096774195</v>
      </c>
      <c r="I60">
        <v>481.66666666666669</v>
      </c>
      <c r="J60">
        <v>141.66666666666666</v>
      </c>
      <c r="K60">
        <v>1216.6666666666667</v>
      </c>
      <c r="L60">
        <v>814.51612903225805</v>
      </c>
      <c r="M60">
        <v>1018.3333333333334</v>
      </c>
      <c r="N60">
        <v>1358.3333333333333</v>
      </c>
      <c r="O60">
        <v>1500</v>
      </c>
      <c r="P60">
        <v>1200</v>
      </c>
      <c r="Q60">
        <v>900</v>
      </c>
      <c r="R60">
        <v>600</v>
      </c>
      <c r="S60">
        <v>300</v>
      </c>
      <c r="T60">
        <v>100</v>
      </c>
      <c r="U60">
        <v>1208.3333333333333</v>
      </c>
      <c r="V60">
        <v>375.11114954627919</v>
      </c>
      <c r="W60">
        <v>962.66666666666663</v>
      </c>
      <c r="X60">
        <v>1431.6666666666667</v>
      </c>
      <c r="Y60">
        <v>1496.66938547737</v>
      </c>
      <c r="Z60">
        <v>291.66666666666669</v>
      </c>
      <c r="AA60">
        <v>1124.8888504537208</v>
      </c>
      <c r="AB60">
        <v>537.33333333333337</v>
      </c>
      <c r="AC60">
        <v>68.333333333333343</v>
      </c>
      <c r="AD60">
        <v>3.330614522629932</v>
      </c>
      <c r="AE60">
        <v>1458.6430525768201</v>
      </c>
      <c r="AF60">
        <v>41.356947423179918</v>
      </c>
    </row>
    <row r="61" spans="1:32">
      <c r="A61" s="1">
        <v>35400</v>
      </c>
      <c r="B61">
        <v>1437.1333333333334</v>
      </c>
      <c r="C61">
        <v>33.333333333333314</v>
      </c>
      <c r="D61">
        <v>100</v>
      </c>
      <c r="E61">
        <v>66.666666666666629</v>
      </c>
      <c r="F61">
        <v>16.666666666666657</v>
      </c>
      <c r="G61">
        <v>266.66666666666663</v>
      </c>
      <c r="H61">
        <v>645.16129032258073</v>
      </c>
      <c r="I61">
        <v>453.33333333333337</v>
      </c>
      <c r="J61">
        <v>133.33333333333331</v>
      </c>
      <c r="K61">
        <v>1233.3333333333333</v>
      </c>
      <c r="L61">
        <v>854.83870967741927</v>
      </c>
      <c r="M61">
        <v>1046.6666666666667</v>
      </c>
      <c r="N61">
        <v>1366.6666666666667</v>
      </c>
      <c r="O61">
        <v>1500</v>
      </c>
      <c r="P61">
        <v>1200</v>
      </c>
      <c r="Q61">
        <v>900</v>
      </c>
      <c r="R61">
        <v>600</v>
      </c>
      <c r="S61">
        <v>300</v>
      </c>
      <c r="T61">
        <v>100</v>
      </c>
      <c r="U61">
        <v>1229.1666666666667</v>
      </c>
      <c r="V61">
        <v>408.85167945630633</v>
      </c>
      <c r="W61">
        <v>996.33333333333326</v>
      </c>
      <c r="X61">
        <v>1440.8333333333333</v>
      </c>
      <c r="Y61">
        <v>1497.1428235305398</v>
      </c>
      <c r="Z61">
        <v>270.83333333333337</v>
      </c>
      <c r="AA61">
        <v>1091.1483205436937</v>
      </c>
      <c r="AB61">
        <v>503.66666666666669</v>
      </c>
      <c r="AC61">
        <v>59.166666666666671</v>
      </c>
      <c r="AD61">
        <v>2.8571764694601689</v>
      </c>
      <c r="AE61">
        <v>1465.9444742488743</v>
      </c>
      <c r="AF61">
        <v>34.055525751125742</v>
      </c>
    </row>
    <row r="62" spans="1:32">
      <c r="A62" s="1">
        <v>36000</v>
      </c>
      <c r="B62">
        <v>1434.7</v>
      </c>
      <c r="C62">
        <v>0</v>
      </c>
      <c r="D62">
        <v>0</v>
      </c>
      <c r="E62">
        <v>0</v>
      </c>
      <c r="F62">
        <v>0</v>
      </c>
      <c r="G62">
        <v>250</v>
      </c>
      <c r="H62">
        <v>604.83870967741939</v>
      </c>
      <c r="I62">
        <v>425</v>
      </c>
      <c r="J62">
        <v>125</v>
      </c>
      <c r="K62">
        <v>1250</v>
      </c>
      <c r="L62">
        <v>895.16129032258061</v>
      </c>
      <c r="M62">
        <v>1075</v>
      </c>
      <c r="N62">
        <v>1375</v>
      </c>
      <c r="O62">
        <v>1500</v>
      </c>
      <c r="P62">
        <v>1200</v>
      </c>
      <c r="Q62">
        <v>900</v>
      </c>
      <c r="R62">
        <v>600</v>
      </c>
      <c r="S62">
        <v>300</v>
      </c>
      <c r="T62">
        <v>100</v>
      </c>
      <c r="U62">
        <v>1250</v>
      </c>
      <c r="V62">
        <v>442.59220936633346</v>
      </c>
      <c r="W62">
        <v>1030</v>
      </c>
      <c r="X62">
        <v>1450</v>
      </c>
      <c r="Y62">
        <v>1497.6162615837095</v>
      </c>
      <c r="Z62">
        <v>250</v>
      </c>
      <c r="AA62">
        <v>1057.4077906336665</v>
      </c>
      <c r="AB62">
        <v>470</v>
      </c>
      <c r="AC62">
        <v>50</v>
      </c>
      <c r="AD62">
        <v>2.3837384162904058</v>
      </c>
      <c r="AE62">
        <v>1473.2458959209284</v>
      </c>
      <c r="AF62">
        <v>26.754104079071567</v>
      </c>
    </row>
    <row r="63" spans="1:32">
      <c r="A63" s="1">
        <v>36600</v>
      </c>
      <c r="B63">
        <v>1432.2333333333333</v>
      </c>
      <c r="C63">
        <v>0</v>
      </c>
      <c r="D63">
        <v>0</v>
      </c>
      <c r="E63">
        <v>0</v>
      </c>
      <c r="F63">
        <v>0</v>
      </c>
      <c r="G63">
        <v>237.5</v>
      </c>
      <c r="H63">
        <v>574.59677419354841</v>
      </c>
      <c r="I63">
        <v>403.75</v>
      </c>
      <c r="J63">
        <v>118.75</v>
      </c>
      <c r="K63">
        <v>1262.5</v>
      </c>
      <c r="L63">
        <v>925.40322580645159</v>
      </c>
      <c r="M63">
        <v>1096.25</v>
      </c>
      <c r="N63">
        <v>1381.25</v>
      </c>
      <c r="O63">
        <v>1500</v>
      </c>
      <c r="P63">
        <v>1200</v>
      </c>
      <c r="Q63">
        <v>900</v>
      </c>
      <c r="R63">
        <v>600</v>
      </c>
      <c r="S63">
        <v>300</v>
      </c>
      <c r="T63">
        <v>100</v>
      </c>
      <c r="U63">
        <v>1270.8333333333333</v>
      </c>
      <c r="V63">
        <v>504.65771389605675</v>
      </c>
      <c r="W63">
        <v>1067.3333333333333</v>
      </c>
      <c r="X63">
        <v>1455.8333333333333</v>
      </c>
      <c r="Y63">
        <v>1497.8736356422071</v>
      </c>
      <c r="Z63">
        <v>229.16666666666666</v>
      </c>
      <c r="AA63">
        <v>995.34228610394325</v>
      </c>
      <c r="AB63">
        <v>432.66666666666669</v>
      </c>
      <c r="AC63">
        <v>44.166666666666664</v>
      </c>
      <c r="AD63">
        <v>2.1263643577927516</v>
      </c>
      <c r="AE63">
        <v>1476.0458270132965</v>
      </c>
      <c r="AF63">
        <v>23.954172986703458</v>
      </c>
    </row>
    <row r="64" spans="1:32">
      <c r="A64" s="1">
        <v>37200</v>
      </c>
      <c r="B64">
        <v>1429.7666666666667</v>
      </c>
      <c r="C64">
        <v>0</v>
      </c>
      <c r="D64">
        <v>0</v>
      </c>
      <c r="E64">
        <v>0</v>
      </c>
      <c r="F64">
        <v>0</v>
      </c>
      <c r="G64">
        <v>225</v>
      </c>
      <c r="H64">
        <v>544.35483870967744</v>
      </c>
      <c r="I64">
        <v>382.5</v>
      </c>
      <c r="J64">
        <v>112.5</v>
      </c>
      <c r="K64">
        <v>1275</v>
      </c>
      <c r="L64">
        <v>955.64516129032256</v>
      </c>
      <c r="M64">
        <v>1117.5</v>
      </c>
      <c r="N64">
        <v>1387.5</v>
      </c>
      <c r="O64">
        <v>1500</v>
      </c>
      <c r="P64">
        <v>1200</v>
      </c>
      <c r="Q64">
        <v>900</v>
      </c>
      <c r="R64">
        <v>600</v>
      </c>
      <c r="S64">
        <v>300</v>
      </c>
      <c r="T64">
        <v>100</v>
      </c>
      <c r="U64">
        <v>1291.6666666666667</v>
      </c>
      <c r="V64">
        <v>566.72321842578003</v>
      </c>
      <c r="W64">
        <v>1104.6666666666667</v>
      </c>
      <c r="X64">
        <v>1461.6666666666667</v>
      </c>
      <c r="Y64">
        <v>1498.1310097007049</v>
      </c>
      <c r="Z64">
        <v>208.33333333333334</v>
      </c>
      <c r="AA64">
        <v>933.27678157421997</v>
      </c>
      <c r="AB64">
        <v>395.33333333333331</v>
      </c>
      <c r="AC64">
        <v>38.333333333333336</v>
      </c>
      <c r="AD64">
        <v>1.8689902992950975</v>
      </c>
      <c r="AE64">
        <v>1478.8457581056646</v>
      </c>
      <c r="AF64">
        <v>21.154241894335353</v>
      </c>
    </row>
    <row r="65" spans="1:32">
      <c r="A65" s="1">
        <v>37800</v>
      </c>
      <c r="B65">
        <v>1427.3000000000002</v>
      </c>
      <c r="C65">
        <v>0</v>
      </c>
      <c r="D65">
        <v>0</v>
      </c>
      <c r="E65">
        <v>0</v>
      </c>
      <c r="F65">
        <v>0</v>
      </c>
      <c r="G65">
        <v>212.5</v>
      </c>
      <c r="H65">
        <v>514.11290322580646</v>
      </c>
      <c r="I65">
        <v>361.25</v>
      </c>
      <c r="J65">
        <v>106.25</v>
      </c>
      <c r="K65">
        <v>1287.5</v>
      </c>
      <c r="L65">
        <v>985.88709677419342</v>
      </c>
      <c r="M65">
        <v>1138.75</v>
      </c>
      <c r="N65">
        <v>1393.75</v>
      </c>
      <c r="O65">
        <v>1500</v>
      </c>
      <c r="P65">
        <v>1200</v>
      </c>
      <c r="Q65">
        <v>900</v>
      </c>
      <c r="R65">
        <v>600</v>
      </c>
      <c r="S65">
        <v>300</v>
      </c>
      <c r="T65">
        <v>100</v>
      </c>
      <c r="U65">
        <v>1312.5</v>
      </c>
      <c r="V65">
        <v>628.78872295550332</v>
      </c>
      <c r="W65">
        <v>1142</v>
      </c>
      <c r="X65">
        <v>1467.5</v>
      </c>
      <c r="Y65">
        <v>1498.3883837592025</v>
      </c>
      <c r="Z65">
        <v>187.5</v>
      </c>
      <c r="AA65">
        <v>871.21127704449668</v>
      </c>
      <c r="AB65">
        <v>358</v>
      </c>
      <c r="AC65">
        <v>32.5</v>
      </c>
      <c r="AD65">
        <v>1.6116162407974435</v>
      </c>
      <c r="AE65">
        <v>1481.6456891980329</v>
      </c>
      <c r="AF65">
        <v>18.354310801967245</v>
      </c>
    </row>
    <row r="66" spans="1:32">
      <c r="A66" s="1">
        <v>38400</v>
      </c>
      <c r="B66">
        <v>1424.8333333333335</v>
      </c>
      <c r="C66">
        <v>0</v>
      </c>
      <c r="D66">
        <v>0</v>
      </c>
      <c r="E66">
        <v>0</v>
      </c>
      <c r="F66">
        <v>0</v>
      </c>
      <c r="G66">
        <v>200</v>
      </c>
      <c r="H66">
        <v>483.87096774193549</v>
      </c>
      <c r="I66">
        <v>340</v>
      </c>
      <c r="J66">
        <v>100</v>
      </c>
      <c r="K66">
        <v>1300</v>
      </c>
      <c r="L66">
        <v>1016.1290322580644</v>
      </c>
      <c r="M66">
        <v>1160</v>
      </c>
      <c r="N66">
        <v>1400</v>
      </c>
      <c r="O66">
        <v>1500</v>
      </c>
      <c r="P66">
        <v>1200</v>
      </c>
      <c r="Q66">
        <v>900</v>
      </c>
      <c r="R66">
        <v>600</v>
      </c>
      <c r="S66">
        <v>300</v>
      </c>
      <c r="T66">
        <v>100</v>
      </c>
      <c r="U66">
        <v>1333.3333333333333</v>
      </c>
      <c r="V66">
        <v>690.8542274852266</v>
      </c>
      <c r="W66">
        <v>1179.3333333333333</v>
      </c>
      <c r="X66">
        <v>1473.3333333333333</v>
      </c>
      <c r="Y66">
        <v>1498.6457578177001</v>
      </c>
      <c r="Z66">
        <v>166.66666666666669</v>
      </c>
      <c r="AA66">
        <v>809.1457725147734</v>
      </c>
      <c r="AB66">
        <v>320.66666666666663</v>
      </c>
      <c r="AC66">
        <v>26.666666666666668</v>
      </c>
      <c r="AD66">
        <v>1.3542421822997892</v>
      </c>
      <c r="AE66">
        <v>1484.4456202904009</v>
      </c>
      <c r="AF66">
        <v>15.554379709599138</v>
      </c>
    </row>
    <row r="67" spans="1:32">
      <c r="A67" s="1">
        <v>39000</v>
      </c>
      <c r="B67">
        <v>1422.3666666666668</v>
      </c>
      <c r="C67">
        <v>0</v>
      </c>
      <c r="D67">
        <v>0</v>
      </c>
      <c r="E67">
        <v>0</v>
      </c>
      <c r="F67">
        <v>0</v>
      </c>
      <c r="G67">
        <v>187.5</v>
      </c>
      <c r="H67">
        <v>453.62903225806451</v>
      </c>
      <c r="I67">
        <v>318.75</v>
      </c>
      <c r="J67">
        <v>93.75</v>
      </c>
      <c r="K67">
        <v>1312.5</v>
      </c>
      <c r="L67">
        <v>1046.3709677419354</v>
      </c>
      <c r="M67">
        <v>1181.25</v>
      </c>
      <c r="N67">
        <v>1406.25</v>
      </c>
      <c r="O67">
        <v>1500</v>
      </c>
      <c r="P67">
        <v>1200</v>
      </c>
      <c r="Q67">
        <v>900</v>
      </c>
      <c r="R67">
        <v>600</v>
      </c>
      <c r="S67">
        <v>300</v>
      </c>
      <c r="T67">
        <v>100</v>
      </c>
      <c r="U67">
        <v>1354.1666666666667</v>
      </c>
      <c r="V67">
        <v>752.91973201494989</v>
      </c>
      <c r="W67">
        <v>1216.6666666666667</v>
      </c>
      <c r="X67">
        <v>1479.1666666666667</v>
      </c>
      <c r="Y67">
        <v>1498.9031318761979</v>
      </c>
      <c r="Z67">
        <v>145.83333333333334</v>
      </c>
      <c r="AA67">
        <v>747.08026798505011</v>
      </c>
      <c r="AB67">
        <v>283.33333333333331</v>
      </c>
      <c r="AC67">
        <v>20.833333333333336</v>
      </c>
      <c r="AD67">
        <v>1.0968681238021349</v>
      </c>
      <c r="AE67">
        <v>1487.245551382769</v>
      </c>
      <c r="AF67">
        <v>12.754448617231031</v>
      </c>
    </row>
    <row r="68" spans="1:32">
      <c r="A68" s="1">
        <v>39600</v>
      </c>
      <c r="B68">
        <v>1419.9</v>
      </c>
      <c r="C68">
        <v>0</v>
      </c>
      <c r="D68">
        <v>0</v>
      </c>
      <c r="E68">
        <v>0</v>
      </c>
      <c r="F68">
        <v>0</v>
      </c>
      <c r="G68">
        <v>175</v>
      </c>
      <c r="H68">
        <v>423.38709677419354</v>
      </c>
      <c r="I68">
        <v>297.5</v>
      </c>
      <c r="J68">
        <v>87.5</v>
      </c>
      <c r="K68">
        <v>1325</v>
      </c>
      <c r="L68">
        <v>1076.6129032258063</v>
      </c>
      <c r="M68">
        <v>1202.5</v>
      </c>
      <c r="N68">
        <v>1412.5</v>
      </c>
      <c r="O68">
        <v>1500</v>
      </c>
      <c r="P68">
        <v>1200</v>
      </c>
      <c r="Q68">
        <v>900</v>
      </c>
      <c r="R68">
        <v>600</v>
      </c>
      <c r="S68">
        <v>300</v>
      </c>
      <c r="T68">
        <v>100</v>
      </c>
      <c r="U68">
        <v>1375</v>
      </c>
      <c r="V68">
        <v>814.98523654467317</v>
      </c>
      <c r="W68">
        <v>1254</v>
      </c>
      <c r="X68">
        <v>1485</v>
      </c>
      <c r="Y68">
        <v>1499.1605059346955</v>
      </c>
      <c r="Z68">
        <v>125</v>
      </c>
      <c r="AA68">
        <v>685.01476345532683</v>
      </c>
      <c r="AB68">
        <v>246</v>
      </c>
      <c r="AC68">
        <v>15</v>
      </c>
      <c r="AD68">
        <v>0.8394940653044809</v>
      </c>
      <c r="AE68">
        <v>1490.0454824751371</v>
      </c>
      <c r="AF68">
        <v>9.9545175248629221</v>
      </c>
    </row>
    <row r="69" spans="1:32">
      <c r="A69" s="1">
        <v>40200</v>
      </c>
      <c r="B69">
        <v>1413.2666666666667</v>
      </c>
      <c r="C69">
        <v>0</v>
      </c>
      <c r="D69">
        <v>0</v>
      </c>
      <c r="E69">
        <v>0</v>
      </c>
      <c r="F69">
        <v>0</v>
      </c>
      <c r="G69">
        <v>162.5</v>
      </c>
      <c r="H69">
        <v>393.14516129032256</v>
      </c>
      <c r="I69">
        <v>276.25</v>
      </c>
      <c r="J69">
        <v>81.25</v>
      </c>
      <c r="K69">
        <v>1337.5</v>
      </c>
      <c r="L69">
        <v>1106.8548387096773</v>
      </c>
      <c r="M69">
        <v>1223.75</v>
      </c>
      <c r="N69">
        <v>1418.75</v>
      </c>
      <c r="O69">
        <v>1500</v>
      </c>
      <c r="P69">
        <v>1200</v>
      </c>
      <c r="Q69">
        <v>900</v>
      </c>
      <c r="R69">
        <v>600</v>
      </c>
      <c r="S69">
        <v>300</v>
      </c>
      <c r="T69">
        <v>100</v>
      </c>
      <c r="U69">
        <v>1395.8333333333333</v>
      </c>
      <c r="V69">
        <v>929.15436378722757</v>
      </c>
      <c r="W69">
        <v>1295</v>
      </c>
      <c r="X69">
        <v>1487.5</v>
      </c>
      <c r="Y69">
        <v>1499.3004216122463</v>
      </c>
      <c r="Z69">
        <v>104.16666666666667</v>
      </c>
      <c r="AA69">
        <v>570.84563621277232</v>
      </c>
      <c r="AB69">
        <v>205</v>
      </c>
      <c r="AC69">
        <v>12.5</v>
      </c>
      <c r="AD69">
        <v>0.69957838775373404</v>
      </c>
      <c r="AE69">
        <v>1491.0916538456279</v>
      </c>
      <c r="AF69">
        <v>8.9083461543720741</v>
      </c>
    </row>
    <row r="70" spans="1:32">
      <c r="A70" s="1">
        <v>40800</v>
      </c>
      <c r="B70">
        <v>1406.6333333333334</v>
      </c>
      <c r="C70">
        <v>0</v>
      </c>
      <c r="D70">
        <v>0</v>
      </c>
      <c r="E70">
        <v>0</v>
      </c>
      <c r="F70">
        <v>0</v>
      </c>
      <c r="G70">
        <v>150</v>
      </c>
      <c r="H70">
        <v>362.90322580645159</v>
      </c>
      <c r="I70">
        <v>255</v>
      </c>
      <c r="J70">
        <v>75</v>
      </c>
      <c r="K70">
        <v>1350</v>
      </c>
      <c r="L70">
        <v>1137.0967741935483</v>
      </c>
      <c r="M70">
        <v>1245</v>
      </c>
      <c r="N70">
        <v>1425</v>
      </c>
      <c r="O70">
        <v>1500</v>
      </c>
      <c r="P70">
        <v>1200</v>
      </c>
      <c r="Q70">
        <v>900</v>
      </c>
      <c r="R70">
        <v>600</v>
      </c>
      <c r="S70">
        <v>300</v>
      </c>
      <c r="T70">
        <v>100</v>
      </c>
      <c r="U70">
        <v>1416.6666666666667</v>
      </c>
      <c r="V70">
        <v>1043.323491029782</v>
      </c>
      <c r="W70">
        <v>1336</v>
      </c>
      <c r="X70">
        <v>1490</v>
      </c>
      <c r="Y70">
        <v>1499.4403372897971</v>
      </c>
      <c r="Z70">
        <v>83.333333333333343</v>
      </c>
      <c r="AA70">
        <v>456.67650897021792</v>
      </c>
      <c r="AB70">
        <v>164</v>
      </c>
      <c r="AC70">
        <v>10</v>
      </c>
      <c r="AD70">
        <v>0.55966271020298719</v>
      </c>
      <c r="AE70">
        <v>1492.1378252161187</v>
      </c>
      <c r="AF70">
        <v>7.8621747838812244</v>
      </c>
    </row>
    <row r="71" spans="1:32">
      <c r="A71" s="1">
        <v>41400</v>
      </c>
      <c r="B71">
        <v>1400</v>
      </c>
      <c r="C71">
        <v>0</v>
      </c>
      <c r="D71">
        <v>0</v>
      </c>
      <c r="E71">
        <v>0</v>
      </c>
      <c r="F71">
        <v>0</v>
      </c>
      <c r="G71">
        <v>137.5</v>
      </c>
      <c r="H71">
        <v>332.66129032258061</v>
      </c>
      <c r="I71">
        <v>233.75</v>
      </c>
      <c r="J71">
        <v>68.75</v>
      </c>
      <c r="K71">
        <v>1362.5</v>
      </c>
      <c r="L71">
        <v>1167.3387096774193</v>
      </c>
      <c r="M71">
        <v>1266.25</v>
      </c>
      <c r="N71">
        <v>1431.25</v>
      </c>
      <c r="O71">
        <v>1500</v>
      </c>
      <c r="P71">
        <v>1200</v>
      </c>
      <c r="Q71">
        <v>900</v>
      </c>
      <c r="R71">
        <v>600</v>
      </c>
      <c r="S71">
        <v>300</v>
      </c>
      <c r="T71">
        <v>100</v>
      </c>
      <c r="U71">
        <v>1437.5</v>
      </c>
      <c r="V71">
        <v>1157.4926182723361</v>
      </c>
      <c r="W71">
        <v>1377</v>
      </c>
      <c r="X71">
        <v>1492.5</v>
      </c>
      <c r="Y71">
        <v>1499.5802529673479</v>
      </c>
      <c r="Z71">
        <v>62.5</v>
      </c>
      <c r="AA71">
        <v>342.50738172766341</v>
      </c>
      <c r="AB71">
        <v>123</v>
      </c>
      <c r="AC71">
        <v>7.5</v>
      </c>
      <c r="AD71">
        <v>0.41974703265224045</v>
      </c>
      <c r="AE71">
        <v>1493.1839965866097</v>
      </c>
      <c r="AF71">
        <v>6.8160034133903764</v>
      </c>
    </row>
    <row r="72" spans="1:32">
      <c r="A72" s="1">
        <v>42000</v>
      </c>
      <c r="B72">
        <v>1393.3666666666666</v>
      </c>
      <c r="C72">
        <v>0</v>
      </c>
      <c r="D72">
        <v>0</v>
      </c>
      <c r="E72">
        <v>0</v>
      </c>
      <c r="F72">
        <v>0</v>
      </c>
      <c r="G72">
        <v>125</v>
      </c>
      <c r="H72">
        <v>302.41935483870969</v>
      </c>
      <c r="I72">
        <v>212.5</v>
      </c>
      <c r="J72">
        <v>62.5</v>
      </c>
      <c r="K72">
        <v>1375</v>
      </c>
      <c r="L72">
        <v>1197.5806451612902</v>
      </c>
      <c r="M72">
        <v>1287.5</v>
      </c>
      <c r="N72">
        <v>1437.5</v>
      </c>
      <c r="O72">
        <v>1500</v>
      </c>
      <c r="P72">
        <v>1200</v>
      </c>
      <c r="Q72">
        <v>900</v>
      </c>
      <c r="R72">
        <v>600</v>
      </c>
      <c r="S72">
        <v>300</v>
      </c>
      <c r="T72">
        <v>100</v>
      </c>
      <c r="U72">
        <v>1458.3333333333333</v>
      </c>
      <c r="V72">
        <v>1271.6617455148905</v>
      </c>
      <c r="W72">
        <v>1418</v>
      </c>
      <c r="X72">
        <v>1495</v>
      </c>
      <c r="Y72">
        <v>1499.7201686448984</v>
      </c>
      <c r="Z72">
        <v>41.666666666666671</v>
      </c>
      <c r="AA72">
        <v>228.33825448510896</v>
      </c>
      <c r="AB72">
        <v>82</v>
      </c>
      <c r="AC72">
        <v>5</v>
      </c>
      <c r="AD72">
        <v>0.2798313551014936</v>
      </c>
      <c r="AE72">
        <v>1494.2301679571005</v>
      </c>
      <c r="AF72">
        <v>5.7698320428995276</v>
      </c>
    </row>
    <row r="73" spans="1:32">
      <c r="A73" s="1">
        <v>42600</v>
      </c>
      <c r="B73">
        <v>1386.7333333333333</v>
      </c>
      <c r="C73">
        <v>0</v>
      </c>
      <c r="D73">
        <v>0</v>
      </c>
      <c r="E73">
        <v>0</v>
      </c>
      <c r="F73">
        <v>0</v>
      </c>
      <c r="G73">
        <v>112.5</v>
      </c>
      <c r="H73">
        <v>272.17741935483872</v>
      </c>
      <c r="I73">
        <v>191.25</v>
      </c>
      <c r="J73">
        <v>56.25</v>
      </c>
      <c r="K73">
        <v>1387.5</v>
      </c>
      <c r="L73">
        <v>1227.8225806451612</v>
      </c>
      <c r="M73">
        <v>1308.75</v>
      </c>
      <c r="N73">
        <v>1443.75</v>
      </c>
      <c r="O73">
        <v>1500</v>
      </c>
      <c r="P73">
        <v>1200</v>
      </c>
      <c r="Q73">
        <v>900</v>
      </c>
      <c r="R73">
        <v>600</v>
      </c>
      <c r="S73">
        <v>300</v>
      </c>
      <c r="T73">
        <v>100</v>
      </c>
      <c r="U73">
        <v>1479.1666666666667</v>
      </c>
      <c r="V73">
        <v>1385.8308727574449</v>
      </c>
      <c r="W73">
        <v>1459</v>
      </c>
      <c r="X73">
        <v>1497.5</v>
      </c>
      <c r="Y73">
        <v>1499.8600843224492</v>
      </c>
      <c r="Z73">
        <v>20.833333333333343</v>
      </c>
      <c r="AA73">
        <v>114.16912724255451</v>
      </c>
      <c r="AB73">
        <v>41</v>
      </c>
      <c r="AC73">
        <v>2.5</v>
      </c>
      <c r="AD73">
        <v>0.13991567755074674</v>
      </c>
      <c r="AE73">
        <v>1495.2763393275914</v>
      </c>
      <c r="AF73">
        <v>4.7236606724086787</v>
      </c>
    </row>
    <row r="74" spans="1:32">
      <c r="A74" s="1">
        <v>43200</v>
      </c>
      <c r="B74">
        <v>1380.1</v>
      </c>
      <c r="C74">
        <v>0</v>
      </c>
      <c r="D74">
        <v>0</v>
      </c>
      <c r="E74">
        <v>0</v>
      </c>
      <c r="F74">
        <v>0</v>
      </c>
      <c r="G74">
        <v>100</v>
      </c>
      <c r="H74">
        <v>241.93548387096774</v>
      </c>
      <c r="I74">
        <v>170</v>
      </c>
      <c r="J74">
        <v>50</v>
      </c>
      <c r="K74">
        <v>1400</v>
      </c>
      <c r="L74">
        <v>1258.0645161290322</v>
      </c>
      <c r="M74">
        <v>1330</v>
      </c>
      <c r="N74">
        <v>1450</v>
      </c>
      <c r="O74">
        <v>1500</v>
      </c>
      <c r="P74">
        <v>1200</v>
      </c>
      <c r="Q74">
        <v>900</v>
      </c>
      <c r="R74">
        <v>600</v>
      </c>
      <c r="S74">
        <v>300</v>
      </c>
      <c r="T74">
        <v>100</v>
      </c>
      <c r="U74">
        <v>1500</v>
      </c>
      <c r="V74">
        <v>1499.9999999999993</v>
      </c>
      <c r="W74">
        <v>1500</v>
      </c>
      <c r="X74">
        <v>1500</v>
      </c>
      <c r="Y74">
        <v>1500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1496.3225106980822</v>
      </c>
      <c r="AF74">
        <v>3.6774893019178307</v>
      </c>
    </row>
  </sheetData>
  <phoneticPr fontId="18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氾濫ハイドロパターン</vt:lpstr>
      <vt:lpstr>氾濫ハイドロパターン (10分間隔)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Tatsuro Sato</dc:creator>
  <cp:lastModifiedBy>goodmangis</cp:lastModifiedBy>
  <dcterms:created xsi:type="dcterms:W3CDTF">2020-01-09T00:30:56Z</dcterms:created>
  <dcterms:modified xsi:type="dcterms:W3CDTF">2020-02-12T15:44:10Z</dcterms:modified>
</cp:coreProperties>
</file>