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nan.li</author>
  </authors>
  <commentList>
    <comment ref="G34" authorId="0">
      <text>
        <r>
          <rPr>
            <b/>
            <sz val="9"/>
            <rFont val="宋体"/>
            <charset val="134"/>
          </rPr>
          <t>nan.li:</t>
        </r>
        <r>
          <rPr>
            <sz val="9"/>
            <rFont val="宋体"/>
            <charset val="134"/>
          </rPr>
          <t xml:space="preserve">
05.12下午福利假0.5天</t>
        </r>
      </text>
    </comment>
    <comment ref="N38" authorId="0">
      <text>
        <r>
          <rPr>
            <b/>
            <sz val="9"/>
            <rFont val="宋体"/>
            <charset val="134"/>
          </rPr>
          <t>nan.li:</t>
        </r>
        <r>
          <rPr>
            <sz val="9"/>
            <rFont val="宋体"/>
            <charset val="134"/>
          </rPr>
          <t xml:space="preserve">
05.22下午调休</t>
        </r>
      </text>
    </comment>
    <comment ref="H46" authorId="0">
      <text>
        <r>
          <rPr>
            <b/>
            <sz val="9"/>
            <rFont val="宋体"/>
            <charset val="134"/>
          </rPr>
          <t>nan.li:</t>
        </r>
        <r>
          <rPr>
            <sz val="9"/>
            <rFont val="宋体"/>
            <charset val="134"/>
          </rPr>
          <t xml:space="preserve">
05.25下午事假0.5天，年假抵扣</t>
        </r>
      </text>
    </comment>
  </commentList>
</comments>
</file>

<file path=xl/sharedStrings.xml><?xml version="1.0" encoding="utf-8"?>
<sst xmlns="http://schemas.openxmlformats.org/spreadsheetml/2006/main" count="113" uniqueCount="82">
  <si>
    <t>2020年5月考勤</t>
  </si>
  <si>
    <t>序号</t>
  </si>
  <si>
    <t>姓名</t>
  </si>
  <si>
    <r>
      <rPr>
        <sz val="10"/>
        <color indexed="8"/>
        <rFont val="宋体"/>
        <charset val="134"/>
      </rPr>
      <t>事  假</t>
    </r>
  </si>
  <si>
    <t>病  假</t>
  </si>
  <si>
    <t>迟 到/早 退</t>
  </si>
  <si>
    <t>公    假</t>
  </si>
  <si>
    <t>年  假</t>
  </si>
  <si>
    <t>旷工</t>
  </si>
  <si>
    <t>婚假（天）</t>
  </si>
  <si>
    <t>产假（天）</t>
  </si>
  <si>
    <t>丧假（天）</t>
  </si>
  <si>
    <t>出差</t>
  </si>
  <si>
    <t>本月
调休（天）</t>
  </si>
  <si>
    <t>到岗
天数</t>
  </si>
  <si>
    <t>补助总金额
(餐补)</t>
  </si>
  <si>
    <t>备注</t>
  </si>
  <si>
    <t>请假出差汇总</t>
  </si>
  <si>
    <t>扣款</t>
  </si>
  <si>
    <t>累计时间（天）</t>
  </si>
  <si>
    <t>累计时间
（分钟）</t>
  </si>
  <si>
    <t>次数</t>
  </si>
  <si>
    <t>累计时间（小时）</t>
  </si>
  <si>
    <t>曹红杰</t>
  </si>
  <si>
    <t>欧阳玲</t>
  </si>
  <si>
    <t>邱萌</t>
  </si>
  <si>
    <t>王倩倩</t>
  </si>
  <si>
    <t>孟成</t>
  </si>
  <si>
    <t>苏慧雯</t>
  </si>
  <si>
    <t>何彩玲</t>
  </si>
  <si>
    <t>杨秀珍</t>
  </si>
  <si>
    <t>在家办公5天</t>
  </si>
  <si>
    <t>刘嫚</t>
  </si>
  <si>
    <t>在家办公1天</t>
  </si>
  <si>
    <t>赵立秀</t>
  </si>
  <si>
    <t>唐宁</t>
  </si>
  <si>
    <t>巩秀芳</t>
  </si>
  <si>
    <t>王孝宙</t>
  </si>
  <si>
    <t>在家办公22天</t>
  </si>
  <si>
    <t>宗庆猛</t>
  </si>
  <si>
    <t>张东升</t>
  </si>
  <si>
    <t>毛礼</t>
  </si>
  <si>
    <t>夏磊</t>
  </si>
  <si>
    <t>郝宇</t>
  </si>
  <si>
    <t>刘川</t>
  </si>
  <si>
    <t>郑晓东</t>
  </si>
  <si>
    <t>邢成平</t>
  </si>
  <si>
    <t>王鹏</t>
  </si>
  <si>
    <t>门鑫</t>
  </si>
  <si>
    <t>王刚</t>
  </si>
  <si>
    <t>肖计划</t>
  </si>
  <si>
    <t>邓佳凯</t>
  </si>
  <si>
    <t>金秀梅</t>
  </si>
  <si>
    <t>南承恢</t>
  </si>
  <si>
    <t>谭永生</t>
  </si>
  <si>
    <t>杨玥</t>
  </si>
  <si>
    <t>在家办公2天</t>
  </si>
  <si>
    <t>李艳</t>
  </si>
  <si>
    <t>袁国丽</t>
  </si>
  <si>
    <t>余益强</t>
  </si>
  <si>
    <t>4月13日离职，2日在家办公</t>
  </si>
  <si>
    <t>刘军</t>
  </si>
  <si>
    <r>
      <rPr>
        <sz val="10"/>
        <color rgb="FFFF0000"/>
        <rFont val="宋体"/>
        <charset val="134"/>
        <scheme val="minor"/>
      </rPr>
      <t>1</t>
    </r>
    <r>
      <rPr>
        <sz val="10"/>
        <color rgb="FFFF0000"/>
        <rFont val="宋体"/>
        <charset val="134"/>
        <scheme val="minor"/>
      </rPr>
      <t>-10日在家办公，10日后出差</t>
    </r>
  </si>
  <si>
    <t>彭红</t>
  </si>
  <si>
    <t>王慧</t>
  </si>
  <si>
    <t>在家办公4天</t>
  </si>
  <si>
    <t>周阳</t>
  </si>
  <si>
    <t>安子元</t>
  </si>
  <si>
    <t>鄂羽</t>
  </si>
  <si>
    <t>在家办公3天</t>
  </si>
  <si>
    <t>刘杨</t>
  </si>
  <si>
    <t>郑亚楠</t>
  </si>
  <si>
    <t>付立哲</t>
  </si>
  <si>
    <t>卓楠楠</t>
  </si>
  <si>
    <t>张静潇</t>
  </si>
  <si>
    <t>马丹</t>
  </si>
  <si>
    <t>李子腾</t>
  </si>
  <si>
    <t>褚泽瑜</t>
  </si>
  <si>
    <t>姚羽</t>
  </si>
  <si>
    <t>张伯宇</t>
  </si>
  <si>
    <t>4月7日入职</t>
  </si>
  <si>
    <t>柴辛未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</si>
</sst>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);[Red]\(0.00\)"/>
    <numFmt numFmtId="177" formatCode="0_);[Red]\(0\)"/>
    <numFmt numFmtId="178" formatCode="0.00_ "/>
    <numFmt numFmtId="179" formatCode="0_ "/>
  </numFmts>
  <fonts count="36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Times New Roman"/>
      <charset val="134"/>
    </font>
    <font>
      <b/>
      <sz val="10"/>
      <color rgb="FFFF0000"/>
      <name val="宋体"/>
      <charset val="134"/>
      <scheme val="minor"/>
    </font>
    <font>
      <sz val="9"/>
      <color theme="1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Geneva"/>
      <charset val="134"/>
    </font>
    <font>
      <sz val="10"/>
      <name val="Arial"/>
      <charset val="134"/>
    </font>
    <font>
      <u/>
      <sz val="12"/>
      <color indexed="12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6" tint="0.399700918607135"/>
        <bgColor indexed="64"/>
      </patternFill>
    </fill>
    <fill>
      <patternFill patternType="solid">
        <fgColor theme="7" tint="0.79970702230903"/>
        <bgColor indexed="64"/>
      </patternFill>
    </fill>
    <fill>
      <patternFill patternType="solid">
        <fgColor theme="9" tint="0.39970091860713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584948271126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5788445692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0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3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0" borderId="0" applyBorder="0"/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Border="0"/>
    <xf numFmtId="0" fontId="11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6" borderId="13" applyNumberFormat="0" applyFont="0" applyAlignment="0" applyProtection="0">
      <alignment vertical="center"/>
    </xf>
    <xf numFmtId="0" fontId="9" fillId="0" borderId="0"/>
    <xf numFmtId="0" fontId="9" fillId="0" borderId="0"/>
    <xf numFmtId="0" fontId="15" fillId="3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Protection="0">
      <alignment vertical="center"/>
    </xf>
    <xf numFmtId="0" fontId="9" fillId="0" borderId="0" applyBorder="0"/>
    <xf numFmtId="0" fontId="28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9" fillId="0" borderId="0">
      <alignment vertical="center"/>
    </xf>
    <xf numFmtId="0" fontId="15" fillId="33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16" borderId="11" applyNumberFormat="0" applyAlignment="0" applyProtection="0">
      <alignment vertical="center"/>
    </xf>
    <xf numFmtId="0" fontId="12" fillId="16" borderId="10" applyNumberFormat="0" applyAlignment="0" applyProtection="0">
      <alignment vertical="center"/>
    </xf>
    <xf numFmtId="0" fontId="24" fillId="36" borderId="16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9" fillId="0" borderId="0" applyBorder="0"/>
    <xf numFmtId="0" fontId="21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41" fontId="9" fillId="0" borderId="0" applyFont="0" applyFill="0" applyBorder="0" applyAlignment="0" applyProtection="0"/>
    <xf numFmtId="0" fontId="15" fillId="25" borderId="0" applyNumberFormat="0" applyBorder="0" applyAlignment="0" applyProtection="0">
      <alignment vertical="center"/>
    </xf>
    <xf numFmtId="41" fontId="9" fillId="0" borderId="0" applyFont="0" applyFill="0" applyBorder="0" applyAlignment="0" applyProtection="0"/>
    <xf numFmtId="0" fontId="11" fillId="1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9" fillId="0" borderId="0" applyBorder="0"/>
    <xf numFmtId="0" fontId="11" fillId="42" borderId="0" applyNumberFormat="0" applyBorder="0" applyAlignment="0" applyProtection="0">
      <alignment vertical="center"/>
    </xf>
    <xf numFmtId="0" fontId="9" fillId="0" borderId="0" applyBorder="0"/>
    <xf numFmtId="0" fontId="15" fillId="31" borderId="0" applyNumberFormat="0" applyBorder="0" applyAlignment="0" applyProtection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31" fillId="0" borderId="0" applyBorder="0"/>
    <xf numFmtId="0" fontId="9" fillId="0" borderId="0" applyBorder="0"/>
    <xf numFmtId="0" fontId="31" fillId="0" borderId="0" applyBorder="0"/>
    <xf numFmtId="0" fontId="0" fillId="0" borderId="0"/>
    <xf numFmtId="0" fontId="9" fillId="0" borderId="0" applyBorder="0"/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9" fillId="0" borderId="0" applyBorder="0"/>
    <xf numFmtId="0" fontId="9" fillId="0" borderId="0" applyBorder="0"/>
    <xf numFmtId="0" fontId="9" fillId="0" borderId="0" applyBorder="0"/>
    <xf numFmtId="0" fontId="9" fillId="0" borderId="0" applyBorder="0"/>
    <xf numFmtId="0" fontId="9" fillId="0" borderId="0" applyBorder="0"/>
    <xf numFmtId="0" fontId="31" fillId="0" borderId="0"/>
    <xf numFmtId="0" fontId="9" fillId="0" borderId="0">
      <alignment vertical="center"/>
    </xf>
    <xf numFmtId="0" fontId="0" fillId="0" borderId="0"/>
    <xf numFmtId="0" fontId="9" fillId="0" borderId="0">
      <alignment vertical="center"/>
    </xf>
    <xf numFmtId="0" fontId="9" fillId="0" borderId="0" applyBorder="0"/>
    <xf numFmtId="0" fontId="0" fillId="0" borderId="0"/>
    <xf numFmtId="0" fontId="0" fillId="0" borderId="0"/>
    <xf numFmtId="0" fontId="9" fillId="0" borderId="0" applyBorder="0"/>
    <xf numFmtId="0" fontId="9" fillId="0" borderId="0" applyBorder="0"/>
    <xf numFmtId="0" fontId="9" fillId="0" borderId="0" applyProtection="0">
      <alignment vertical="center"/>
    </xf>
    <xf numFmtId="0" fontId="9" fillId="0" borderId="0" applyBorder="0"/>
    <xf numFmtId="0" fontId="9" fillId="0" borderId="0" applyBorder="0"/>
    <xf numFmtId="0" fontId="9" fillId="0" borderId="0" applyBorder="0"/>
    <xf numFmtId="0" fontId="9" fillId="0" borderId="0" applyBorder="0"/>
    <xf numFmtId="0" fontId="0" fillId="0" borderId="0">
      <alignment vertical="center"/>
    </xf>
    <xf numFmtId="0" fontId="9" fillId="0" borderId="0"/>
    <xf numFmtId="0" fontId="9" fillId="0" borderId="0"/>
    <xf numFmtId="0" fontId="32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1" fillId="0" borderId="0" applyBorder="0"/>
    <xf numFmtId="0" fontId="30" fillId="0" borderId="0">
      <alignment vertical="center"/>
    </xf>
  </cellStyleXfs>
  <cellXfs count="84">
    <xf numFmtId="0" fontId="0" fillId="0" borderId="0" xfId="0">
      <alignment vertical="center"/>
    </xf>
    <xf numFmtId="0" fontId="1" fillId="0" borderId="1" xfId="93" applyNumberFormat="1" applyFont="1" applyBorder="1" applyAlignment="1">
      <alignment horizontal="center" vertical="center"/>
    </xf>
    <xf numFmtId="0" fontId="2" fillId="0" borderId="1" xfId="93" applyNumberFormat="1" applyFont="1" applyBorder="1" applyAlignment="1">
      <alignment horizontal="center" vertical="center"/>
    </xf>
    <xf numFmtId="0" fontId="3" fillId="2" borderId="2" xfId="93" applyNumberFormat="1" applyFont="1" applyFill="1" applyBorder="1" applyAlignment="1">
      <alignment horizontal="center" vertical="center"/>
    </xf>
    <xf numFmtId="0" fontId="4" fillId="2" borderId="3" xfId="95" applyNumberFormat="1" applyFont="1" applyFill="1" applyBorder="1" applyAlignment="1">
      <alignment horizontal="center" wrapText="1"/>
    </xf>
    <xf numFmtId="0" fontId="3" fillId="2" borderId="3" xfId="95" applyNumberFormat="1" applyFont="1" applyFill="1" applyBorder="1" applyAlignment="1">
      <alignment horizontal="center" wrapText="1"/>
    </xf>
    <xf numFmtId="0" fontId="3" fillId="2" borderId="4" xfId="95" applyNumberFormat="1" applyFont="1" applyFill="1" applyBorder="1" applyAlignment="1">
      <alignment horizontal="center" wrapText="1"/>
    </xf>
    <xf numFmtId="0" fontId="3" fillId="2" borderId="5" xfId="95" applyNumberFormat="1" applyFont="1" applyFill="1" applyBorder="1" applyAlignment="1">
      <alignment horizontal="center" wrapText="1"/>
    </xf>
    <xf numFmtId="0" fontId="3" fillId="3" borderId="3" xfId="95" applyNumberFormat="1" applyFont="1" applyFill="1" applyBorder="1" applyAlignment="1">
      <alignment horizontal="center" wrapText="1"/>
    </xf>
    <xf numFmtId="0" fontId="3" fillId="2" borderId="6" xfId="93" applyNumberFormat="1" applyFont="1" applyFill="1" applyBorder="1" applyAlignment="1">
      <alignment horizontal="center" vertical="center"/>
    </xf>
    <xf numFmtId="0" fontId="3" fillId="4" borderId="3" xfId="70" applyFont="1" applyFill="1" applyBorder="1" applyAlignment="1">
      <alignment horizontal="center" vertical="center"/>
    </xf>
    <xf numFmtId="178" fontId="5" fillId="5" borderId="7" xfId="87" applyNumberFormat="1" applyFont="1" applyFill="1" applyBorder="1" applyAlignment="1">
      <alignment horizontal="center" vertical="center"/>
    </xf>
    <xf numFmtId="0" fontId="6" fillId="0" borderId="3" xfId="87" applyFont="1" applyFill="1" applyBorder="1" applyAlignment="1">
      <alignment horizontal="center" vertical="center"/>
    </xf>
    <xf numFmtId="0" fontId="6" fillId="6" borderId="3" xfId="87" applyFont="1" applyFill="1" applyBorder="1" applyAlignment="1">
      <alignment horizontal="center" vertical="center"/>
    </xf>
    <xf numFmtId="0" fontId="6" fillId="7" borderId="3" xfId="87" applyFont="1" applyFill="1" applyBorder="1" applyAlignment="1">
      <alignment horizontal="center" vertical="center"/>
    </xf>
    <xf numFmtId="178" fontId="7" fillId="5" borderId="7" xfId="87" applyNumberFormat="1" applyFont="1" applyFill="1" applyBorder="1" applyAlignment="1">
      <alignment horizontal="center" vertical="center"/>
    </xf>
    <xf numFmtId="0" fontId="6" fillId="8" borderId="3" xfId="87" applyFont="1" applyFill="1" applyBorder="1" applyAlignment="1">
      <alignment horizontal="center" vertical="center"/>
    </xf>
    <xf numFmtId="178" fontId="8" fillId="5" borderId="7" xfId="87" applyNumberFormat="1" applyFont="1" applyFill="1" applyBorder="1" applyAlignment="1">
      <alignment horizontal="center" vertical="center"/>
    </xf>
    <xf numFmtId="0" fontId="6" fillId="0" borderId="3" xfId="87" applyFont="1" applyBorder="1" applyAlignment="1">
      <alignment horizontal="center" vertical="center"/>
    </xf>
    <xf numFmtId="178" fontId="5" fillId="5" borderId="8" xfId="87" applyNumberFormat="1" applyFont="1" applyFill="1" applyBorder="1" applyAlignment="1">
      <alignment horizontal="center" vertical="center"/>
    </xf>
    <xf numFmtId="178" fontId="5" fillId="5" borderId="3" xfId="87" applyNumberFormat="1" applyFont="1" applyFill="1" applyBorder="1" applyAlignment="1">
      <alignment horizontal="center" vertical="center"/>
    </xf>
    <xf numFmtId="0" fontId="6" fillId="0" borderId="2" xfId="87" applyFont="1" applyFill="1" applyBorder="1" applyAlignment="1">
      <alignment horizontal="center" vertical="center"/>
    </xf>
    <xf numFmtId="0" fontId="6" fillId="6" borderId="2" xfId="87" applyFont="1" applyFill="1" applyBorder="1" applyAlignment="1">
      <alignment horizontal="center" vertical="center"/>
    </xf>
    <xf numFmtId="0" fontId="6" fillId="8" borderId="2" xfId="87" applyFont="1" applyFill="1" applyBorder="1" applyAlignment="1">
      <alignment horizontal="center" vertical="center"/>
    </xf>
    <xf numFmtId="178" fontId="8" fillId="5" borderId="3" xfId="87" applyNumberFormat="1" applyFont="1" applyFill="1" applyBorder="1" applyAlignment="1">
      <alignment horizontal="center" vertical="center"/>
    </xf>
    <xf numFmtId="0" fontId="4" fillId="0" borderId="3" xfId="87" applyFont="1" applyBorder="1" applyAlignment="1">
      <alignment horizontal="center" vertical="center"/>
    </xf>
    <xf numFmtId="0" fontId="4" fillId="0" borderId="3" xfId="87" applyFont="1" applyBorder="1" applyAlignment="1">
      <alignment vertical="center"/>
    </xf>
    <xf numFmtId="178" fontId="8" fillId="9" borderId="3" xfId="87" applyNumberFormat="1" applyFont="1" applyFill="1" applyBorder="1" applyAlignment="1">
      <alignment horizontal="center" vertical="center"/>
    </xf>
    <xf numFmtId="0" fontId="9" fillId="0" borderId="0" xfId="87"/>
    <xf numFmtId="0" fontId="4" fillId="0" borderId="0" xfId="87" applyFont="1" applyAlignment="1">
      <alignment horizontal="center" vertical="center"/>
    </xf>
    <xf numFmtId="0" fontId="3" fillId="2" borderId="2" xfId="72" applyFont="1" applyFill="1" applyBorder="1" applyAlignment="1">
      <alignment horizontal="center" vertical="center"/>
    </xf>
    <xf numFmtId="177" fontId="3" fillId="2" borderId="2" xfId="72" applyNumberFormat="1" applyFont="1" applyFill="1" applyBorder="1" applyAlignment="1">
      <alignment horizontal="center" vertical="center"/>
    </xf>
    <xf numFmtId="176" fontId="4" fillId="2" borderId="3" xfId="94" applyNumberFormat="1" applyFont="1" applyFill="1" applyBorder="1" applyAlignment="1">
      <alignment horizontal="center" wrapText="1"/>
    </xf>
    <xf numFmtId="176" fontId="3" fillId="2" borderId="3" xfId="94" applyNumberFormat="1" applyFont="1" applyFill="1" applyBorder="1" applyAlignment="1">
      <alignment horizontal="center" wrapText="1"/>
    </xf>
    <xf numFmtId="0" fontId="3" fillId="2" borderId="4" xfId="94" applyNumberFormat="1" applyFont="1" applyFill="1" applyBorder="1" applyAlignment="1">
      <alignment horizontal="center" wrapText="1"/>
    </xf>
    <xf numFmtId="0" fontId="3" fillId="2" borderId="5" xfId="94" applyNumberFormat="1" applyFont="1" applyFill="1" applyBorder="1" applyAlignment="1">
      <alignment horizontal="center" wrapText="1"/>
    </xf>
    <xf numFmtId="0" fontId="3" fillId="2" borderId="3" xfId="94" applyNumberFormat="1" applyFont="1" applyFill="1" applyBorder="1" applyAlignment="1">
      <alignment horizontal="center" wrapText="1"/>
    </xf>
    <xf numFmtId="0" fontId="3" fillId="3" borderId="3" xfId="94" applyNumberFormat="1" applyFont="1" applyFill="1" applyBorder="1" applyAlignment="1">
      <alignment horizontal="center" wrapText="1"/>
    </xf>
    <xf numFmtId="0" fontId="3" fillId="2" borderId="6" xfId="72" applyFont="1" applyFill="1" applyBorder="1" applyAlignment="1">
      <alignment horizontal="center" vertical="center"/>
    </xf>
    <xf numFmtId="177" fontId="3" fillId="2" borderId="6" xfId="72" applyNumberFormat="1" applyFont="1" applyFill="1" applyBorder="1" applyAlignment="1">
      <alignment horizontal="center" vertical="center"/>
    </xf>
    <xf numFmtId="177" fontId="3" fillId="3" borderId="3" xfId="94" applyNumberFormat="1" applyFont="1" applyFill="1" applyBorder="1" applyAlignment="1">
      <alignment horizontal="center" wrapText="1"/>
    </xf>
    <xf numFmtId="0" fontId="3" fillId="10" borderId="3" xfId="87" applyFont="1" applyFill="1" applyBorder="1" applyAlignment="1">
      <alignment horizontal="center" vertical="center"/>
    </xf>
    <xf numFmtId="0" fontId="3" fillId="2" borderId="2" xfId="95" applyNumberFormat="1" applyFont="1" applyFill="1" applyBorder="1" applyAlignment="1">
      <alignment horizontal="center" vertical="center" wrapText="1"/>
    </xf>
    <xf numFmtId="0" fontId="3" fillId="11" borderId="4" xfId="95" applyNumberFormat="1" applyFont="1" applyFill="1" applyBorder="1" applyAlignment="1">
      <alignment horizontal="center" vertical="center" wrapText="1"/>
    </xf>
    <xf numFmtId="0" fontId="3" fillId="2" borderId="2" xfId="93" applyNumberFormat="1" applyFont="1" applyFill="1" applyBorder="1" applyAlignment="1">
      <alignment horizontal="center" vertical="center" wrapText="1"/>
    </xf>
    <xf numFmtId="0" fontId="3" fillId="2" borderId="6" xfId="95" applyNumberFormat="1" applyFont="1" applyFill="1" applyBorder="1" applyAlignment="1">
      <alignment horizontal="center" vertical="center" wrapText="1"/>
    </xf>
    <xf numFmtId="0" fontId="3" fillId="11" borderId="3" xfId="95" applyNumberFormat="1" applyFont="1" applyFill="1" applyBorder="1" applyAlignment="1">
      <alignment horizontal="center" wrapText="1"/>
    </xf>
    <xf numFmtId="0" fontId="3" fillId="2" borderId="6" xfId="93" applyNumberFormat="1" applyFont="1" applyFill="1" applyBorder="1" applyAlignment="1">
      <alignment horizontal="center" vertical="center" wrapText="1"/>
    </xf>
    <xf numFmtId="0" fontId="6" fillId="11" borderId="3" xfId="87" applyFont="1" applyFill="1" applyBorder="1" applyAlignment="1">
      <alignment horizontal="center" vertical="center"/>
    </xf>
    <xf numFmtId="0" fontId="3" fillId="9" borderId="3" xfId="87" applyFont="1" applyFill="1" applyBorder="1" applyAlignment="1">
      <alignment horizontal="center" vertical="center"/>
    </xf>
    <xf numFmtId="179" fontId="3" fillId="9" borderId="4" xfId="87" applyNumberFormat="1" applyFont="1" applyFill="1" applyBorder="1" applyAlignment="1">
      <alignment horizontal="center" vertical="center"/>
    </xf>
    <xf numFmtId="0" fontId="6" fillId="0" borderId="3" xfId="87" applyFont="1" applyBorder="1" applyAlignment="1">
      <alignment vertical="center"/>
    </xf>
    <xf numFmtId="0" fontId="6" fillId="0" borderId="2" xfId="87" applyFont="1" applyBorder="1" applyAlignment="1">
      <alignment horizontal="center" vertical="center"/>
    </xf>
    <xf numFmtId="0" fontId="6" fillId="11" borderId="2" xfId="87" applyFont="1" applyFill="1" applyBorder="1" applyAlignment="1">
      <alignment horizontal="center" vertical="center"/>
    </xf>
    <xf numFmtId="0" fontId="4" fillId="0" borderId="0" xfId="87" applyFont="1" applyAlignment="1">
      <alignment vertical="center"/>
    </xf>
    <xf numFmtId="179" fontId="4" fillId="0" borderId="0" xfId="87" applyNumberFormat="1" applyFont="1" applyAlignment="1">
      <alignment vertical="center"/>
    </xf>
    <xf numFmtId="0" fontId="3" fillId="2" borderId="2" xfId="94" applyNumberFormat="1" applyFont="1" applyFill="1" applyBorder="1" applyAlignment="1">
      <alignment horizontal="center" vertical="center" wrapText="1"/>
    </xf>
    <xf numFmtId="0" fontId="3" fillId="11" borderId="4" xfId="94" applyNumberFormat="1" applyFont="1" applyFill="1" applyBorder="1" applyAlignment="1">
      <alignment horizontal="center" vertical="center" wrapText="1"/>
    </xf>
    <xf numFmtId="0" fontId="3" fillId="2" borderId="2" xfId="72" applyFont="1" applyFill="1" applyBorder="1" applyAlignment="1">
      <alignment horizontal="center" vertical="center" wrapText="1"/>
    </xf>
    <xf numFmtId="0" fontId="3" fillId="12" borderId="2" xfId="72" applyFont="1" applyFill="1" applyBorder="1" applyAlignment="1">
      <alignment horizontal="center" vertical="center" wrapText="1"/>
    </xf>
    <xf numFmtId="177" fontId="3" fillId="2" borderId="3" xfId="94" applyNumberFormat="1" applyFont="1" applyFill="1" applyBorder="1" applyAlignment="1">
      <alignment horizontal="center" wrapText="1"/>
    </xf>
    <xf numFmtId="0" fontId="3" fillId="2" borderId="6" xfId="94" applyNumberFormat="1" applyFont="1" applyFill="1" applyBorder="1" applyAlignment="1">
      <alignment horizontal="center" vertical="center" wrapText="1"/>
    </xf>
    <xf numFmtId="0" fontId="3" fillId="11" borderId="3" xfId="94" applyNumberFormat="1" applyFont="1" applyFill="1" applyBorder="1" applyAlignment="1">
      <alignment horizontal="center" wrapText="1"/>
    </xf>
    <xf numFmtId="0" fontId="3" fillId="2" borderId="6" xfId="72" applyFont="1" applyFill="1" applyBorder="1" applyAlignment="1">
      <alignment horizontal="center" vertical="center" wrapText="1"/>
    </xf>
    <xf numFmtId="0" fontId="3" fillId="12" borderId="6" xfId="72" applyFont="1" applyFill="1" applyBorder="1" applyAlignment="1">
      <alignment horizontal="center" vertical="center" wrapText="1"/>
    </xf>
    <xf numFmtId="179" fontId="9" fillId="0" borderId="0" xfId="87" applyNumberFormat="1"/>
    <xf numFmtId="0" fontId="0" fillId="0" borderId="1" xfId="93" applyBorder="1">
      <alignment vertical="center"/>
    </xf>
    <xf numFmtId="0" fontId="9" fillId="0" borderId="1" xfId="87" applyBorder="1"/>
    <xf numFmtId="0" fontId="0" fillId="0" borderId="9" xfId="0" applyBorder="1">
      <alignment vertical="center"/>
    </xf>
    <xf numFmtId="0" fontId="3" fillId="13" borderId="2" xfId="87" applyFont="1" applyFill="1" applyBorder="1" applyAlignment="1">
      <alignment horizontal="center" vertical="center" wrapText="1"/>
    </xf>
    <xf numFmtId="0" fontId="3" fillId="13" borderId="6" xfId="87" applyFont="1" applyFill="1" applyBorder="1" applyAlignment="1">
      <alignment horizontal="center" vertical="center" wrapText="1"/>
    </xf>
    <xf numFmtId="0" fontId="10" fillId="0" borderId="3" xfId="87" applyFont="1" applyBorder="1" applyAlignment="1">
      <alignment vertical="center"/>
    </xf>
    <xf numFmtId="0" fontId="4" fillId="0" borderId="3" xfId="93" applyNumberFormat="1" applyFont="1" applyBorder="1" applyAlignment="1">
      <alignment vertical="center"/>
    </xf>
    <xf numFmtId="14" fontId="10" fillId="0" borderId="3" xfId="87" applyNumberFormat="1" applyFont="1" applyFill="1" applyBorder="1" applyAlignment="1">
      <alignment horizontal="left" vertical="center" wrapText="1"/>
    </xf>
    <xf numFmtId="14" fontId="10" fillId="0" borderId="3" xfId="87" applyNumberFormat="1" applyFont="1" applyBorder="1" applyAlignment="1">
      <alignment vertical="center" wrapText="1"/>
    </xf>
    <xf numFmtId="14" fontId="10" fillId="6" borderId="3" xfId="87" applyNumberFormat="1" applyFont="1" applyFill="1" applyBorder="1" applyAlignment="1">
      <alignment vertical="center" wrapText="1"/>
    </xf>
    <xf numFmtId="14" fontId="10" fillId="6" borderId="3" xfId="87" applyNumberFormat="1" applyFont="1" applyFill="1" applyBorder="1" applyAlignment="1">
      <alignment vertical="center"/>
    </xf>
    <xf numFmtId="14" fontId="10" fillId="0" borderId="3" xfId="87" applyNumberFormat="1" applyFont="1" applyBorder="1" applyAlignment="1">
      <alignment vertical="center"/>
    </xf>
    <xf numFmtId="49" fontId="10" fillId="0" borderId="3" xfId="87" applyNumberFormat="1" applyFont="1" applyBorder="1" applyAlignment="1">
      <alignment vertical="center"/>
    </xf>
    <xf numFmtId="14" fontId="10" fillId="0" borderId="3" xfId="87" applyNumberFormat="1" applyFont="1" applyFill="1" applyBorder="1" applyAlignment="1">
      <alignment horizontal="left" vertical="center"/>
    </xf>
    <xf numFmtId="14" fontId="10" fillId="0" borderId="2" xfId="87" applyNumberFormat="1" applyFont="1" applyFill="1" applyBorder="1" applyAlignment="1">
      <alignment horizontal="left" vertical="center"/>
    </xf>
    <xf numFmtId="0" fontId="4" fillId="0" borderId="2" xfId="87" applyFont="1" applyBorder="1" applyAlignment="1">
      <alignment vertical="center"/>
    </xf>
    <xf numFmtId="0" fontId="10" fillId="0" borderId="3" xfId="87" applyFont="1" applyBorder="1" applyAlignment="1">
      <alignment vertical="center" wrapText="1"/>
    </xf>
    <xf numFmtId="49" fontId="10" fillId="0" borderId="3" xfId="72" applyNumberFormat="1" applyFont="1" applyBorder="1" applyAlignment="1">
      <alignment vertical="center"/>
    </xf>
  </cellXfs>
  <cellStyles count="10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0 3" xfId="5"/>
    <cellStyle name="千位分隔[0]" xfId="6" builtinId="6"/>
    <cellStyle name="千位分隔" xfId="7" builtinId="3"/>
    <cellStyle name="常规 7 3" xfId="8"/>
    <cellStyle name="40% - 强调文字颜色 3" xfId="9" builtinId="39"/>
    <cellStyle name="差" xfId="10" builtinId="27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0,0_x000d__x000a_NA_x000d__x000a_ 27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常规 5 2" xfId="22"/>
    <cellStyle name="常规 10 11" xfId="23"/>
    <cellStyle name="解释性文本" xfId="24" builtinId="53"/>
    <cellStyle name="标题 1" xfId="25" builtinId="16"/>
    <cellStyle name="标题 2" xfId="26" builtinId="17"/>
    <cellStyle name="0,0_x000d__x000a_NA_x000d__x000a_" xfId="27"/>
    <cellStyle name="60% - 强调文字颜色 1" xfId="28" builtinId="32"/>
    <cellStyle name="标题 3" xfId="29" builtinId="18"/>
    <cellStyle name="60% - 强调文字颜色 4" xfId="30" builtinId="44"/>
    <cellStyle name="输出" xfId="31" builtinId="21"/>
    <cellStyle name="计算" xfId="32" builtinId="2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常规 10 15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千位分隔[0] 2" xfId="48"/>
    <cellStyle name="强调文字颜色 4" xfId="49" builtinId="41"/>
    <cellStyle name="千位分隔[0] 3" xfId="50"/>
    <cellStyle name="20% - 强调文字颜色 4" xfId="51" builtinId="42"/>
    <cellStyle name="40% - 强调文字颜色 4" xfId="52" builtinId="43"/>
    <cellStyle name="强调文字颜色 5" xfId="53" builtinId="45"/>
    <cellStyle name="40% - 强调文字颜色 5" xfId="54" builtinId="47"/>
    <cellStyle name="60% - 强调文字颜色 5" xfId="55" builtinId="48"/>
    <cellStyle name="强调文字颜色 6" xfId="56" builtinId="49"/>
    <cellStyle name="常规 10" xfId="57"/>
    <cellStyle name="40% - 强调文字颜色 6" xfId="58" builtinId="51"/>
    <cellStyle name="常规 10 2" xfId="59"/>
    <cellStyle name="60% - 强调文字颜色 6" xfId="60" builtinId="52"/>
    <cellStyle name="0,0_x000d__x000a_NA_x000d__x000a_ 2" xfId="61"/>
    <cellStyle name="0,0_x000d__x000a_NA_x000d__x000a_ 3" xfId="62"/>
    <cellStyle name="0,0_x000d__x000a_NA_x000d__x000a_ 4" xfId="63"/>
    <cellStyle name="3232" xfId="64"/>
    <cellStyle name="常规 10 10" xfId="65"/>
    <cellStyle name="Normal_Sheet1" xfId="66"/>
    <cellStyle name="常规 2 4" xfId="67"/>
    <cellStyle name="常规 10 12" xfId="68"/>
    <cellStyle name="常规 10 13" xfId="69"/>
    <cellStyle name="常规 14" xfId="70"/>
    <cellStyle name="常规 10 14" xfId="71"/>
    <cellStyle name="常规 15" xfId="72"/>
    <cellStyle name="常规 10 4" xfId="73"/>
    <cellStyle name="常规 10 5" xfId="74"/>
    <cellStyle name="常规 10 6" xfId="75"/>
    <cellStyle name="常规 10 7" xfId="76"/>
    <cellStyle name="常规 10 8" xfId="77"/>
    <cellStyle name="常规 10 9" xfId="78"/>
    <cellStyle name="常规 2" xfId="79"/>
    <cellStyle name="常规 2 2" xfId="80"/>
    <cellStyle name="常规 2 2 2" xfId="81"/>
    <cellStyle name="常规 2 2 3" xfId="82"/>
    <cellStyle name="常规 2 3" xfId="83"/>
    <cellStyle name="常规 2 3 2" xfId="84"/>
    <cellStyle name="常规 2 5" xfId="85"/>
    <cellStyle name="常规 3" xfId="86"/>
    <cellStyle name="常规 4" xfId="87"/>
    <cellStyle name="常规 5" xfId="88"/>
    <cellStyle name="常规 7" xfId="89"/>
    <cellStyle name="常规 7 2" xfId="90"/>
    <cellStyle name="常规 7 4" xfId="91"/>
    <cellStyle name="常规 7 5" xfId="92"/>
    <cellStyle name="常规 9" xfId="93"/>
    <cellStyle name="常规_Sheet1" xfId="94"/>
    <cellStyle name="常规_Sheet1 4" xfId="95"/>
    <cellStyle name="超链接 2" xfId="96"/>
    <cellStyle name="千位分隔 2" xfId="97"/>
    <cellStyle name="千位分隔 3" xfId="98"/>
    <cellStyle name="样式 1" xfId="99"/>
    <cellStyle name="样式 1 2" xfId="100"/>
  </cellStyles>
  <tableStyles count="0" defaultTableStyle="TableStyleMedium2" defaultPivotStyle="PivotStyleLight16"/>
  <colors>
    <mruColors>
      <color rgb="006750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97"/>
  <sheetViews>
    <sheetView tabSelected="1" workbookViewId="0">
      <pane xSplit="2" ySplit="4" topLeftCell="C5" activePane="bottomRight" state="frozen"/>
      <selection/>
      <selection pane="topRight"/>
      <selection pane="bottomLeft"/>
      <selection pane="bottomRight" activeCell="F5" sqref="F5"/>
    </sheetView>
  </sheetViews>
  <sheetFormatPr defaultColWidth="9" defaultRowHeight="13.5"/>
  <cols>
    <col min="1" max="1" width="4.875" customWidth="1"/>
    <col min="3" max="3" width="7.125" customWidth="1"/>
    <col min="4" max="4" width="6.875" customWidth="1"/>
    <col min="6" max="6" width="5.5" customWidth="1"/>
    <col min="7" max="7" width="7.375" customWidth="1"/>
    <col min="10" max="10" width="6.125" customWidth="1"/>
    <col min="11" max="11" width="6.25" customWidth="1"/>
    <col min="12" max="12" width="5.875" customWidth="1"/>
    <col min="13" max="13" width="7.375" customWidth="1"/>
    <col min="14" max="14" width="5.5" customWidth="1"/>
    <col min="15" max="15" width="6.875" customWidth="1"/>
    <col min="17" max="17" width="22.625" customWidth="1"/>
  </cols>
  <sheetData>
    <row r="1" ht="14.25" spans="1:1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66"/>
      <c r="S1" s="67"/>
    </row>
    <row r="2" spans="1:20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68"/>
    </row>
    <row r="3" spans="1:19">
      <c r="A3" s="3" t="s">
        <v>1</v>
      </c>
      <c r="B3" s="3" t="s">
        <v>2</v>
      </c>
      <c r="C3" s="4" t="s">
        <v>3</v>
      </c>
      <c r="D3" s="5" t="s">
        <v>4</v>
      </c>
      <c r="E3" s="6" t="s">
        <v>5</v>
      </c>
      <c r="F3" s="7"/>
      <c r="G3" s="5" t="s">
        <v>6</v>
      </c>
      <c r="H3" s="8" t="s">
        <v>7</v>
      </c>
      <c r="I3" s="5" t="s">
        <v>8</v>
      </c>
      <c r="J3" s="42" t="s">
        <v>9</v>
      </c>
      <c r="K3" s="42" t="s">
        <v>10</v>
      </c>
      <c r="L3" s="42" t="s">
        <v>11</v>
      </c>
      <c r="M3" s="43" t="s">
        <v>12</v>
      </c>
      <c r="N3" s="44" t="s">
        <v>13</v>
      </c>
      <c r="O3" s="44" t="s">
        <v>14</v>
      </c>
      <c r="P3" s="44" t="s">
        <v>15</v>
      </c>
      <c r="Q3" s="44" t="s">
        <v>16</v>
      </c>
      <c r="R3" s="44" t="s">
        <v>17</v>
      </c>
      <c r="S3" s="69" t="s">
        <v>18</v>
      </c>
    </row>
    <row r="4" ht="36" spans="1:19">
      <c r="A4" s="9"/>
      <c r="B4" s="9"/>
      <c r="C4" s="4" t="s">
        <v>19</v>
      </c>
      <c r="D4" s="5" t="s">
        <v>19</v>
      </c>
      <c r="E4" s="5" t="s">
        <v>20</v>
      </c>
      <c r="F4" s="5" t="s">
        <v>21</v>
      </c>
      <c r="G4" s="5" t="s">
        <v>19</v>
      </c>
      <c r="H4" s="8" t="s">
        <v>19</v>
      </c>
      <c r="I4" s="5" t="s">
        <v>22</v>
      </c>
      <c r="J4" s="45"/>
      <c r="K4" s="45"/>
      <c r="L4" s="45"/>
      <c r="M4" s="46" t="s">
        <v>19</v>
      </c>
      <c r="N4" s="47"/>
      <c r="O4" s="47"/>
      <c r="P4" s="47"/>
      <c r="Q4" s="47"/>
      <c r="R4" s="47"/>
      <c r="S4" s="70"/>
    </row>
    <row r="5" spans="1:19">
      <c r="A5" s="10">
        <v>1</v>
      </c>
      <c r="B5" s="11" t="s">
        <v>23</v>
      </c>
      <c r="C5" s="12"/>
      <c r="D5" s="12"/>
      <c r="E5" s="13"/>
      <c r="F5" s="13"/>
      <c r="G5" s="13"/>
      <c r="H5" s="14"/>
      <c r="I5" s="13"/>
      <c r="J5" s="13"/>
      <c r="K5" s="13"/>
      <c r="L5" s="13"/>
      <c r="M5" s="48"/>
      <c r="N5" s="12"/>
      <c r="O5" s="49">
        <f>19-SUM(C5,D5,G5,H5,I5,J5,K5,L5,M5,N5)</f>
        <v>19</v>
      </c>
      <c r="P5" s="50">
        <f>ROUND(O5,0)*20</f>
        <v>380</v>
      </c>
      <c r="Q5" s="71"/>
      <c r="R5" s="72">
        <f>SUM(C5,D5,G5,H5,J5,K5,L5,M5,N5)</f>
        <v>0</v>
      </c>
      <c r="S5" s="26">
        <v>0</v>
      </c>
    </row>
    <row r="6" spans="1:19">
      <c r="A6" s="10">
        <v>2</v>
      </c>
      <c r="B6" s="11" t="s">
        <v>24</v>
      </c>
      <c r="C6" s="12"/>
      <c r="D6" s="12"/>
      <c r="E6" s="13"/>
      <c r="F6" s="13"/>
      <c r="G6" s="13"/>
      <c r="H6" s="14"/>
      <c r="I6" s="13"/>
      <c r="J6" s="13"/>
      <c r="K6" s="13"/>
      <c r="L6" s="13"/>
      <c r="M6" s="48"/>
      <c r="N6" s="12"/>
      <c r="O6" s="49">
        <f t="shared" ref="O6:O53" si="0">19-SUM(C6,D6,G6,H6,I6,J6,K6,L6,M6,N6)</f>
        <v>19</v>
      </c>
      <c r="P6" s="50">
        <f t="shared" ref="P6:P53" si="1">ROUND(O6,0)*20</f>
        <v>380</v>
      </c>
      <c r="Q6" s="71"/>
      <c r="R6" s="72">
        <f t="shared" ref="R6:R53" si="2">SUM(C6,D6,G6,H6,J6,K6,L6,M6,N6)</f>
        <v>0</v>
      </c>
      <c r="S6" s="26">
        <v>0</v>
      </c>
    </row>
    <row r="7" spans="1:19">
      <c r="A7" s="10">
        <v>3</v>
      </c>
      <c r="B7" s="15" t="s">
        <v>25</v>
      </c>
      <c r="C7" s="12"/>
      <c r="D7" s="12"/>
      <c r="E7" s="13"/>
      <c r="F7" s="13"/>
      <c r="G7" s="13"/>
      <c r="H7" s="14"/>
      <c r="I7" s="13"/>
      <c r="J7" s="13"/>
      <c r="K7" s="13"/>
      <c r="L7" s="13"/>
      <c r="M7" s="48"/>
      <c r="N7" s="12"/>
      <c r="O7" s="49">
        <f t="shared" si="0"/>
        <v>19</v>
      </c>
      <c r="P7" s="50">
        <f t="shared" si="1"/>
        <v>380</v>
      </c>
      <c r="Q7" s="73"/>
      <c r="R7" s="72">
        <f t="shared" si="2"/>
        <v>0</v>
      </c>
      <c r="S7" s="26">
        <v>0</v>
      </c>
    </row>
    <row r="8" spans="1:19">
      <c r="A8" s="10">
        <v>4</v>
      </c>
      <c r="B8" s="15" t="s">
        <v>26</v>
      </c>
      <c r="C8" s="12"/>
      <c r="D8" s="12"/>
      <c r="E8" s="13"/>
      <c r="F8" s="13"/>
      <c r="G8" s="13"/>
      <c r="H8" s="16"/>
      <c r="I8" s="13"/>
      <c r="J8" s="13"/>
      <c r="K8" s="13"/>
      <c r="L8" s="13"/>
      <c r="M8" s="48"/>
      <c r="N8" s="12"/>
      <c r="O8" s="49">
        <f t="shared" si="0"/>
        <v>19</v>
      </c>
      <c r="P8" s="50">
        <f t="shared" si="1"/>
        <v>380</v>
      </c>
      <c r="Q8" s="71"/>
      <c r="R8" s="72">
        <f t="shared" si="2"/>
        <v>0</v>
      </c>
      <c r="S8" s="26">
        <v>0</v>
      </c>
    </row>
    <row r="9" spans="1:19">
      <c r="A9" s="10">
        <v>5</v>
      </c>
      <c r="B9" s="11" t="s">
        <v>27</v>
      </c>
      <c r="C9" s="12"/>
      <c r="D9" s="12"/>
      <c r="E9" s="13"/>
      <c r="F9" s="13"/>
      <c r="G9" s="13"/>
      <c r="H9" s="16"/>
      <c r="I9" s="13"/>
      <c r="J9" s="13"/>
      <c r="K9" s="13"/>
      <c r="L9" s="13"/>
      <c r="M9" s="48"/>
      <c r="N9" s="12"/>
      <c r="O9" s="49">
        <f t="shared" si="0"/>
        <v>19</v>
      </c>
      <c r="P9" s="50">
        <f t="shared" si="1"/>
        <v>380</v>
      </c>
      <c r="Q9" s="71"/>
      <c r="R9" s="72">
        <f t="shared" si="2"/>
        <v>0</v>
      </c>
      <c r="S9" s="26">
        <v>0</v>
      </c>
    </row>
    <row r="10" spans="1:19">
      <c r="A10" s="10">
        <v>6</v>
      </c>
      <c r="B10" s="11" t="s">
        <v>28</v>
      </c>
      <c r="C10" s="12"/>
      <c r="D10" s="12"/>
      <c r="E10" s="13"/>
      <c r="F10" s="13"/>
      <c r="G10" s="13"/>
      <c r="H10" s="16"/>
      <c r="I10" s="13"/>
      <c r="J10" s="13"/>
      <c r="K10" s="13"/>
      <c r="L10" s="13"/>
      <c r="M10" s="48"/>
      <c r="N10" s="12"/>
      <c r="O10" s="49">
        <f t="shared" si="0"/>
        <v>19</v>
      </c>
      <c r="P10" s="50">
        <f t="shared" si="1"/>
        <v>380</v>
      </c>
      <c r="Q10" s="74"/>
      <c r="R10" s="72">
        <f t="shared" si="2"/>
        <v>0</v>
      </c>
      <c r="S10" s="26">
        <v>0</v>
      </c>
    </row>
    <row r="11" spans="1:19">
      <c r="A11" s="10">
        <v>7</v>
      </c>
      <c r="B11" s="11" t="s">
        <v>29</v>
      </c>
      <c r="C11" s="12"/>
      <c r="D11" s="12"/>
      <c r="E11" s="13"/>
      <c r="F11" s="13"/>
      <c r="G11" s="13"/>
      <c r="H11" s="16"/>
      <c r="I11" s="13"/>
      <c r="J11" s="13"/>
      <c r="K11" s="13"/>
      <c r="L11" s="13"/>
      <c r="M11" s="48"/>
      <c r="N11" s="12"/>
      <c r="O11" s="49">
        <f t="shared" si="0"/>
        <v>19</v>
      </c>
      <c r="P11" s="50">
        <f t="shared" si="1"/>
        <v>380</v>
      </c>
      <c r="Q11" s="71"/>
      <c r="R11" s="72">
        <f t="shared" si="2"/>
        <v>0</v>
      </c>
      <c r="S11" s="26">
        <v>0</v>
      </c>
    </row>
    <row r="12" spans="1:19">
      <c r="A12" s="10">
        <v>8</v>
      </c>
      <c r="B12" s="15" t="s">
        <v>30</v>
      </c>
      <c r="C12" s="13"/>
      <c r="D12" s="12"/>
      <c r="E12" s="13"/>
      <c r="F12" s="13"/>
      <c r="G12" s="13"/>
      <c r="H12" s="16"/>
      <c r="I12" s="13"/>
      <c r="J12" s="13"/>
      <c r="K12" s="13"/>
      <c r="L12" s="13"/>
      <c r="M12" s="48"/>
      <c r="N12" s="12"/>
      <c r="O12" s="49">
        <f t="shared" si="0"/>
        <v>19</v>
      </c>
      <c r="P12" s="50">
        <f t="shared" si="1"/>
        <v>380</v>
      </c>
      <c r="Q12" s="71" t="s">
        <v>31</v>
      </c>
      <c r="R12" s="72">
        <f t="shared" si="2"/>
        <v>0</v>
      </c>
      <c r="S12" s="26">
        <v>0</v>
      </c>
    </row>
    <row r="13" spans="1:19">
      <c r="A13" s="10">
        <v>9</v>
      </c>
      <c r="B13" s="11" t="s">
        <v>32</v>
      </c>
      <c r="C13" s="12"/>
      <c r="D13" s="12"/>
      <c r="E13" s="13"/>
      <c r="F13" s="13"/>
      <c r="G13" s="13"/>
      <c r="H13" s="16"/>
      <c r="I13" s="18"/>
      <c r="J13" s="13"/>
      <c r="K13" s="13"/>
      <c r="L13" s="13"/>
      <c r="M13" s="48"/>
      <c r="N13" s="12"/>
      <c r="O13" s="49">
        <f t="shared" si="0"/>
        <v>19</v>
      </c>
      <c r="P13" s="50">
        <f t="shared" si="1"/>
        <v>380</v>
      </c>
      <c r="Q13" s="75" t="s">
        <v>33</v>
      </c>
      <c r="R13" s="72">
        <f t="shared" si="2"/>
        <v>0</v>
      </c>
      <c r="S13" s="26">
        <v>0</v>
      </c>
    </row>
    <row r="14" spans="1:19">
      <c r="A14" s="10">
        <v>10</v>
      </c>
      <c r="B14" s="17" t="s">
        <v>34</v>
      </c>
      <c r="C14" s="12"/>
      <c r="D14" s="12"/>
      <c r="E14" s="13"/>
      <c r="F14" s="13"/>
      <c r="G14" s="13"/>
      <c r="H14" s="16"/>
      <c r="I14" s="18"/>
      <c r="J14" s="13"/>
      <c r="K14" s="13"/>
      <c r="L14" s="13"/>
      <c r="M14" s="48"/>
      <c r="N14" s="12"/>
      <c r="O14" s="49">
        <f t="shared" si="0"/>
        <v>19</v>
      </c>
      <c r="P14" s="50">
        <f t="shared" si="1"/>
        <v>380</v>
      </c>
      <c r="Q14" s="75"/>
      <c r="R14" s="72">
        <f t="shared" si="2"/>
        <v>0</v>
      </c>
      <c r="S14" s="26">
        <v>0</v>
      </c>
    </row>
    <row r="15" spans="1:19">
      <c r="A15" s="10">
        <v>11</v>
      </c>
      <c r="B15" s="11" t="s">
        <v>35</v>
      </c>
      <c r="C15" s="12"/>
      <c r="D15" s="12"/>
      <c r="E15" s="13"/>
      <c r="F15" s="13"/>
      <c r="G15" s="13"/>
      <c r="H15" s="16"/>
      <c r="I15" s="18"/>
      <c r="J15" s="13"/>
      <c r="K15" s="13"/>
      <c r="L15" s="13"/>
      <c r="M15" s="48"/>
      <c r="N15" s="12"/>
      <c r="O15" s="49">
        <f t="shared" si="0"/>
        <v>19</v>
      </c>
      <c r="P15" s="50">
        <f t="shared" si="1"/>
        <v>380</v>
      </c>
      <c r="Q15" s="75"/>
      <c r="R15" s="72">
        <f t="shared" si="2"/>
        <v>0</v>
      </c>
      <c r="S15" s="26">
        <v>0</v>
      </c>
    </row>
    <row r="16" spans="1:19">
      <c r="A16" s="10">
        <v>12</v>
      </c>
      <c r="B16" s="11" t="s">
        <v>36</v>
      </c>
      <c r="C16" s="12"/>
      <c r="D16" s="12"/>
      <c r="E16" s="13"/>
      <c r="F16" s="13"/>
      <c r="G16" s="13"/>
      <c r="H16" s="16"/>
      <c r="I16" s="18"/>
      <c r="J16" s="13"/>
      <c r="K16" s="13"/>
      <c r="L16" s="13"/>
      <c r="M16" s="48"/>
      <c r="N16" s="12"/>
      <c r="O16" s="49">
        <f t="shared" si="0"/>
        <v>19</v>
      </c>
      <c r="P16" s="50">
        <f t="shared" si="1"/>
        <v>380</v>
      </c>
      <c r="Q16" s="76"/>
      <c r="R16" s="72">
        <f t="shared" si="2"/>
        <v>0</v>
      </c>
      <c r="S16" s="26">
        <v>0</v>
      </c>
    </row>
    <row r="17" spans="1:19">
      <c r="A17" s="10">
        <v>13</v>
      </c>
      <c r="B17" s="15" t="s">
        <v>37</v>
      </c>
      <c r="C17" s="12"/>
      <c r="D17" s="12"/>
      <c r="E17" s="13"/>
      <c r="F17" s="13"/>
      <c r="G17" s="13"/>
      <c r="H17" s="16"/>
      <c r="I17" s="18"/>
      <c r="J17" s="13"/>
      <c r="K17" s="13"/>
      <c r="L17" s="13"/>
      <c r="M17" s="48"/>
      <c r="N17" s="12"/>
      <c r="O17" s="49">
        <f t="shared" si="0"/>
        <v>19</v>
      </c>
      <c r="P17" s="50">
        <f t="shared" si="1"/>
        <v>380</v>
      </c>
      <c r="Q17" s="71" t="s">
        <v>38</v>
      </c>
      <c r="R17" s="72">
        <f t="shared" si="2"/>
        <v>0</v>
      </c>
      <c r="S17" s="26">
        <v>0</v>
      </c>
    </row>
    <row r="18" spans="1:19">
      <c r="A18" s="10">
        <v>14</v>
      </c>
      <c r="B18" s="15" t="s">
        <v>39</v>
      </c>
      <c r="C18" s="12"/>
      <c r="D18" s="12"/>
      <c r="E18" s="13"/>
      <c r="F18" s="13"/>
      <c r="G18" s="13"/>
      <c r="H18" s="16"/>
      <c r="I18" s="18"/>
      <c r="J18" s="13"/>
      <c r="K18" s="13"/>
      <c r="L18" s="13"/>
      <c r="M18" s="48"/>
      <c r="N18" s="12"/>
      <c r="O18" s="49">
        <f t="shared" si="0"/>
        <v>19</v>
      </c>
      <c r="P18" s="50">
        <f t="shared" si="1"/>
        <v>380</v>
      </c>
      <c r="Q18" s="76" t="s">
        <v>33</v>
      </c>
      <c r="R18" s="72">
        <f t="shared" si="2"/>
        <v>0</v>
      </c>
      <c r="S18" s="26">
        <v>0</v>
      </c>
    </row>
    <row r="19" spans="1:19">
      <c r="A19" s="10">
        <v>15</v>
      </c>
      <c r="B19" s="11" t="s">
        <v>40</v>
      </c>
      <c r="C19" s="12"/>
      <c r="D19" s="12"/>
      <c r="E19" s="13"/>
      <c r="F19" s="13"/>
      <c r="G19" s="13"/>
      <c r="H19" s="16"/>
      <c r="I19" s="18"/>
      <c r="J19" s="13"/>
      <c r="K19" s="13"/>
      <c r="L19" s="13"/>
      <c r="M19" s="48"/>
      <c r="N19" s="12"/>
      <c r="O19" s="49">
        <f t="shared" si="0"/>
        <v>19</v>
      </c>
      <c r="P19" s="50">
        <f t="shared" si="1"/>
        <v>380</v>
      </c>
      <c r="Q19" s="71"/>
      <c r="R19" s="72">
        <f t="shared" si="2"/>
        <v>0</v>
      </c>
      <c r="S19" s="26">
        <v>0</v>
      </c>
    </row>
    <row r="20" spans="1:19">
      <c r="A20" s="10">
        <v>16</v>
      </c>
      <c r="B20" s="11" t="s">
        <v>41</v>
      </c>
      <c r="C20" s="12"/>
      <c r="D20" s="12"/>
      <c r="E20" s="13"/>
      <c r="F20" s="13"/>
      <c r="G20" s="13"/>
      <c r="H20" s="16"/>
      <c r="I20" s="18"/>
      <c r="J20" s="13"/>
      <c r="K20" s="13"/>
      <c r="L20" s="13"/>
      <c r="M20" s="48"/>
      <c r="N20" s="12"/>
      <c r="O20" s="49">
        <f t="shared" si="0"/>
        <v>19</v>
      </c>
      <c r="P20" s="50">
        <f t="shared" si="1"/>
        <v>380</v>
      </c>
      <c r="Q20" s="71"/>
      <c r="R20" s="72">
        <f t="shared" si="2"/>
        <v>0</v>
      </c>
      <c r="S20" s="26">
        <v>0</v>
      </c>
    </row>
    <row r="21" spans="1:19">
      <c r="A21" s="10">
        <v>17</v>
      </c>
      <c r="B21" s="11" t="s">
        <v>42</v>
      </c>
      <c r="C21" s="12"/>
      <c r="D21" s="12"/>
      <c r="E21" s="13"/>
      <c r="F21" s="13"/>
      <c r="G21" s="13"/>
      <c r="H21" s="16"/>
      <c r="I21" s="18"/>
      <c r="J21" s="13"/>
      <c r="K21" s="13"/>
      <c r="L21" s="13"/>
      <c r="M21" s="48"/>
      <c r="N21" s="12"/>
      <c r="O21" s="49">
        <f t="shared" si="0"/>
        <v>19</v>
      </c>
      <c r="P21" s="50">
        <f t="shared" si="1"/>
        <v>380</v>
      </c>
      <c r="Q21" s="76"/>
      <c r="R21" s="72">
        <f t="shared" si="2"/>
        <v>0</v>
      </c>
      <c r="S21" s="26">
        <v>0</v>
      </c>
    </row>
    <row r="22" spans="1:19">
      <c r="A22" s="10">
        <v>18</v>
      </c>
      <c r="B22" s="15" t="s">
        <v>43</v>
      </c>
      <c r="C22" s="12"/>
      <c r="D22" s="12"/>
      <c r="E22" s="13"/>
      <c r="F22" s="13"/>
      <c r="G22" s="13"/>
      <c r="H22" s="16"/>
      <c r="I22" s="18"/>
      <c r="J22" s="13"/>
      <c r="K22" s="13"/>
      <c r="L22" s="13"/>
      <c r="M22" s="48"/>
      <c r="N22" s="12"/>
      <c r="O22" s="49">
        <f t="shared" si="0"/>
        <v>19</v>
      </c>
      <c r="P22" s="50">
        <f t="shared" si="1"/>
        <v>380</v>
      </c>
      <c r="Q22" s="71"/>
      <c r="R22" s="72">
        <f t="shared" si="2"/>
        <v>0</v>
      </c>
      <c r="S22" s="26">
        <v>0</v>
      </c>
    </row>
    <row r="23" spans="1:19">
      <c r="A23" s="10">
        <v>19</v>
      </c>
      <c r="B23" s="11" t="s">
        <v>44</v>
      </c>
      <c r="C23" s="13"/>
      <c r="D23" s="12"/>
      <c r="E23" s="13"/>
      <c r="F23" s="13"/>
      <c r="G23" s="13"/>
      <c r="H23" s="16"/>
      <c r="I23" s="18"/>
      <c r="J23" s="13"/>
      <c r="K23" s="13"/>
      <c r="L23" s="13"/>
      <c r="M23" s="48"/>
      <c r="N23" s="12"/>
      <c r="O23" s="49">
        <f t="shared" si="0"/>
        <v>19</v>
      </c>
      <c r="P23" s="50">
        <f t="shared" si="1"/>
        <v>380</v>
      </c>
      <c r="Q23" s="77"/>
      <c r="R23" s="72">
        <f t="shared" si="2"/>
        <v>0</v>
      </c>
      <c r="S23" s="26">
        <v>0</v>
      </c>
    </row>
    <row r="24" spans="1:19">
      <c r="A24" s="10">
        <v>20</v>
      </c>
      <c r="B24" s="11" t="s">
        <v>45</v>
      </c>
      <c r="C24" s="12"/>
      <c r="D24" s="12"/>
      <c r="E24" s="13"/>
      <c r="F24" s="13"/>
      <c r="G24" s="13"/>
      <c r="H24" s="16"/>
      <c r="I24" s="18"/>
      <c r="J24" s="13"/>
      <c r="K24" s="13"/>
      <c r="L24" s="13"/>
      <c r="M24" s="48"/>
      <c r="N24" s="12"/>
      <c r="O24" s="49">
        <f t="shared" si="0"/>
        <v>19</v>
      </c>
      <c r="P24" s="50">
        <f t="shared" si="1"/>
        <v>380</v>
      </c>
      <c r="Q24" s="71"/>
      <c r="R24" s="72">
        <f t="shared" si="2"/>
        <v>0</v>
      </c>
      <c r="S24" s="26">
        <v>0</v>
      </c>
    </row>
    <row r="25" spans="1:19">
      <c r="A25" s="10">
        <v>21</v>
      </c>
      <c r="B25" s="11" t="s">
        <v>46</v>
      </c>
      <c r="C25" s="12"/>
      <c r="D25" s="12"/>
      <c r="E25" s="13"/>
      <c r="F25" s="13"/>
      <c r="G25" s="13"/>
      <c r="H25" s="16"/>
      <c r="I25" s="18"/>
      <c r="J25" s="13"/>
      <c r="K25" s="13"/>
      <c r="L25" s="13"/>
      <c r="M25" s="48"/>
      <c r="N25" s="12"/>
      <c r="O25" s="49">
        <f t="shared" si="0"/>
        <v>19</v>
      </c>
      <c r="P25" s="50">
        <f t="shared" si="1"/>
        <v>380</v>
      </c>
      <c r="Q25" s="71"/>
      <c r="R25" s="72">
        <f t="shared" si="2"/>
        <v>0</v>
      </c>
      <c r="S25" s="26">
        <v>0</v>
      </c>
    </row>
    <row r="26" spans="1:19">
      <c r="A26" s="10">
        <v>22</v>
      </c>
      <c r="B26" s="11" t="s">
        <v>47</v>
      </c>
      <c r="C26" s="12"/>
      <c r="D26" s="12"/>
      <c r="E26" s="13"/>
      <c r="F26" s="13"/>
      <c r="G26" s="13"/>
      <c r="H26" s="16"/>
      <c r="I26" s="18"/>
      <c r="J26" s="13"/>
      <c r="K26" s="13"/>
      <c r="L26" s="13"/>
      <c r="M26" s="48"/>
      <c r="N26" s="12"/>
      <c r="O26" s="49">
        <f t="shared" si="0"/>
        <v>19</v>
      </c>
      <c r="P26" s="50">
        <f t="shared" si="1"/>
        <v>380</v>
      </c>
      <c r="Q26" s="71"/>
      <c r="R26" s="72">
        <f t="shared" si="2"/>
        <v>0</v>
      </c>
      <c r="S26" s="26">
        <v>0</v>
      </c>
    </row>
    <row r="27" spans="1:19">
      <c r="A27" s="10">
        <v>23</v>
      </c>
      <c r="B27" s="11" t="s">
        <v>48</v>
      </c>
      <c r="C27" s="12"/>
      <c r="D27" s="12"/>
      <c r="E27" s="13"/>
      <c r="F27" s="13"/>
      <c r="G27" s="13"/>
      <c r="H27" s="16"/>
      <c r="I27" s="18"/>
      <c r="J27" s="13"/>
      <c r="K27" s="13"/>
      <c r="L27" s="13"/>
      <c r="M27" s="48"/>
      <c r="N27" s="12"/>
      <c r="O27" s="49">
        <f t="shared" si="0"/>
        <v>19</v>
      </c>
      <c r="P27" s="50">
        <f t="shared" si="1"/>
        <v>380</v>
      </c>
      <c r="Q27" s="71"/>
      <c r="R27" s="72">
        <f t="shared" si="2"/>
        <v>0</v>
      </c>
      <c r="S27" s="26">
        <v>0</v>
      </c>
    </row>
    <row r="28" spans="1:19">
      <c r="A28" s="10">
        <v>24</v>
      </c>
      <c r="B28" s="11" t="s">
        <v>49</v>
      </c>
      <c r="C28" s="12"/>
      <c r="D28" s="12"/>
      <c r="E28" s="13"/>
      <c r="F28" s="13"/>
      <c r="G28" s="13"/>
      <c r="H28" s="16"/>
      <c r="I28" s="51"/>
      <c r="J28" s="13"/>
      <c r="K28" s="13"/>
      <c r="L28" s="13"/>
      <c r="M28" s="48"/>
      <c r="N28" s="12"/>
      <c r="O28" s="49">
        <f t="shared" si="0"/>
        <v>19</v>
      </c>
      <c r="P28" s="50">
        <f t="shared" si="1"/>
        <v>380</v>
      </c>
      <c r="Q28" s="78"/>
      <c r="R28" s="72">
        <f t="shared" si="2"/>
        <v>0</v>
      </c>
      <c r="S28" s="26">
        <v>0</v>
      </c>
    </row>
    <row r="29" spans="1:19">
      <c r="A29" s="10">
        <v>25</v>
      </c>
      <c r="B29" s="11" t="s">
        <v>50</v>
      </c>
      <c r="C29" s="12"/>
      <c r="D29" s="12"/>
      <c r="E29" s="13"/>
      <c r="F29" s="13"/>
      <c r="G29" s="13"/>
      <c r="H29" s="16"/>
      <c r="I29" s="51"/>
      <c r="J29" s="13"/>
      <c r="K29" s="13"/>
      <c r="L29" s="13"/>
      <c r="M29" s="48"/>
      <c r="N29" s="12"/>
      <c r="O29" s="49">
        <f t="shared" si="0"/>
        <v>19</v>
      </c>
      <c r="P29" s="50">
        <f t="shared" si="1"/>
        <v>380</v>
      </c>
      <c r="Q29" s="71"/>
      <c r="R29" s="72">
        <f t="shared" si="2"/>
        <v>0</v>
      </c>
      <c r="S29" s="26">
        <v>0</v>
      </c>
    </row>
    <row r="30" spans="1:19">
      <c r="A30" s="10">
        <v>26</v>
      </c>
      <c r="B30" s="11" t="s">
        <v>51</v>
      </c>
      <c r="C30" s="12"/>
      <c r="D30" s="12"/>
      <c r="E30" s="13"/>
      <c r="F30" s="13"/>
      <c r="G30" s="13"/>
      <c r="H30" s="16"/>
      <c r="I30" s="51"/>
      <c r="J30" s="13"/>
      <c r="K30" s="13"/>
      <c r="L30" s="13"/>
      <c r="M30" s="48"/>
      <c r="N30" s="12"/>
      <c r="O30" s="49">
        <f t="shared" si="0"/>
        <v>19</v>
      </c>
      <c r="P30" s="50">
        <f t="shared" si="1"/>
        <v>380</v>
      </c>
      <c r="Q30" s="78"/>
      <c r="R30" s="72">
        <f t="shared" si="2"/>
        <v>0</v>
      </c>
      <c r="S30" s="26">
        <v>0</v>
      </c>
    </row>
    <row r="31" spans="1:19">
      <c r="A31" s="10">
        <v>27</v>
      </c>
      <c r="B31" s="11" t="s">
        <v>52</v>
      </c>
      <c r="C31" s="12"/>
      <c r="D31" s="12"/>
      <c r="E31" s="13"/>
      <c r="F31" s="13"/>
      <c r="G31" s="13"/>
      <c r="H31" s="16"/>
      <c r="I31" s="51"/>
      <c r="J31" s="13"/>
      <c r="K31" s="13"/>
      <c r="L31" s="13"/>
      <c r="M31" s="48"/>
      <c r="N31" s="12"/>
      <c r="O31" s="49">
        <f t="shared" si="0"/>
        <v>19</v>
      </c>
      <c r="P31" s="50">
        <f t="shared" si="1"/>
        <v>380</v>
      </c>
      <c r="Q31" s="78"/>
      <c r="R31" s="72">
        <f t="shared" si="2"/>
        <v>0</v>
      </c>
      <c r="S31" s="26">
        <v>0</v>
      </c>
    </row>
    <row r="32" spans="1:19">
      <c r="A32" s="10">
        <v>28</v>
      </c>
      <c r="B32" s="11" t="s">
        <v>53</v>
      </c>
      <c r="C32" s="12"/>
      <c r="D32" s="12"/>
      <c r="E32" s="18"/>
      <c r="F32" s="18"/>
      <c r="G32" s="18"/>
      <c r="H32" s="16"/>
      <c r="I32" s="18"/>
      <c r="J32" s="18"/>
      <c r="K32" s="18"/>
      <c r="L32" s="18"/>
      <c r="M32" s="48"/>
      <c r="N32" s="18"/>
      <c r="O32" s="49">
        <f t="shared" si="0"/>
        <v>19</v>
      </c>
      <c r="P32" s="50">
        <f t="shared" si="1"/>
        <v>380</v>
      </c>
      <c r="Q32" s="71"/>
      <c r="R32" s="72">
        <f t="shared" si="2"/>
        <v>0</v>
      </c>
      <c r="S32" s="26">
        <v>0</v>
      </c>
    </row>
    <row r="33" spans="1:19">
      <c r="A33" s="10">
        <v>29</v>
      </c>
      <c r="B33" s="11" t="s">
        <v>54</v>
      </c>
      <c r="C33" s="12"/>
      <c r="D33" s="12"/>
      <c r="E33" s="18"/>
      <c r="F33" s="18"/>
      <c r="G33" s="18"/>
      <c r="H33" s="16"/>
      <c r="I33" s="18"/>
      <c r="J33" s="18"/>
      <c r="K33" s="18"/>
      <c r="L33" s="18"/>
      <c r="M33" s="48"/>
      <c r="N33" s="18"/>
      <c r="O33" s="49">
        <f t="shared" si="0"/>
        <v>19</v>
      </c>
      <c r="P33" s="50">
        <f t="shared" si="1"/>
        <v>380</v>
      </c>
      <c r="Q33" s="79"/>
      <c r="R33" s="72">
        <f t="shared" si="2"/>
        <v>0</v>
      </c>
      <c r="S33" s="26">
        <v>0</v>
      </c>
    </row>
    <row r="34" spans="1:19">
      <c r="A34" s="10">
        <v>30</v>
      </c>
      <c r="B34" s="11" t="s">
        <v>55</v>
      </c>
      <c r="C34" s="12"/>
      <c r="D34" s="12"/>
      <c r="E34" s="18"/>
      <c r="F34" s="18"/>
      <c r="G34" s="18">
        <v>0.5</v>
      </c>
      <c r="H34" s="16"/>
      <c r="I34" s="18"/>
      <c r="J34" s="18"/>
      <c r="K34" s="18"/>
      <c r="L34" s="18"/>
      <c r="M34" s="48"/>
      <c r="N34" s="18"/>
      <c r="O34" s="49">
        <f t="shared" si="0"/>
        <v>18.5</v>
      </c>
      <c r="P34" s="50">
        <f t="shared" si="1"/>
        <v>380</v>
      </c>
      <c r="Q34" s="73" t="s">
        <v>56</v>
      </c>
      <c r="R34" s="72">
        <f t="shared" si="2"/>
        <v>0.5</v>
      </c>
      <c r="S34" s="26">
        <v>0</v>
      </c>
    </row>
    <row r="35" spans="1:19">
      <c r="A35" s="10">
        <v>31</v>
      </c>
      <c r="B35" s="11" t="s">
        <v>57</v>
      </c>
      <c r="C35" s="12"/>
      <c r="D35" s="12"/>
      <c r="E35" s="18"/>
      <c r="F35" s="18"/>
      <c r="G35" s="18"/>
      <c r="H35" s="16"/>
      <c r="I35" s="18"/>
      <c r="J35" s="18"/>
      <c r="K35" s="18"/>
      <c r="L35" s="18"/>
      <c r="M35" s="48"/>
      <c r="N35" s="18"/>
      <c r="O35" s="49">
        <f t="shared" si="0"/>
        <v>19</v>
      </c>
      <c r="P35" s="50">
        <f t="shared" si="1"/>
        <v>380</v>
      </c>
      <c r="Q35" s="73"/>
      <c r="R35" s="72">
        <f t="shared" si="2"/>
        <v>0</v>
      </c>
      <c r="S35" s="26">
        <v>0</v>
      </c>
    </row>
    <row r="36" spans="1:19">
      <c r="A36" s="10">
        <v>32</v>
      </c>
      <c r="B36" s="11" t="s">
        <v>58</v>
      </c>
      <c r="C36" s="12"/>
      <c r="D36" s="12"/>
      <c r="E36" s="13"/>
      <c r="F36" s="13"/>
      <c r="G36" s="13"/>
      <c r="H36" s="16"/>
      <c r="I36" s="18"/>
      <c r="J36" s="13"/>
      <c r="K36" s="13"/>
      <c r="L36" s="13"/>
      <c r="M36" s="48"/>
      <c r="N36" s="12"/>
      <c r="O36" s="49">
        <f t="shared" si="0"/>
        <v>19</v>
      </c>
      <c r="P36" s="50">
        <f t="shared" si="1"/>
        <v>380</v>
      </c>
      <c r="Q36" s="79"/>
      <c r="R36" s="72">
        <f t="shared" si="2"/>
        <v>0</v>
      </c>
      <c r="S36" s="26">
        <v>0</v>
      </c>
    </row>
    <row r="37" spans="1:19">
      <c r="A37" s="10">
        <v>33</v>
      </c>
      <c r="B37" s="11" t="s">
        <v>59</v>
      </c>
      <c r="C37" s="12"/>
      <c r="D37" s="12"/>
      <c r="E37" s="13"/>
      <c r="F37" s="13"/>
      <c r="G37" s="13"/>
      <c r="H37" s="16"/>
      <c r="I37" s="18"/>
      <c r="J37" s="13"/>
      <c r="K37" s="13"/>
      <c r="L37" s="13"/>
      <c r="M37" s="48"/>
      <c r="N37" s="12"/>
      <c r="O37" s="49">
        <f t="shared" si="0"/>
        <v>19</v>
      </c>
      <c r="P37" s="50">
        <f t="shared" si="1"/>
        <v>380</v>
      </c>
      <c r="Q37" s="79" t="s">
        <v>60</v>
      </c>
      <c r="R37" s="72">
        <f t="shared" si="2"/>
        <v>0</v>
      </c>
      <c r="S37" s="26">
        <v>0</v>
      </c>
    </row>
    <row r="38" spans="1:19">
      <c r="A38" s="10">
        <v>34</v>
      </c>
      <c r="B38" s="11" t="s">
        <v>61</v>
      </c>
      <c r="C38" s="12"/>
      <c r="D38" s="12"/>
      <c r="E38" s="13"/>
      <c r="F38" s="13"/>
      <c r="G38" s="13"/>
      <c r="H38" s="16"/>
      <c r="I38" s="18"/>
      <c r="J38" s="13"/>
      <c r="K38" s="13"/>
      <c r="L38" s="13"/>
      <c r="M38" s="48"/>
      <c r="N38" s="12">
        <v>0.5</v>
      </c>
      <c r="O38" s="49">
        <f t="shared" si="0"/>
        <v>18.5</v>
      </c>
      <c r="P38" s="50">
        <f t="shared" si="1"/>
        <v>380</v>
      </c>
      <c r="Q38" s="79" t="s">
        <v>62</v>
      </c>
      <c r="R38" s="72">
        <f t="shared" si="2"/>
        <v>0.5</v>
      </c>
      <c r="S38" s="26">
        <v>0</v>
      </c>
    </row>
    <row r="39" spans="1:19">
      <c r="A39" s="10">
        <v>35</v>
      </c>
      <c r="B39" s="11" t="s">
        <v>63</v>
      </c>
      <c r="C39" s="12"/>
      <c r="D39" s="12"/>
      <c r="E39" s="13"/>
      <c r="F39" s="13"/>
      <c r="G39" s="13"/>
      <c r="H39" s="16"/>
      <c r="I39" s="18"/>
      <c r="J39" s="13"/>
      <c r="K39" s="13"/>
      <c r="L39" s="13"/>
      <c r="M39" s="48"/>
      <c r="N39" s="12"/>
      <c r="O39" s="49">
        <f t="shared" si="0"/>
        <v>19</v>
      </c>
      <c r="P39" s="50">
        <f t="shared" si="1"/>
        <v>380</v>
      </c>
      <c r="Q39" s="79"/>
      <c r="R39" s="72">
        <f t="shared" si="2"/>
        <v>0</v>
      </c>
      <c r="S39" s="26">
        <v>0</v>
      </c>
    </row>
    <row r="40" spans="1:19">
      <c r="A40" s="10">
        <v>36</v>
      </c>
      <c r="B40" s="11" t="s">
        <v>64</v>
      </c>
      <c r="C40" s="12"/>
      <c r="D40" s="12"/>
      <c r="E40" s="13"/>
      <c r="F40" s="13"/>
      <c r="G40" s="13"/>
      <c r="H40" s="16"/>
      <c r="I40" s="18"/>
      <c r="J40" s="13"/>
      <c r="K40" s="13"/>
      <c r="L40" s="13"/>
      <c r="M40" s="48"/>
      <c r="N40" s="12"/>
      <c r="O40" s="49">
        <f t="shared" si="0"/>
        <v>19</v>
      </c>
      <c r="P40" s="50">
        <f t="shared" si="1"/>
        <v>380</v>
      </c>
      <c r="Q40" s="79" t="s">
        <v>65</v>
      </c>
      <c r="R40" s="72">
        <f t="shared" si="2"/>
        <v>0</v>
      </c>
      <c r="S40" s="26">
        <v>0</v>
      </c>
    </row>
    <row r="41" spans="1:19">
      <c r="A41" s="10">
        <v>37</v>
      </c>
      <c r="B41" s="11" t="s">
        <v>66</v>
      </c>
      <c r="C41" s="12"/>
      <c r="D41" s="12"/>
      <c r="E41" s="13"/>
      <c r="F41" s="13"/>
      <c r="G41" s="13"/>
      <c r="H41" s="16"/>
      <c r="I41" s="18"/>
      <c r="J41" s="13"/>
      <c r="K41" s="13"/>
      <c r="L41" s="13"/>
      <c r="M41" s="48"/>
      <c r="N41" s="12"/>
      <c r="O41" s="49">
        <f t="shared" si="0"/>
        <v>19</v>
      </c>
      <c r="P41" s="50">
        <f t="shared" si="1"/>
        <v>380</v>
      </c>
      <c r="Q41" s="79"/>
      <c r="R41" s="72">
        <f t="shared" si="2"/>
        <v>0</v>
      </c>
      <c r="S41" s="26">
        <v>0</v>
      </c>
    </row>
    <row r="42" spans="1:19">
      <c r="A42" s="10">
        <v>38</v>
      </c>
      <c r="B42" s="11" t="s">
        <v>67</v>
      </c>
      <c r="C42" s="12"/>
      <c r="D42" s="12"/>
      <c r="E42" s="13"/>
      <c r="F42" s="13"/>
      <c r="G42" s="13"/>
      <c r="H42" s="16"/>
      <c r="I42" s="18"/>
      <c r="J42" s="13"/>
      <c r="K42" s="13"/>
      <c r="L42" s="13"/>
      <c r="M42" s="48"/>
      <c r="N42" s="12"/>
      <c r="O42" s="49">
        <f t="shared" si="0"/>
        <v>19</v>
      </c>
      <c r="P42" s="50">
        <f t="shared" si="1"/>
        <v>380</v>
      </c>
      <c r="Q42" s="79"/>
      <c r="R42" s="72">
        <f t="shared" si="2"/>
        <v>0</v>
      </c>
      <c r="S42" s="26">
        <v>0</v>
      </c>
    </row>
    <row r="43" spans="1:19">
      <c r="A43" s="10">
        <v>39</v>
      </c>
      <c r="B43" s="11" t="s">
        <v>68</v>
      </c>
      <c r="C43" s="12"/>
      <c r="D43" s="12"/>
      <c r="E43" s="13"/>
      <c r="F43" s="13"/>
      <c r="G43" s="13"/>
      <c r="H43" s="16"/>
      <c r="I43" s="18"/>
      <c r="J43" s="13"/>
      <c r="K43" s="13"/>
      <c r="L43" s="13"/>
      <c r="M43" s="48"/>
      <c r="N43" s="12"/>
      <c r="O43" s="49">
        <f t="shared" si="0"/>
        <v>19</v>
      </c>
      <c r="P43" s="50">
        <f t="shared" si="1"/>
        <v>380</v>
      </c>
      <c r="Q43" s="79" t="s">
        <v>69</v>
      </c>
      <c r="R43" s="72">
        <f t="shared" si="2"/>
        <v>0</v>
      </c>
      <c r="S43" s="26">
        <v>0</v>
      </c>
    </row>
    <row r="44" spans="1:19">
      <c r="A44" s="10">
        <v>40</v>
      </c>
      <c r="B44" s="11" t="s">
        <v>70</v>
      </c>
      <c r="C44" s="12"/>
      <c r="D44" s="12"/>
      <c r="E44" s="13"/>
      <c r="F44" s="13"/>
      <c r="G44" s="13"/>
      <c r="H44" s="16"/>
      <c r="I44" s="18"/>
      <c r="J44" s="13"/>
      <c r="K44" s="13"/>
      <c r="L44" s="13"/>
      <c r="M44" s="48"/>
      <c r="N44" s="12"/>
      <c r="O44" s="49">
        <f t="shared" si="0"/>
        <v>19</v>
      </c>
      <c r="P44" s="50">
        <f t="shared" si="1"/>
        <v>380</v>
      </c>
      <c r="Q44" s="79"/>
      <c r="R44" s="72">
        <f t="shared" si="2"/>
        <v>0</v>
      </c>
      <c r="S44" s="26">
        <v>0</v>
      </c>
    </row>
    <row r="45" spans="1:19">
      <c r="A45" s="10">
        <v>41</v>
      </c>
      <c r="B45" s="11" t="s">
        <v>71</v>
      </c>
      <c r="C45" s="12"/>
      <c r="D45" s="12"/>
      <c r="E45" s="13"/>
      <c r="F45" s="13"/>
      <c r="G45" s="13"/>
      <c r="H45" s="16"/>
      <c r="I45" s="18"/>
      <c r="J45" s="13"/>
      <c r="K45" s="13"/>
      <c r="L45" s="13"/>
      <c r="M45" s="48"/>
      <c r="N45" s="12"/>
      <c r="O45" s="49">
        <f t="shared" si="0"/>
        <v>19</v>
      </c>
      <c r="P45" s="50">
        <f t="shared" si="1"/>
        <v>380</v>
      </c>
      <c r="Q45" s="79" t="s">
        <v>65</v>
      </c>
      <c r="R45" s="72">
        <f t="shared" si="2"/>
        <v>0</v>
      </c>
      <c r="S45" s="26">
        <v>0</v>
      </c>
    </row>
    <row r="46" spans="1:19">
      <c r="A46" s="10">
        <v>42</v>
      </c>
      <c r="B46" s="11" t="s">
        <v>72</v>
      </c>
      <c r="C46" s="12"/>
      <c r="D46" s="12"/>
      <c r="E46" s="13"/>
      <c r="F46" s="13"/>
      <c r="G46" s="13"/>
      <c r="H46" s="16">
        <v>0.5</v>
      </c>
      <c r="I46" s="18"/>
      <c r="J46" s="13"/>
      <c r="K46" s="13"/>
      <c r="L46" s="13"/>
      <c r="M46" s="48"/>
      <c r="N46" s="12"/>
      <c r="O46" s="49">
        <f t="shared" si="0"/>
        <v>18.5</v>
      </c>
      <c r="P46" s="50">
        <f t="shared" si="1"/>
        <v>380</v>
      </c>
      <c r="Q46" s="73"/>
      <c r="R46" s="72">
        <f t="shared" si="2"/>
        <v>0.5</v>
      </c>
      <c r="S46" s="26">
        <v>0</v>
      </c>
    </row>
    <row r="47" spans="1:19">
      <c r="A47" s="10">
        <v>43</v>
      </c>
      <c r="B47" s="19" t="s">
        <v>73</v>
      </c>
      <c r="C47" s="12"/>
      <c r="D47" s="12"/>
      <c r="E47" s="13"/>
      <c r="F47" s="13"/>
      <c r="G47" s="13"/>
      <c r="H47" s="16"/>
      <c r="I47" s="18"/>
      <c r="J47" s="13"/>
      <c r="K47" s="13"/>
      <c r="L47" s="13"/>
      <c r="M47" s="48"/>
      <c r="N47" s="12"/>
      <c r="O47" s="49">
        <f t="shared" si="0"/>
        <v>19</v>
      </c>
      <c r="P47" s="50">
        <f t="shared" si="1"/>
        <v>380</v>
      </c>
      <c r="Q47" s="79" t="s">
        <v>33</v>
      </c>
      <c r="R47" s="72">
        <f t="shared" si="2"/>
        <v>0</v>
      </c>
      <c r="S47" s="26">
        <v>0</v>
      </c>
    </row>
    <row r="48" spans="1:19">
      <c r="A48" s="10">
        <v>44</v>
      </c>
      <c r="B48" s="20" t="s">
        <v>74</v>
      </c>
      <c r="C48" s="21"/>
      <c r="D48" s="21"/>
      <c r="E48" s="22"/>
      <c r="F48" s="22"/>
      <c r="G48" s="22"/>
      <c r="H48" s="23"/>
      <c r="I48" s="52"/>
      <c r="J48" s="22"/>
      <c r="K48" s="22"/>
      <c r="L48" s="22"/>
      <c r="M48" s="53"/>
      <c r="N48" s="21"/>
      <c r="O48" s="49">
        <f t="shared" si="0"/>
        <v>19</v>
      </c>
      <c r="P48" s="50">
        <f t="shared" si="1"/>
        <v>380</v>
      </c>
      <c r="Q48" s="80"/>
      <c r="R48" s="72">
        <f t="shared" si="2"/>
        <v>0</v>
      </c>
      <c r="S48" s="81">
        <v>0</v>
      </c>
    </row>
    <row r="49" spans="1:19">
      <c r="A49" s="10">
        <v>45</v>
      </c>
      <c r="B49" s="24" t="s">
        <v>75</v>
      </c>
      <c r="C49" s="12"/>
      <c r="D49" s="12"/>
      <c r="E49" s="13"/>
      <c r="F49" s="13"/>
      <c r="G49" s="13"/>
      <c r="H49" s="16"/>
      <c r="I49" s="13"/>
      <c r="J49" s="13"/>
      <c r="K49" s="13"/>
      <c r="L49" s="13"/>
      <c r="M49" s="48"/>
      <c r="N49" s="12"/>
      <c r="O49" s="49">
        <f t="shared" si="0"/>
        <v>19</v>
      </c>
      <c r="P49" s="50">
        <f t="shared" si="1"/>
        <v>380</v>
      </c>
      <c r="Q49" s="74"/>
      <c r="R49" s="72">
        <f t="shared" si="2"/>
        <v>0</v>
      </c>
      <c r="S49" s="26">
        <v>0</v>
      </c>
    </row>
    <row r="50" spans="1:19">
      <c r="A50" s="10">
        <v>46</v>
      </c>
      <c r="B50" s="24" t="s">
        <v>76</v>
      </c>
      <c r="C50" s="12"/>
      <c r="D50" s="12"/>
      <c r="E50" s="13"/>
      <c r="F50" s="13"/>
      <c r="G50" s="13"/>
      <c r="H50" s="16"/>
      <c r="I50" s="18"/>
      <c r="J50" s="13"/>
      <c r="K50" s="13"/>
      <c r="L50" s="13"/>
      <c r="M50" s="48"/>
      <c r="N50" s="12"/>
      <c r="O50" s="49">
        <f t="shared" si="0"/>
        <v>19</v>
      </c>
      <c r="P50" s="50">
        <f t="shared" si="1"/>
        <v>380</v>
      </c>
      <c r="Q50" s="79"/>
      <c r="R50" s="72">
        <f t="shared" si="2"/>
        <v>0</v>
      </c>
      <c r="S50" s="26">
        <v>0</v>
      </c>
    </row>
    <row r="51" spans="1:19">
      <c r="A51" s="10">
        <v>47</v>
      </c>
      <c r="B51" s="24" t="s">
        <v>77</v>
      </c>
      <c r="C51" s="12"/>
      <c r="D51" s="12"/>
      <c r="E51" s="13"/>
      <c r="F51" s="13"/>
      <c r="G51" s="13"/>
      <c r="H51" s="16"/>
      <c r="I51" s="18"/>
      <c r="J51" s="13"/>
      <c r="K51" s="13"/>
      <c r="L51" s="13"/>
      <c r="M51" s="48"/>
      <c r="N51" s="12"/>
      <c r="O51" s="49">
        <f t="shared" si="0"/>
        <v>19</v>
      </c>
      <c r="P51" s="50">
        <f t="shared" si="1"/>
        <v>380</v>
      </c>
      <c r="Q51" s="79"/>
      <c r="R51" s="72">
        <f t="shared" si="2"/>
        <v>0</v>
      </c>
      <c r="S51" s="26">
        <v>0</v>
      </c>
    </row>
    <row r="52" spans="1:19">
      <c r="A52" s="10">
        <v>48</v>
      </c>
      <c r="B52" s="24" t="s">
        <v>78</v>
      </c>
      <c r="C52" s="25"/>
      <c r="D52" s="25"/>
      <c r="E52" s="25"/>
      <c r="F52" s="25"/>
      <c r="G52" s="26"/>
      <c r="H52" s="16"/>
      <c r="I52" s="26"/>
      <c r="J52" s="26"/>
      <c r="K52" s="26"/>
      <c r="L52" s="26"/>
      <c r="M52" s="48"/>
      <c r="N52" s="25"/>
      <c r="O52" s="49">
        <f t="shared" si="0"/>
        <v>19</v>
      </c>
      <c r="P52" s="50">
        <f t="shared" si="1"/>
        <v>380</v>
      </c>
      <c r="Q52" s="82"/>
      <c r="R52" s="72">
        <f t="shared" si="2"/>
        <v>0</v>
      </c>
      <c r="S52" s="26">
        <v>0</v>
      </c>
    </row>
    <row r="53" spans="1:19">
      <c r="A53" s="10">
        <v>49</v>
      </c>
      <c r="B53" s="27" t="s">
        <v>79</v>
      </c>
      <c r="C53" s="25"/>
      <c r="D53" s="25"/>
      <c r="E53" s="25"/>
      <c r="F53" s="25"/>
      <c r="G53" s="26"/>
      <c r="H53" s="16"/>
      <c r="I53" s="26"/>
      <c r="J53" s="26"/>
      <c r="K53" s="26"/>
      <c r="L53" s="26"/>
      <c r="M53" s="48"/>
      <c r="N53" s="25"/>
      <c r="O53" s="49">
        <f t="shared" si="0"/>
        <v>19</v>
      </c>
      <c r="P53" s="50">
        <f t="shared" si="1"/>
        <v>380</v>
      </c>
      <c r="Q53" s="82" t="s">
        <v>80</v>
      </c>
      <c r="R53" s="72">
        <f t="shared" si="2"/>
        <v>0</v>
      </c>
      <c r="S53" s="26">
        <v>0</v>
      </c>
    </row>
    <row r="54" ht="14.25" spans="1:19">
      <c r="A54" s="28"/>
      <c r="B54" s="29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54"/>
      <c r="N54" s="28"/>
      <c r="O54" s="28"/>
      <c r="P54" s="55">
        <f>SUM(P5:P53)</f>
        <v>18620</v>
      </c>
      <c r="Q54" s="28"/>
      <c r="R54" s="28"/>
      <c r="S54" s="28"/>
    </row>
    <row r="55" ht="14.25" spans="1:19">
      <c r="A55" s="28"/>
      <c r="B55" s="29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54"/>
      <c r="N55" s="28"/>
      <c r="O55" s="28"/>
      <c r="P55" s="28"/>
      <c r="Q55" s="28"/>
      <c r="R55" s="28"/>
      <c r="S55" s="28"/>
    </row>
    <row r="56" ht="14.25" spans="1:19">
      <c r="A56" s="30" t="s">
        <v>1</v>
      </c>
      <c r="B56" s="31" t="s">
        <v>2</v>
      </c>
      <c r="C56" s="32" t="s">
        <v>3</v>
      </c>
      <c r="D56" s="33" t="s">
        <v>4</v>
      </c>
      <c r="E56" s="34" t="s">
        <v>5</v>
      </c>
      <c r="F56" s="35"/>
      <c r="G56" s="36" t="s">
        <v>6</v>
      </c>
      <c r="H56" s="37" t="s">
        <v>7</v>
      </c>
      <c r="I56" s="36" t="s">
        <v>8</v>
      </c>
      <c r="J56" s="56" t="s">
        <v>9</v>
      </c>
      <c r="K56" s="56" t="s">
        <v>10</v>
      </c>
      <c r="L56" s="56" t="s">
        <v>11</v>
      </c>
      <c r="M56" s="57" t="s">
        <v>12</v>
      </c>
      <c r="N56" s="58" t="s">
        <v>13</v>
      </c>
      <c r="O56" s="59" t="s">
        <v>14</v>
      </c>
      <c r="P56" s="58" t="s">
        <v>15</v>
      </c>
      <c r="Q56" s="58" t="s">
        <v>16</v>
      </c>
      <c r="R56" s="28"/>
      <c r="S56" s="28"/>
    </row>
    <row r="57" ht="36" spans="1:19">
      <c r="A57" s="38"/>
      <c r="B57" s="39"/>
      <c r="C57" s="32" t="s">
        <v>19</v>
      </c>
      <c r="D57" s="36" t="s">
        <v>19</v>
      </c>
      <c r="E57" s="36" t="s">
        <v>20</v>
      </c>
      <c r="F57" s="36" t="s">
        <v>21</v>
      </c>
      <c r="G57" s="36" t="s">
        <v>19</v>
      </c>
      <c r="H57" s="40" t="s">
        <v>19</v>
      </c>
      <c r="I57" s="60" t="s">
        <v>22</v>
      </c>
      <c r="J57" s="61"/>
      <c r="K57" s="61"/>
      <c r="L57" s="61"/>
      <c r="M57" s="62" t="s">
        <v>19</v>
      </c>
      <c r="N57" s="63"/>
      <c r="O57" s="64"/>
      <c r="P57" s="63"/>
      <c r="Q57" s="63"/>
      <c r="R57" s="28"/>
      <c r="S57" s="28"/>
    </row>
    <row r="58" ht="14.25" spans="1:19">
      <c r="A58" s="10">
        <v>1</v>
      </c>
      <c r="B58" s="41" t="s">
        <v>81</v>
      </c>
      <c r="C58" s="12"/>
      <c r="D58" s="12"/>
      <c r="E58" s="13"/>
      <c r="F58" s="13"/>
      <c r="G58" s="13"/>
      <c r="H58" s="16"/>
      <c r="I58" s="18"/>
      <c r="J58" s="13"/>
      <c r="K58" s="13"/>
      <c r="L58" s="13"/>
      <c r="M58" s="48"/>
      <c r="N58" s="12"/>
      <c r="O58" s="49">
        <v>19</v>
      </c>
      <c r="P58" s="50">
        <v>380</v>
      </c>
      <c r="Q58" s="83"/>
      <c r="R58" s="72">
        <f>SUM(C58,D58,G58,H58,J58,K58,L58,M58,N58)</f>
        <v>0</v>
      </c>
      <c r="S58" s="28"/>
    </row>
    <row r="59" ht="14.25" spans="1:1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54"/>
      <c r="N59" s="28"/>
      <c r="O59" s="28"/>
      <c r="P59" s="55"/>
      <c r="Q59" s="28"/>
      <c r="R59" s="28"/>
      <c r="S59" s="28"/>
    </row>
    <row r="60" ht="14.25" spans="1:19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54"/>
      <c r="N60" s="28"/>
      <c r="O60" s="28"/>
      <c r="P60" s="65">
        <f>P54+P58</f>
        <v>19000</v>
      </c>
      <c r="Q60" s="28"/>
      <c r="R60" s="28"/>
      <c r="S60" s="28"/>
    </row>
    <row r="61" ht="14.25" spans="1:19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54"/>
      <c r="N61" s="28"/>
      <c r="O61" s="28"/>
      <c r="P61" s="55"/>
      <c r="Q61" s="28"/>
      <c r="R61" s="28"/>
      <c r="S61" s="28"/>
    </row>
    <row r="62" ht="14.25" spans="1:19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54"/>
      <c r="N62" s="28"/>
      <c r="O62" s="28"/>
      <c r="P62" s="28"/>
      <c r="Q62" s="28"/>
      <c r="R62" s="28"/>
      <c r="S62" s="28"/>
    </row>
    <row r="63" ht="14.25" spans="1:19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54"/>
      <c r="N63" s="28"/>
      <c r="O63" s="28"/>
      <c r="P63" s="28"/>
      <c r="Q63" s="28"/>
      <c r="R63" s="28"/>
      <c r="S63" s="28"/>
    </row>
    <row r="64" ht="14.25" spans="1:19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54"/>
      <c r="N64" s="28"/>
      <c r="O64" s="28"/>
      <c r="P64" s="28"/>
      <c r="Q64" s="28"/>
      <c r="R64" s="28"/>
      <c r="S64" s="28"/>
    </row>
    <row r="65" spans="13:13">
      <c r="M65" s="54"/>
    </row>
    <row r="66" spans="13:13">
      <c r="M66" s="54"/>
    </row>
    <row r="67" spans="13:13">
      <c r="M67" s="54"/>
    </row>
    <row r="68" spans="13:13">
      <c r="M68" s="54"/>
    </row>
    <row r="69" spans="13:13">
      <c r="M69" s="54"/>
    </row>
    <row r="70" spans="13:13">
      <c r="M70" s="54"/>
    </row>
    <row r="71" spans="13:13">
      <c r="M71" s="54"/>
    </row>
    <row r="72" spans="13:13">
      <c r="M72" s="54"/>
    </row>
    <row r="73" spans="13:13">
      <c r="M73" s="54"/>
    </row>
    <row r="74" spans="13:13">
      <c r="M74" s="54"/>
    </row>
    <row r="75" spans="13:13">
      <c r="M75" s="54"/>
    </row>
    <row r="76" spans="13:13">
      <c r="M76" s="54"/>
    </row>
    <row r="77" spans="13:13">
      <c r="M77" s="54"/>
    </row>
    <row r="78" spans="13:13">
      <c r="M78" s="54"/>
    </row>
    <row r="79" spans="13:13">
      <c r="M79" s="54"/>
    </row>
    <row r="80" spans="13:13">
      <c r="M80" s="54"/>
    </row>
    <row r="81" spans="13:13">
      <c r="M81" s="54"/>
    </row>
    <row r="82" spans="13:13">
      <c r="M82" s="54"/>
    </row>
    <row r="83" spans="13:13">
      <c r="M83" s="54"/>
    </row>
    <row r="84" spans="13:13">
      <c r="M84" s="54"/>
    </row>
    <row r="85" spans="13:13">
      <c r="M85" s="54"/>
    </row>
    <row r="86" spans="13:13">
      <c r="M86" s="54"/>
    </row>
    <row r="87" spans="13:13">
      <c r="M87" s="54"/>
    </row>
    <row r="88" spans="13:13">
      <c r="M88" s="54"/>
    </row>
    <row r="89" spans="13:13">
      <c r="M89" s="54"/>
    </row>
    <row r="90" spans="13:13">
      <c r="M90" s="54"/>
    </row>
    <row r="91" spans="13:13">
      <c r="M91" s="54"/>
    </row>
    <row r="92" spans="13:13">
      <c r="M92" s="54"/>
    </row>
    <row r="93" spans="13:13">
      <c r="M93" s="54"/>
    </row>
    <row r="94" spans="13:13">
      <c r="M94" s="54"/>
    </row>
    <row r="95" spans="13:13">
      <c r="M95" s="54"/>
    </row>
    <row r="96" spans="13:13">
      <c r="M96" s="54"/>
    </row>
    <row r="97" spans="13:13">
      <c r="M97" s="54"/>
    </row>
    <row r="98" spans="13:13">
      <c r="M98" s="54"/>
    </row>
    <row r="99" spans="13:13">
      <c r="M99" s="54"/>
    </row>
    <row r="100" spans="13:13">
      <c r="M100" s="54"/>
    </row>
    <row r="101" spans="13:13">
      <c r="M101" s="54"/>
    </row>
    <row r="102" spans="13:13">
      <c r="M102" s="54"/>
    </row>
    <row r="103" spans="13:13">
      <c r="M103" s="54"/>
    </row>
    <row r="104" spans="13:13">
      <c r="M104" s="54"/>
    </row>
    <row r="105" spans="13:13">
      <c r="M105" s="54"/>
    </row>
    <row r="106" spans="13:13">
      <c r="M106" s="54"/>
    </row>
    <row r="107" spans="13:13">
      <c r="M107" s="54"/>
    </row>
    <row r="108" spans="13:13">
      <c r="M108" s="54"/>
    </row>
    <row r="109" spans="13:13">
      <c r="M109" s="54"/>
    </row>
    <row r="110" spans="13:13">
      <c r="M110" s="54"/>
    </row>
    <row r="111" spans="13:13">
      <c r="M111" s="54"/>
    </row>
    <row r="112" spans="13:13">
      <c r="M112" s="54"/>
    </row>
    <row r="113" spans="13:13">
      <c r="M113" s="54"/>
    </row>
    <row r="114" spans="13:13">
      <c r="M114" s="54"/>
    </row>
    <row r="115" spans="13:13">
      <c r="M115" s="54"/>
    </row>
    <row r="116" spans="13:13">
      <c r="M116" s="54"/>
    </row>
    <row r="117" spans="13:13">
      <c r="M117" s="54"/>
    </row>
    <row r="118" spans="13:13">
      <c r="M118" s="54"/>
    </row>
    <row r="119" spans="13:13">
      <c r="M119" s="54"/>
    </row>
    <row r="120" spans="13:13">
      <c r="M120" s="54"/>
    </row>
    <row r="121" spans="13:13">
      <c r="M121" s="54"/>
    </row>
    <row r="122" spans="13:13">
      <c r="M122" s="54"/>
    </row>
    <row r="123" spans="13:13">
      <c r="M123" s="54"/>
    </row>
    <row r="124" spans="13:13">
      <c r="M124" s="54"/>
    </row>
    <row r="125" spans="13:13">
      <c r="M125" s="54"/>
    </row>
    <row r="126" spans="13:13">
      <c r="M126" s="54"/>
    </row>
    <row r="127" spans="13:13">
      <c r="M127" s="54"/>
    </row>
    <row r="128" spans="13:13">
      <c r="M128" s="54"/>
    </row>
    <row r="129" spans="13:13">
      <c r="M129" s="54"/>
    </row>
    <row r="130" spans="13:13">
      <c r="M130" s="54"/>
    </row>
    <row r="131" spans="13:13">
      <c r="M131" s="54"/>
    </row>
    <row r="132" spans="13:13">
      <c r="M132" s="54"/>
    </row>
    <row r="133" spans="13:13">
      <c r="M133" s="54"/>
    </row>
    <row r="134" spans="13:13">
      <c r="M134" s="54"/>
    </row>
    <row r="135" spans="13:13">
      <c r="M135" s="54"/>
    </row>
    <row r="136" spans="13:13">
      <c r="M136" s="54"/>
    </row>
    <row r="137" spans="13:13">
      <c r="M137" s="54"/>
    </row>
    <row r="138" spans="13:13">
      <c r="M138" s="54"/>
    </row>
    <row r="139" spans="13:13">
      <c r="M139" s="54"/>
    </row>
    <row r="140" spans="13:13">
      <c r="M140" s="54"/>
    </row>
    <row r="141" spans="13:13">
      <c r="M141" s="54"/>
    </row>
    <row r="142" spans="13:13">
      <c r="M142" s="54"/>
    </row>
    <row r="143" spans="13:13">
      <c r="M143" s="54"/>
    </row>
    <row r="144" spans="13:13">
      <c r="M144" s="54"/>
    </row>
    <row r="145" spans="13:13">
      <c r="M145" s="54"/>
    </row>
    <row r="146" spans="13:13">
      <c r="M146" s="54"/>
    </row>
    <row r="147" spans="13:13">
      <c r="M147" s="54"/>
    </row>
    <row r="148" spans="13:13">
      <c r="M148" s="54"/>
    </row>
    <row r="149" spans="13:13">
      <c r="M149" s="54"/>
    </row>
    <row r="150" spans="13:13">
      <c r="M150" s="54"/>
    </row>
    <row r="151" spans="13:13">
      <c r="M151" s="54"/>
    </row>
    <row r="152" spans="13:13">
      <c r="M152" s="54"/>
    </row>
    <row r="153" spans="13:13">
      <c r="M153" s="54"/>
    </row>
    <row r="154" spans="13:13">
      <c r="M154" s="54"/>
    </row>
    <row r="155" spans="13:13">
      <c r="M155" s="54"/>
    </row>
    <row r="156" spans="13:13">
      <c r="M156" s="54"/>
    </row>
    <row r="157" spans="13:13">
      <c r="M157" s="54"/>
    </row>
    <row r="158" spans="13:13">
      <c r="M158" s="54"/>
    </row>
    <row r="159" spans="13:13">
      <c r="M159" s="54"/>
    </row>
    <row r="160" spans="13:13">
      <c r="M160" s="54"/>
    </row>
    <row r="161" spans="13:13">
      <c r="M161" s="54"/>
    </row>
    <row r="162" spans="13:13">
      <c r="M162" s="54"/>
    </row>
    <row r="163" spans="13:13">
      <c r="M163" s="54"/>
    </row>
    <row r="164" spans="13:13">
      <c r="M164" s="54"/>
    </row>
    <row r="165" spans="13:13">
      <c r="M165" s="54"/>
    </row>
    <row r="166" spans="13:13">
      <c r="M166" s="54"/>
    </row>
    <row r="167" spans="13:13">
      <c r="M167" s="54"/>
    </row>
    <row r="168" spans="13:13">
      <c r="M168" s="54"/>
    </row>
    <row r="169" spans="13:13">
      <c r="M169" s="54"/>
    </row>
    <row r="170" spans="13:13">
      <c r="M170" s="54"/>
    </row>
    <row r="171" spans="13:13">
      <c r="M171" s="54"/>
    </row>
    <row r="172" spans="13:13">
      <c r="M172" s="54"/>
    </row>
    <row r="173" spans="13:13">
      <c r="M173" s="54"/>
    </row>
    <row r="174" spans="13:13">
      <c r="M174" s="54"/>
    </row>
    <row r="175" spans="13:13">
      <c r="M175" s="54"/>
    </row>
    <row r="176" spans="13:13">
      <c r="M176" s="54"/>
    </row>
    <row r="177" spans="13:13">
      <c r="M177" s="54"/>
    </row>
    <row r="178" spans="13:13">
      <c r="M178" s="54"/>
    </row>
    <row r="179" spans="13:13">
      <c r="M179" s="54"/>
    </row>
    <row r="180" spans="13:13">
      <c r="M180" s="54"/>
    </row>
    <row r="181" spans="13:13">
      <c r="M181" s="54"/>
    </row>
    <row r="182" spans="13:13">
      <c r="M182" s="54"/>
    </row>
    <row r="183" spans="13:13">
      <c r="M183" s="54"/>
    </row>
    <row r="184" spans="13:13">
      <c r="M184" s="54"/>
    </row>
    <row r="185" spans="13:13">
      <c r="M185" s="54"/>
    </row>
    <row r="186" spans="13:13">
      <c r="M186" s="54"/>
    </row>
    <row r="187" spans="13:13">
      <c r="M187" s="54"/>
    </row>
    <row r="188" spans="13:13">
      <c r="M188" s="54"/>
    </row>
    <row r="189" spans="13:13">
      <c r="M189" s="54"/>
    </row>
    <row r="190" spans="13:13">
      <c r="M190" s="54"/>
    </row>
    <row r="191" spans="13:13">
      <c r="M191" s="54"/>
    </row>
    <row r="192" spans="13:13">
      <c r="M192" s="54"/>
    </row>
    <row r="193" spans="13:13">
      <c r="M193" s="54"/>
    </row>
    <row r="194" spans="13:13">
      <c r="M194" s="54"/>
    </row>
    <row r="195" spans="13:13">
      <c r="M195" s="54"/>
    </row>
    <row r="196" spans="13:13">
      <c r="M196" s="54"/>
    </row>
    <row r="197" spans="13:13">
      <c r="M197" s="54"/>
    </row>
  </sheetData>
  <sortState ref="K40">
    <sortCondition ref="K40"/>
  </sortState>
  <mergeCells count="23">
    <mergeCell ref="A1:Q1"/>
    <mergeCell ref="E3:F3"/>
    <mergeCell ref="E56:F56"/>
    <mergeCell ref="A3:A4"/>
    <mergeCell ref="A56:A57"/>
    <mergeCell ref="B3:B4"/>
    <mergeCell ref="B56:B57"/>
    <mergeCell ref="J3:J4"/>
    <mergeCell ref="J56:J57"/>
    <mergeCell ref="K3:K4"/>
    <mergeCell ref="K56:K57"/>
    <mergeCell ref="L3:L4"/>
    <mergeCell ref="L56:L57"/>
    <mergeCell ref="N3:N4"/>
    <mergeCell ref="N56:N57"/>
    <mergeCell ref="O3:O4"/>
    <mergeCell ref="O56:O57"/>
    <mergeCell ref="P3:P4"/>
    <mergeCell ref="P56:P57"/>
    <mergeCell ref="Q3:Q4"/>
    <mergeCell ref="Q56:Q57"/>
    <mergeCell ref="R3:R4"/>
    <mergeCell ref="S3:S4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ZhouYX</dc:creator>
  <cp:lastModifiedBy>一只小埋</cp:lastModifiedBy>
  <dcterms:created xsi:type="dcterms:W3CDTF">2020-03-25T00:59:00Z</dcterms:created>
  <dcterms:modified xsi:type="dcterms:W3CDTF">2020-05-29T03:22:09Z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