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lxy\iCloudDrive\Learning\FPST_Senior\FPST 2343 Elements of Industrial Hygiene\Week 0 - Into Material\"/>
    </mc:Choice>
  </mc:AlternateContent>
  <xr:revisionPtr revIDLastSave="0" documentId="13_ncr:1_{4C38207E-BBD3-4186-8346-9B84DA204047}" xr6:coauthVersionLast="47" xr6:coauthVersionMax="47" xr10:uidLastSave="{00000000-0000-0000-0000-000000000000}"/>
  <bookViews>
    <workbookView xWindow="-110" yWindow="-110" windowWidth="25820" windowHeight="14020" xr2:uid="{00000000-000D-0000-FFFF-FFFF00000000}"/>
  </bookViews>
  <sheets>
    <sheet name="2343" sheetId="1" r:id="rId1"/>
    <sheet name="Sheet1" sheetId="9" r:id="rId2"/>
    <sheet name="Discussion Leaders" sheetId="8" r:id="rId3"/>
    <sheet name="Assignments" sheetId="2" r:id="rId4"/>
    <sheet name="Labs" sheetId="5" r:id="rId5"/>
  </sheets>
  <definedNames>
    <definedName name="_AMO_UniqueIdentifier" hidden="1">"'0c6a49cb-5a88-4b73-a13a-2a504104dd47'"</definedName>
    <definedName name="solver_adj" localSheetId="3" hidden="1">Assignments!$C$7</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Assignments!$D$10</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1000</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2" l="1"/>
  <c r="D22" i="2"/>
  <c r="D19" i="2"/>
  <c r="D18" i="2"/>
  <c r="D25" i="2" l="1"/>
  <c r="C7" i="8"/>
  <c r="C9" i="8" s="1"/>
  <c r="C11" i="8" s="1"/>
  <c r="C13" i="8" s="1"/>
  <c r="C15" i="8" s="1"/>
  <c r="C17" i="8" s="1"/>
  <c r="C19" i="8" s="1"/>
  <c r="C21" i="8" s="1"/>
  <c r="C23" i="8" s="1"/>
  <c r="C25" i="8" s="1"/>
  <c r="C27" i="8" s="1"/>
  <c r="C29" i="8" s="1"/>
  <c r="C31" i="8" s="1"/>
  <c r="C33" i="8" s="1"/>
  <c r="C35" i="8" s="1"/>
  <c r="C6" i="8"/>
  <c r="C8" i="8" s="1"/>
  <c r="C10" i="8" s="1"/>
  <c r="C12" i="8" s="1"/>
  <c r="C14" i="8" s="1"/>
  <c r="C16" i="8" s="1"/>
  <c r="C18" i="8" s="1"/>
  <c r="C20" i="8" s="1"/>
  <c r="C22" i="8" s="1"/>
  <c r="C24" i="8" s="1"/>
  <c r="C26" i="8" s="1"/>
  <c r="C28" i="8" s="1"/>
  <c r="C30" i="8" s="1"/>
  <c r="C32" i="8" s="1"/>
  <c r="C34" i="8" s="1"/>
  <c r="C5" i="8"/>
  <c r="C4" i="1" l="1"/>
  <c r="C5" i="9" l="1"/>
  <c r="C8" i="9" s="1"/>
  <c r="C11" i="9" s="1"/>
  <c r="C14" i="9" s="1"/>
  <c r="C17" i="9" s="1"/>
  <c r="C20" i="9" s="1"/>
  <c r="C23" i="9" s="1"/>
  <c r="I2" i="9" s="1"/>
  <c r="I5" i="9" s="1"/>
  <c r="I8" i="9" s="1"/>
  <c r="I11" i="9" s="1"/>
  <c r="I14" i="9" s="1"/>
  <c r="I17" i="9" s="1"/>
  <c r="C3" i="9"/>
  <c r="C4" i="9" s="1"/>
  <c r="C7" i="9" s="1"/>
  <c r="C10" i="9" s="1"/>
  <c r="C13" i="9" s="1"/>
  <c r="C16" i="9" s="1"/>
  <c r="C19" i="9" s="1"/>
  <c r="C22" i="9" s="1"/>
  <c r="C25" i="9" s="1"/>
  <c r="I4" i="9" s="1"/>
  <c r="I7" i="9" s="1"/>
  <c r="I10" i="9" s="1"/>
  <c r="I13" i="9" s="1"/>
  <c r="I16" i="9" s="1"/>
  <c r="I19" i="9" s="1"/>
  <c r="I25" i="9" l="1"/>
  <c r="I22" i="9"/>
  <c r="I23" i="9"/>
  <c r="I20" i="9"/>
  <c r="C6" i="9"/>
  <c r="C9" i="9" s="1"/>
  <c r="C12" i="9" s="1"/>
  <c r="C15" i="9" s="1"/>
  <c r="C18" i="9" s="1"/>
  <c r="C21" i="9" s="1"/>
  <c r="C24" i="9" s="1"/>
  <c r="I3" i="9" s="1"/>
  <c r="I6" i="9" s="1"/>
  <c r="I9" i="9" s="1"/>
  <c r="I12" i="9" s="1"/>
  <c r="I15" i="9" s="1"/>
  <c r="I18" i="9" s="1"/>
  <c r="D9" i="2"/>
  <c r="I24" i="9" l="1"/>
  <c r="I21" i="9"/>
  <c r="C5" i="1" l="1"/>
  <c r="C8" i="1" s="1"/>
  <c r="C11" i="1" s="1"/>
  <c r="C14" i="1" s="1"/>
  <c r="C17" i="1" s="1"/>
  <c r="C20" i="1" s="1"/>
  <c r="C23" i="1" s="1"/>
  <c r="C26" i="1" s="1"/>
  <c r="C3" i="1"/>
  <c r="C29" i="1" l="1"/>
  <c r="C32" i="1" s="1"/>
  <c r="C31" i="1"/>
  <c r="C6" i="1"/>
  <c r="C9" i="1" s="1"/>
  <c r="C12" i="1" s="1"/>
  <c r="C15" i="1" s="1"/>
  <c r="C18" i="1" s="1"/>
  <c r="C21" i="1" s="1"/>
  <c r="C24" i="1" s="1"/>
  <c r="C27" i="1" s="1"/>
  <c r="C7" i="1"/>
  <c r="C10" i="1" s="1"/>
  <c r="C13" i="1" s="1"/>
  <c r="C16" i="1" s="1"/>
  <c r="C19" i="1" s="1"/>
  <c r="C22" i="1" s="1"/>
  <c r="C25" i="1" s="1"/>
  <c r="C28" i="1" s="1"/>
  <c r="C37" i="1" l="1"/>
  <c r="C40" i="1" s="1"/>
  <c r="C43" i="1" s="1"/>
  <c r="C46" i="1" s="1"/>
  <c r="C49" i="1" s="1"/>
  <c r="C34" i="1"/>
  <c r="C30" i="1"/>
  <c r="C33" i="1" s="1"/>
  <c r="C36" i="1" s="1"/>
  <c r="C39" i="1" s="1"/>
  <c r="C42" i="1" s="1"/>
  <c r="C45" i="1" s="1"/>
  <c r="C48" i="1" s="1"/>
  <c r="C35" i="1"/>
  <c r="C38" i="1" s="1"/>
  <c r="C41" i="1" s="1"/>
  <c r="C44" i="1" s="1"/>
  <c r="C47" i="1" s="1"/>
  <c r="D6" i="2"/>
  <c r="D3" i="2" l="1"/>
  <c r="D8" i="2"/>
  <c r="D2" i="2"/>
  <c r="D10" i="2" l="1"/>
  <c r="E9" i="2" l="1"/>
  <c r="E23" i="2"/>
  <c r="E20" i="2"/>
  <c r="E21" i="2"/>
  <c r="E19" i="2"/>
  <c r="E22" i="2"/>
  <c r="E24" i="2"/>
  <c r="E18" i="2"/>
  <c r="E6" i="2"/>
  <c r="E7" i="2"/>
  <c r="E3" i="2"/>
  <c r="E4" i="2"/>
  <c r="E8" i="2"/>
  <c r="E5" i="2"/>
  <c r="E2" i="2"/>
</calcChain>
</file>

<file path=xl/sharedStrings.xml><?xml version="1.0" encoding="utf-8"?>
<sst xmlns="http://schemas.openxmlformats.org/spreadsheetml/2006/main" count="435" uniqueCount="187">
  <si>
    <t>Week</t>
  </si>
  <si>
    <t>Date</t>
  </si>
  <si>
    <t>Topic(s)</t>
  </si>
  <si>
    <t>Class</t>
  </si>
  <si>
    <t>IH Regulations</t>
  </si>
  <si>
    <t>Navigating Regulations</t>
  </si>
  <si>
    <t>Final</t>
  </si>
  <si>
    <t>Labs</t>
  </si>
  <si>
    <t>OSHA Objectives</t>
  </si>
  <si>
    <t>Exams</t>
  </si>
  <si>
    <t>Assignment</t>
  </si>
  <si>
    <t>Qty</t>
  </si>
  <si>
    <t>Points</t>
  </si>
  <si>
    <t>Sub-Total</t>
  </si>
  <si>
    <t>Percentage</t>
  </si>
  <si>
    <t>Total Points</t>
  </si>
  <si>
    <t>Hands on Lab</t>
  </si>
  <si>
    <t>Lecture 1</t>
  </si>
  <si>
    <t>Lecture 2</t>
  </si>
  <si>
    <t>Introdcution to IH</t>
  </si>
  <si>
    <t>History of IH</t>
  </si>
  <si>
    <t>Ch. 1</t>
  </si>
  <si>
    <t>Pre-Req Review</t>
  </si>
  <si>
    <t>Ch. 2</t>
  </si>
  <si>
    <t>OSHA Inspections</t>
  </si>
  <si>
    <t>Ch. 3</t>
  </si>
  <si>
    <t>Management Systems</t>
  </si>
  <si>
    <t>Ethics</t>
  </si>
  <si>
    <t>Toxicology</t>
  </si>
  <si>
    <t>Ch. 4</t>
  </si>
  <si>
    <t>Qualitative Risk Assessment</t>
  </si>
  <si>
    <t>Ch. 5</t>
  </si>
  <si>
    <t>Test 1</t>
  </si>
  <si>
    <t>Gases and Vapors</t>
  </si>
  <si>
    <t>Ch. 6</t>
  </si>
  <si>
    <t>Ch. 7</t>
  </si>
  <si>
    <t>Aerosols</t>
  </si>
  <si>
    <t>Direct Reading Instruments</t>
  </si>
  <si>
    <t>Integrated Air Sampling</t>
  </si>
  <si>
    <t>Ch. 8</t>
  </si>
  <si>
    <t>Ventilation Controls</t>
  </si>
  <si>
    <t>Ch. 9</t>
  </si>
  <si>
    <t>Respiratory Protection</t>
  </si>
  <si>
    <t>Ch. 10</t>
  </si>
  <si>
    <t>Test 2</t>
  </si>
  <si>
    <t>Ch. 11</t>
  </si>
  <si>
    <t>Noise Instrumentation and Caclulations</t>
  </si>
  <si>
    <t>Test Review</t>
  </si>
  <si>
    <t xml:space="preserve">Noise </t>
  </si>
  <si>
    <t>Ch. 12</t>
  </si>
  <si>
    <t>Non-Ionizing Radiation</t>
  </si>
  <si>
    <t>Radiation Insturmentation and Calculations</t>
  </si>
  <si>
    <t>Ch. 13</t>
  </si>
  <si>
    <t>Thermals Stress Instrumentation and Calculaions</t>
  </si>
  <si>
    <t>Ch. 14</t>
  </si>
  <si>
    <t>Ergonomics</t>
  </si>
  <si>
    <t>Biological Hazards</t>
  </si>
  <si>
    <t>Ch. 15</t>
  </si>
  <si>
    <t>Final Exam</t>
  </si>
  <si>
    <t xml:space="preserve">ELO 1.1 Define industrial hygiene </t>
  </si>
  <si>
    <t>ELO 1.2 List the environmental factors of IH</t>
  </si>
  <si>
    <t>ELO 2.1 Recognize differences between particulates and gases/vapors
ELO 2.2 Recognize characteristics of gases and vapors</t>
  </si>
  <si>
    <t>ELO 2.3 Recognize characteristics of particulates</t>
  </si>
  <si>
    <t>ELO 3.1 Locate PELs according to 29 CFR 1910.1000(a) – Table Z-1
ELO 3.3 Locate PELs according to 29 CFR 1910.1000(b) – Table Z-2
ELO 3.4 Locate PELs according to 29 CFR 1910.1000(c) – Table Z-3</t>
  </si>
  <si>
    <t>ELO 5.1 Recognize a recordable illness or injury
ELO 5.2 Calculate illness and injury rates
ELO 5.3 Recognize recordkeeping deficiencies</t>
  </si>
  <si>
    <t>ELO 1.1 Recognize potential noise exposures 
ELO 1.2 Use a sound level meter</t>
  </si>
  <si>
    <t>ELO 2.1 Recognize common occupational diseases caused by biological agents
ELO 2.2 Recognize occupations with potential exposure to each of the diseases</t>
  </si>
  <si>
    <t>ELO 3.1 Recognize ergonomic stressors
ELO 3.2 Recognize relationship between ergonomic risk factors and specific MSDs
ELO 3.3 Recognize the major elements of an ergonomic program</t>
  </si>
  <si>
    <t>HAZWOPER</t>
  </si>
  <si>
    <t>ELO 5.1 Recognize the applicable sections of 29 CFR 1910.120t
ELO 5.2 Recognize applicable training requirements in 1910.120(e)(3) and 1910.120(q) for employees exposed to hazardous substances</t>
  </si>
  <si>
    <t>ELO 1.3 List hierarchy of controls
ELO 1.1 List examples of engineering controls 
ELO 1.2 List examples of administrative controls
ELO 1.3 List examples of PPE controls</t>
  </si>
  <si>
    <t>ELO 3.1 Recognize online OSHA policy reference sources for respiratory protection
ELO 3.2 Recognize requirements for mandatory use and voluntary use of respirators</t>
  </si>
  <si>
    <t>ABET Learning Outcomes</t>
  </si>
  <si>
    <t>An ability to understand ethical and professional responsibilities and the impact of technical and/or scientific solutions in global, economic, environmental, and societal contexts.</t>
  </si>
  <si>
    <t>Ethics Scenario Homework Essay: ≥75% of the students will earn a ≥70% or greater on the assignment</t>
  </si>
  <si>
    <t>CPL-02-00-160</t>
  </si>
  <si>
    <t>ABIH Code of Ethics</t>
  </si>
  <si>
    <t>OSHA Chemical Hazards and Toxic Substances</t>
  </si>
  <si>
    <t>HAZCOM Std.</t>
  </si>
  <si>
    <t>OTM Sec. II Ch. 1</t>
  </si>
  <si>
    <t>OTM Sec. III, Ch. 5, Part III</t>
  </si>
  <si>
    <t>29CFR1910.120</t>
  </si>
  <si>
    <t xml:space="preserve">ELO 4.1 Determine if confined space standard 29 CFR 1910.146 or vertical standards are applicable.
ELO 4.2 Recognize confined spaces 
ELO 4.3 List 4 hazard categories of a permitrequired confined space. </t>
  </si>
  <si>
    <t>29CR1910.146</t>
  </si>
  <si>
    <t>OSHA Annotated Table Z-1</t>
  </si>
  <si>
    <t>Final Report &amp; Presentations</t>
  </si>
  <si>
    <t>Ventilation Lab</t>
  </si>
  <si>
    <t>Respirator Selection Lab</t>
  </si>
  <si>
    <t>Confined Spaces/ Final Exam Review</t>
  </si>
  <si>
    <t>Recordkeeping</t>
  </si>
  <si>
    <t>Silica</t>
  </si>
  <si>
    <t>IH Concerns for Firefighters</t>
  </si>
  <si>
    <t>29CFR1910.134</t>
  </si>
  <si>
    <t>Asbestos/Target Organs</t>
  </si>
  <si>
    <t>Lab</t>
  </si>
  <si>
    <t>Title</t>
  </si>
  <si>
    <t>Spring/Fall Break</t>
  </si>
  <si>
    <t>OSHA Recordkeeping Std. 1904</t>
  </si>
  <si>
    <t>OSHA Hearing Conservation Std. 1910.95</t>
  </si>
  <si>
    <t>Bloodborne Pathogens</t>
  </si>
  <si>
    <t>29CFR1910.1030</t>
  </si>
  <si>
    <t>Text Learning Objectives</t>
  </si>
  <si>
    <t xml:space="preserve">Define the study of toxicology and explain why it is important to the practice of industrial hygiene.
List different mechanisms and modes of toxic chemical action and the various methods used to measure and document toxicity.
Explain various criteria for causation of toxic effects.
Describe toxicokinetics.
Identify and list routes of toxic agent exposure in the human body.
Understand toxic chemical absorption, distribution, metabolism, and elimination.
Explain the concept of dose response.
Describe the toxic effects typical in the major organ systems.
</t>
  </si>
  <si>
    <t xml:space="preserve">Briefly explain the relevance and importance of the practice of industrial hygiene in society today and throughout history.
Explain the types of sciences and studies that comprise the field of industrial hygiene.
Describe the differences between pathways of exposure and routes of exposure to hazardous agents.
List general types of workplace hazards.
Identify the basic health effects of hazardous exposures in the workplace.
Describe the concept of risk and the fundamental principles that it is based upon.
Discuss the basic tenets of industrial hygiene hazard assessment and control.
Recognize the types of careers and industries available for professional industrial hygienists.
Briefly describe the various government agencies and professional organizations with roles in industrial hygiene.
</t>
  </si>
  <si>
    <t xml:space="preserve">Understand the various branches of the U.S. government and their respective roles in the development of industrial hygiene regulations. 
Identify federal agencies and commissions and their responsibilities for occupational health and safety. 
Describe how the Occupational Safety and Health Act (OSH Act) was created and what the various sections of the act require. 
Explain the different types of rules, regulations, and standards and how they are created. 
Identify other sources of important information available from OSHA. 
</t>
  </si>
  <si>
    <t xml:space="preserve">Describe the basic business activities and tools necessary to implement successful industrial hygiene programs.
Discuss the relationship between quality assurance and industrial hygiene management.
Understand the importance of industry standards and their relevance to industrial hygiene.
Use various business models such as Total Quality Management, Value Strategy Manual, and Six Sigma to improve industrial hygiene program management.
</t>
  </si>
  <si>
    <t xml:space="preserve">Describe how occupational exposure limits (OELs) are used in workplace risk assessment.
Identify the key components of an OEL.
Identify the OELs created by various organizations.
Outline the process of OEL derivation.
Apply available information to working conditions to assess hazardous exposure levels.
</t>
  </si>
  <si>
    <t xml:space="preserve">Describe the various properties of the chemicals that are most important to the practice of industrial hygiene.
Calculate the concentration of a chemical in the air when provided with the chemical’s basic parameters.
Describe the basic behaviors of gases and vapors in scientific and mathematic terms.
Identify various methods of collecting and analyzing gas and vapor concentrations in the air.
Identify the handheld and portable detectors used for direct measurement of gases and vapors in the environment.
</t>
  </si>
  <si>
    <t xml:space="preserve">Describe the different types of aerosols.
Understand the basic effects on the lungs associated with aerosol inhalation.
Assemble the appropriate equipment and perform calibration using primary and secondary standards on a general total nonfibrous contaminant sampling train.
List the basic steps to conduct aerosol monitoring on a worker.
Propose a strategy that can monitor the majority of nonfibrous contaminants based on sampling objectives.
Conduct nonfibrous aerosol monitoring, properly ship samples to the lab, and request pertinent analysis on the basis of sampling objectives.
</t>
  </si>
  <si>
    <t xml:space="preserve">Identify the main types and purposes of different types of workplace ventilation systems.
List the environmental factors that influence ventilation system operations.
Make ventilation calculations using standard formulas.
Explain the relationships among different types of pressures within a duct that are related to air movement.
Recognize various parts of a ventilation system.
Identify different types of air capture device hoods and their appropriate uses and limitations.
Differentiate among the various types of ventilation fans.
Describe standard air cleaning devices and filters.
Calculate air exchange rates using provided parameters.
</t>
  </si>
  <si>
    <t xml:space="preserve">List Occupational Safety and Health Administration (OSHA) requirements for respiratory protection.
Describe basic human anatomy and function of the lungs.
Outline the requirements for medical clearance needed prior to wearing a respirator.
Understand how respirators work and the different types available.
Review the respirator fit-testing purpose and process.
</t>
  </si>
  <si>
    <t>Explain the importance of noise control to protect worker hearing.
Understand the propagation of sound through space and perform associated calculations.
Relate the concept of sound pressure levels to how noise is detected by the human ear and interpreted by the brain.
Describe how excessive noise levels damage hearing.
Identify safe levels of noise in the workplace and determine whether they are being exceeded.
Use monitoring equipment to measure noise in the workplace and perform job site surveys.
Perform mathematical calculations of noise levels.
Implement controls to reduce or eliminate excessive noise in the workplace.</t>
  </si>
  <si>
    <t>Identify key anatomy and physiology of the skin.
Understand how toxic agents are absorbed into the body through the skin.
Describe several of the most significant adverse health effects of skin exposure to hazardous agents.
Explain some of the latest methods of dermal exposure assessment.
Develop controls necessary to minimize skin exposure to hazardous agents.</t>
  </si>
  <si>
    <t xml:space="preserve">Describe electromagnetic radiation.
Perform calculations demonstrating the relationship among the speed of light, frequency, and wavelength.
Use the inverse-square law to calculate radiation intensity at different distances.
Understand the basic principles of radiation shielding and the concept of the Half Value Layer.
Describe radioactive decay, and perform relevant calculations.
Discuss physical and biological half-lives and perform relevant calculations.
</t>
  </si>
  <si>
    <t xml:space="preserve">Describe the health effects and hazards associated with extremely hot or cold work environments.
Identify the thermal balance and the factors of heat exchange and metabolism in the human body.
Explain the various methods and instruments used to measure and analyze the thermal work environment.
Identify available engineering, administrative, and personal protective equipment controls that can minimize or reduce the hazards associated with thermal work environments.
</t>
  </si>
  <si>
    <t xml:space="preserve">Describe the study and goals of occupational ergonomics.
Identify the signs and symptoms of musculoskeletal injuries.
Recognize and describe the different types of common musculoskeletal injuries and illnesses.
Define various aspects of anatomy and anthropometry as they relate to the study of ergonomics.
Identify categories of contributing risk factors for musculoskeletal hazards.
Understand various methods for assessing and quantifying musculoskeletal risks and hazards in working environments, activities, and conditions.
Develop controls that can minimize or reduce workplace musculoskeletal hazards.
Use the NIOSH lifting equation to analyze working conditions and compare them with lifting guidelines.
Establish an ergonomics workplace safety program and associated training materials.
</t>
  </si>
  <si>
    <t xml:space="preserve">Identify the industries where workers are at risk of exposure to hazardous biological agents and infectious diseases.
Describe the common pathways and routes of exposure of hazardous biological agents.
Identify different characteristics of diseases that affect their abilities to harm workers.
Understand the human defense systems against infectious diseases.
Describe the workplace controls that can minimize and eliminate the spread of infectious agents.
Identify types and levels of cleaning, disinfection, and sterilization.
Describe the different levels of biological laboratory safety and equipment and handling practices.
</t>
  </si>
  <si>
    <t>Substance Specific Standards (Heavy Metals/Welding)</t>
  </si>
  <si>
    <t>ELO 4.2 Recognize potential asbestos exposures according to OSHA’s asbestos standards</t>
  </si>
  <si>
    <t xml:space="preserve">ELO 4.1 Recognize potential lead exposures according to OSHA’s lead standards.
</t>
  </si>
  <si>
    <t>ELO 4.3 Recognize potential silica exposures according to OSHA’s silica directive</t>
  </si>
  <si>
    <t>Dermal Hazard Control</t>
  </si>
  <si>
    <t>Occupational Exposure Limits/Assessment of Workplace Exposure Risks</t>
  </si>
  <si>
    <t xml:space="preserve"> HAZCOM/Test Review</t>
  </si>
  <si>
    <t>ELO 3.5 Differentiate between legal PELs and recommendations and/ or guidelines for air contaminants</t>
  </si>
  <si>
    <t>Chapter Quizes</t>
  </si>
  <si>
    <t>Supplimental Reading Quizes</t>
  </si>
  <si>
    <t>Ethics Essay</t>
  </si>
  <si>
    <t>Readings</t>
  </si>
  <si>
    <t>Virtual Project</t>
  </si>
  <si>
    <t>Homework/
Virtual Project</t>
  </si>
  <si>
    <t>Complete Virtual Project</t>
  </si>
  <si>
    <t>5 to 20</t>
  </si>
  <si>
    <t>10 to 20</t>
  </si>
  <si>
    <t>ELO 2.1 conduct a leak test
ELO 2.2 Sample using a detector tube pump
ELO 2.3 Calibrate a detector tube pump</t>
  </si>
  <si>
    <t>ELO 1.1 Recognize two major categories of air sampling methods
ELO 1.3 Locate screening methodsELO 3.2 Calculate an 8-hour TWA
ELO 1.2 Recognize exposure monitoring for different types of air contaminants</t>
  </si>
  <si>
    <t>ELO 2.2 Evaluate the direction of air flow using a smoke tube
ELO 2.3 Calculate Q, the volume flow rate
ELO 2.4 Calculate air changes per hour to determine compliance with 29 CFR 1910.106(d)(4)(iv)</t>
  </si>
  <si>
    <t xml:space="preserve">ELO 2.1 Recognize key terms regarding ventilation systems
ELO 2.5 Determine compliance with OSHA standards: 29 CFR 1910.106(d)(4)(iv) and 29 CFR 1910.107(b)(5)(i) </t>
  </si>
  <si>
    <t>Ventilation &amp; Statistics Lab</t>
  </si>
  <si>
    <t>Exposure Controls &amp; Statistical Controls</t>
  </si>
  <si>
    <t>Ionizing Radiation/ Test 2 Recap</t>
  </si>
  <si>
    <t>Test 1 Recap/ Report Writing</t>
  </si>
  <si>
    <t>Heat Stress</t>
  </si>
  <si>
    <t>Cold Stress</t>
  </si>
  <si>
    <t>Begin Virtual Project</t>
  </si>
  <si>
    <t>Thermal Stress Instrumentation and Calculaions</t>
  </si>
  <si>
    <t>Fall Break</t>
  </si>
  <si>
    <t>ABET Assessment Goal</t>
  </si>
  <si>
    <t>Homework (Essays)</t>
  </si>
  <si>
    <t>Exam 2</t>
  </si>
  <si>
    <t>Exam 1</t>
  </si>
  <si>
    <t>Intro Week</t>
  </si>
  <si>
    <t>Dead Week</t>
  </si>
  <si>
    <t>Assignees</t>
  </si>
  <si>
    <t>Current Event Article</t>
  </si>
  <si>
    <t>Peer Reviewed Research Article</t>
  </si>
  <si>
    <t>3 questions from the text/lecture</t>
  </si>
  <si>
    <t>Final Exam @ 10:00am</t>
  </si>
  <si>
    <t>Attend Sr. Design Presentations</t>
  </si>
  <si>
    <t>Sr. Design Presentations</t>
  </si>
  <si>
    <t>20-30</t>
  </si>
  <si>
    <t>Class Participation</t>
  </si>
  <si>
    <t>SpringBreak</t>
  </si>
  <si>
    <t>Spring Break</t>
  </si>
  <si>
    <t>Altamimi, Yousuf</t>
  </si>
  <si>
    <t>Arbuckle, Brett</t>
  </si>
  <si>
    <t>Bayer, Cody</t>
  </si>
  <si>
    <t>Bebb, Rachel</t>
  </si>
  <si>
    <t>Bona, Dylan</t>
  </si>
  <si>
    <t>Bright, Lawrence</t>
  </si>
  <si>
    <t>Buoy, Kenneth</t>
  </si>
  <si>
    <t>Chapa, Neal</t>
  </si>
  <si>
    <t>Fletcher, Nick</t>
  </si>
  <si>
    <t>Hook, Brady</t>
  </si>
  <si>
    <t>Lin, Jordan</t>
  </si>
  <si>
    <t>Melendez, Marlene</t>
  </si>
  <si>
    <t>Mohr, Luke</t>
  </si>
  <si>
    <t>Moler, Carson</t>
  </si>
  <si>
    <t>Moorman, Emma</t>
  </si>
  <si>
    <t>Morales, Enrique</t>
  </si>
  <si>
    <t>Nichols, Mason</t>
  </si>
  <si>
    <t>Ross, Michelle</t>
  </si>
  <si>
    <t>Saleh, Ehab</t>
  </si>
  <si>
    <t>Schadler, Hunter</t>
  </si>
  <si>
    <t>Stanbery, Cooper</t>
  </si>
  <si>
    <t>Taylor, Cody</t>
  </si>
  <si>
    <t>Do masks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</si>
</sst>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0" x14ac:knownFonts="1">
    <font>
      <sz val="11"/>
      <color theme="1"/>
      <name val="宋体"/>
      <family val="2"/>
      <scheme val="minor"/>
    </font>
    <font>
      <sz val="11"/>
      <color rgb="FF3F3F76"/>
      <name val="宋体"/>
      <family val="2"/>
      <scheme val="minor"/>
    </font>
    <font>
      <b/>
      <sz val="11"/>
      <color theme="1"/>
      <name val="宋体"/>
      <family val="2"/>
      <scheme val="minor"/>
    </font>
    <font>
      <b/>
      <sz val="10"/>
      <name val="Georgia"/>
      <family val="1"/>
    </font>
    <font>
      <sz val="10"/>
      <color theme="1"/>
      <name val="Georgia"/>
      <family val="1"/>
    </font>
    <font>
      <sz val="11"/>
      <color theme="1"/>
      <name val="宋体"/>
      <family val="2"/>
      <scheme val="minor"/>
    </font>
    <font>
      <u/>
      <sz val="11"/>
      <color theme="10"/>
      <name val="宋体"/>
      <family val="2"/>
      <scheme val="minor"/>
    </font>
    <font>
      <sz val="8"/>
      <color theme="1"/>
      <name val="宋体"/>
      <family val="2"/>
      <scheme val="minor"/>
    </font>
    <font>
      <sz val="11"/>
      <name val="宋体"/>
      <family val="2"/>
      <scheme val="minor"/>
    </font>
    <font>
      <sz val="9"/>
      <name val="宋体"/>
      <family val="3"/>
      <charset val="134"/>
      <scheme val="minor"/>
    </font>
  </fonts>
  <fills count="8">
    <fill>
      <patternFill patternType="none"/>
    </fill>
    <fill>
      <patternFill patternType="gray125"/>
    </fill>
    <fill>
      <patternFill patternType="solid">
        <fgColor rgb="FFFFCC99"/>
      </patternFill>
    </fill>
    <fill>
      <patternFill patternType="solid">
        <fgColor rgb="FFFF99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rgb="FFFFFF00"/>
        <bgColor indexed="64"/>
      </patternFill>
    </fill>
  </fills>
  <borders count="55">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s>
  <cellStyleXfs count="4">
    <xf numFmtId="0" fontId="0" fillId="0" borderId="0"/>
    <xf numFmtId="0" fontId="1" fillId="2" borderId="1" applyNumberFormat="0" applyAlignment="0" applyProtection="0"/>
    <xf numFmtId="9" fontId="5" fillId="0" borderId="0" applyFont="0" applyFill="0" applyBorder="0" applyAlignment="0" applyProtection="0"/>
    <xf numFmtId="0" fontId="6" fillId="0" borderId="0" applyNumberFormat="0" applyFill="0" applyBorder="0" applyAlignment="0" applyProtection="0"/>
  </cellStyleXfs>
  <cellXfs count="190">
    <xf numFmtId="0" fontId="0" fillId="0" borderId="0" xfId="0"/>
    <xf numFmtId="0" fontId="0" fillId="0" borderId="0" xfId="0" applyAlignment="1">
      <alignment horizontal="center" vertical="center"/>
    </xf>
    <xf numFmtId="0" fontId="0" fillId="0" borderId="5" xfId="0" applyBorder="1" applyAlignment="1">
      <alignment horizontal="center" vertical="center"/>
    </xf>
    <xf numFmtId="14" fontId="0" fillId="0" borderId="5" xfId="0" applyNumberFormat="1" applyBorder="1" applyAlignment="1">
      <alignment horizontal="center" vertic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3" fillId="3" borderId="9" xfId="1" applyFont="1" applyFill="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3" fillId="3" borderId="8" xfId="1" applyFont="1" applyFill="1" applyBorder="1" applyAlignment="1">
      <alignment horizontal="center" vertical="center" wrapText="1"/>
    </xf>
    <xf numFmtId="0" fontId="0" fillId="0" borderId="5" xfId="0" applyBorder="1"/>
    <xf numFmtId="0" fontId="0" fillId="0" borderId="4" xfId="0" applyBorder="1"/>
    <xf numFmtId="0" fontId="0" fillId="0" borderId="6" xfId="0" applyBorder="1"/>
    <xf numFmtId="0" fontId="0" fillId="0" borderId="7" xfId="0" applyBorder="1"/>
    <xf numFmtId="0" fontId="0" fillId="0" borderId="16" xfId="0" applyBorder="1"/>
    <xf numFmtId="0" fontId="0" fillId="0" borderId="10" xfId="0" applyBorder="1"/>
    <xf numFmtId="0" fontId="0" fillId="0" borderId="11" xfId="0" applyBorder="1"/>
    <xf numFmtId="0" fontId="2" fillId="0" borderId="7" xfId="0" applyFont="1" applyBorder="1" applyAlignment="1">
      <alignment horizontal="right"/>
    </xf>
    <xf numFmtId="0" fontId="2" fillId="3" borderId="18" xfId="0" applyFont="1" applyFill="1" applyBorder="1"/>
    <xf numFmtId="0" fontId="2" fillId="3" borderId="19" xfId="0" applyFont="1" applyFill="1" applyBorder="1"/>
    <xf numFmtId="0" fontId="2" fillId="3" borderId="20" xfId="0" applyFont="1" applyFill="1" applyBorder="1"/>
    <xf numFmtId="14" fontId="0" fillId="0" borderId="13" xfId="0" applyNumberFormat="1" applyBorder="1" applyAlignment="1">
      <alignment horizontal="center" vertical="center"/>
    </xf>
    <xf numFmtId="0" fontId="3" fillId="3" borderId="21" xfId="1" applyFont="1" applyFill="1" applyBorder="1" applyAlignment="1">
      <alignment horizontal="center" vertical="center" wrapText="1"/>
    </xf>
    <xf numFmtId="0" fontId="0" fillId="0" borderId="22" xfId="0" applyBorder="1" applyAlignment="1">
      <alignment horizontal="center" vertical="center" wrapText="1"/>
    </xf>
    <xf numFmtId="0" fontId="0" fillId="0" borderId="15" xfId="0" applyBorder="1" applyAlignment="1">
      <alignment horizontal="center" vertical="center" wrapText="1"/>
    </xf>
    <xf numFmtId="0" fontId="0" fillId="0" borderId="23" xfId="0"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12" xfId="0" applyBorder="1" applyAlignment="1">
      <alignment horizontal="left"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4" borderId="15" xfId="0" applyFill="1" applyBorder="1" applyAlignment="1">
      <alignment horizontal="center" vertical="center" wrapText="1"/>
    </xf>
    <xf numFmtId="0" fontId="0" fillId="0" borderId="6" xfId="0" applyBorder="1" applyAlignment="1">
      <alignment horizontal="center" vertical="center"/>
    </xf>
    <xf numFmtId="0" fontId="0" fillId="4" borderId="16" xfId="0" applyFill="1" applyBorder="1" applyAlignment="1">
      <alignment horizontal="center" vertical="center" wrapText="1"/>
    </xf>
    <xf numFmtId="0" fontId="0" fillId="0" borderId="17" xfId="0" applyBorder="1" applyAlignment="1">
      <alignment horizontal="center" vertical="center" wrapText="1"/>
    </xf>
    <xf numFmtId="0" fontId="3" fillId="3" borderId="24" xfId="1" applyFont="1" applyFill="1" applyBorder="1" applyAlignment="1">
      <alignment horizontal="center" vertical="center" wrapText="1"/>
    </xf>
    <xf numFmtId="0" fontId="3" fillId="3" borderId="30" xfId="1" applyFont="1" applyFill="1" applyBorder="1" applyAlignment="1">
      <alignment horizontal="center" vertical="center" wrapText="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center" vertical="center"/>
    </xf>
    <xf numFmtId="0" fontId="3" fillId="3" borderId="8" xfId="1" applyFont="1" applyFill="1" applyBorder="1" applyAlignment="1">
      <alignment horizontal="left" vertical="center" wrapText="1"/>
    </xf>
    <xf numFmtId="0" fontId="0" fillId="0" borderId="20" xfId="0" applyBorder="1" applyAlignment="1">
      <alignment horizontal="center" vertical="center"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5" xfId="0" applyBorder="1" applyAlignment="1">
      <alignment horizontal="left" vertical="center" wrapText="1"/>
    </xf>
    <xf numFmtId="0" fontId="0" fillId="0" borderId="19" xfId="0" applyBorder="1" applyAlignment="1">
      <alignment vertical="center" wrapText="1"/>
    </xf>
    <xf numFmtId="0" fontId="0" fillId="0" borderId="20" xfId="0" applyBorder="1" applyAlignment="1">
      <alignment vertical="center" wrapText="1"/>
    </xf>
    <xf numFmtId="0" fontId="3" fillId="3" borderId="38" xfId="1" applyFont="1" applyFill="1" applyBorder="1" applyAlignment="1">
      <alignment horizontal="center" vertical="center" wrapText="1"/>
    </xf>
    <xf numFmtId="1" fontId="2" fillId="0" borderId="7" xfId="0" applyNumberFormat="1" applyFont="1" applyBorder="1"/>
    <xf numFmtId="1" fontId="0" fillId="0" borderId="5" xfId="0" applyNumberFormat="1" applyBorder="1"/>
    <xf numFmtId="9" fontId="0" fillId="0" borderId="17" xfId="2" applyFont="1" applyBorder="1"/>
    <xf numFmtId="9" fontId="0" fillId="0" borderId="15" xfId="2" applyFont="1" applyBorder="1"/>
    <xf numFmtId="0" fontId="0" fillId="0" borderId="5" xfId="0" applyBorder="1" applyAlignment="1">
      <alignment horizontal="right"/>
    </xf>
    <xf numFmtId="1" fontId="0" fillId="0" borderId="5" xfId="0" applyNumberFormat="1" applyBorder="1" applyAlignment="1">
      <alignment horizontal="right"/>
    </xf>
    <xf numFmtId="0" fontId="0" fillId="0" borderId="11" xfId="0" applyBorder="1" applyAlignment="1">
      <alignment horizontal="center" vertical="center"/>
    </xf>
    <xf numFmtId="14" fontId="0" fillId="0" borderId="11" xfId="0" applyNumberFormat="1" applyBorder="1" applyAlignment="1">
      <alignment horizontal="center" vertical="center"/>
    </xf>
    <xf numFmtId="0" fontId="0" fillId="0" borderId="11" xfId="0" applyBorder="1" applyAlignment="1">
      <alignment horizontal="center" vertical="center" wrapText="1"/>
    </xf>
    <xf numFmtId="0" fontId="6" fillId="0" borderId="7" xfId="3" applyBorder="1" applyAlignment="1">
      <alignment horizontal="center" vertical="center" wrapText="1"/>
    </xf>
    <xf numFmtId="1" fontId="0" fillId="0" borderId="0" xfId="0" applyNumberFormat="1"/>
    <xf numFmtId="14" fontId="0" fillId="0" borderId="19" xfId="0" applyNumberFormat="1" applyBorder="1" applyAlignment="1">
      <alignment horizontal="center" vertical="center" wrapText="1"/>
    </xf>
    <xf numFmtId="0" fontId="2" fillId="0" borderId="19" xfId="0" applyFont="1" applyBorder="1" applyAlignment="1">
      <alignment horizontal="center" vertical="center" wrapText="1"/>
    </xf>
    <xf numFmtId="0" fontId="0" fillId="0" borderId="29" xfId="0" applyBorder="1" applyAlignment="1">
      <alignment horizontal="center" vertical="center" wrapText="1"/>
    </xf>
    <xf numFmtId="0" fontId="0" fillId="0" borderId="10" xfId="0" applyBorder="1" applyAlignment="1">
      <alignment horizontal="left" vertical="center" wrapText="1"/>
    </xf>
    <xf numFmtId="14" fontId="0" fillId="5" borderId="3" xfId="0" applyNumberFormat="1" applyFill="1" applyBorder="1" applyAlignment="1">
      <alignment horizontal="center" vertical="center"/>
    </xf>
    <xf numFmtId="0" fontId="0" fillId="5" borderId="3" xfId="0" applyFill="1" applyBorder="1" applyAlignment="1">
      <alignment horizontal="center" vertical="center" wrapText="1"/>
    </xf>
    <xf numFmtId="0" fontId="0" fillId="5" borderId="3" xfId="0" applyFill="1" applyBorder="1" applyAlignment="1">
      <alignment horizontal="center" vertical="center"/>
    </xf>
    <xf numFmtId="0" fontId="0" fillId="5" borderId="3" xfId="0" applyFill="1" applyBorder="1" applyAlignment="1">
      <alignment horizontal="left" vertical="center" wrapText="1"/>
    </xf>
    <xf numFmtId="0" fontId="7" fillId="5" borderId="3" xfId="0" applyFont="1" applyFill="1" applyBorder="1" applyAlignment="1">
      <alignment horizontal="left" vertical="center" wrapText="1"/>
    </xf>
    <xf numFmtId="0" fontId="0" fillId="5" borderId="22" xfId="0" applyFill="1" applyBorder="1" applyAlignment="1">
      <alignment horizontal="center" vertical="center"/>
    </xf>
    <xf numFmtId="14" fontId="0" fillId="5" borderId="5" xfId="0" applyNumberFormat="1" applyFill="1" applyBorder="1" applyAlignment="1">
      <alignment horizontal="center" vertical="center"/>
    </xf>
    <xf numFmtId="0" fontId="0" fillId="5" borderId="5" xfId="0" applyFill="1" applyBorder="1" applyAlignment="1">
      <alignment horizontal="center" vertical="center" wrapText="1"/>
    </xf>
    <xf numFmtId="0" fontId="0" fillId="5" borderId="5" xfId="0" applyFill="1" applyBorder="1" applyAlignment="1">
      <alignment horizontal="center" vertical="center"/>
    </xf>
    <xf numFmtId="0" fontId="0" fillId="5" borderId="5" xfId="0" applyFill="1" applyBorder="1" applyAlignment="1">
      <alignment horizontal="left" vertical="center" wrapText="1"/>
    </xf>
    <xf numFmtId="0" fontId="7" fillId="5" borderId="5" xfId="0" applyFont="1" applyFill="1" applyBorder="1" applyAlignment="1">
      <alignment horizontal="left" vertical="center" wrapText="1"/>
    </xf>
    <xf numFmtId="0" fontId="0" fillId="5" borderId="15" xfId="0" applyFill="1" applyBorder="1" applyAlignment="1">
      <alignment horizontal="center" vertical="center"/>
    </xf>
    <xf numFmtId="14" fontId="0" fillId="5" borderId="7" xfId="0" applyNumberFormat="1" applyFill="1" applyBorder="1" applyAlignment="1">
      <alignment horizontal="center" vertical="center"/>
    </xf>
    <xf numFmtId="0" fontId="0" fillId="5" borderId="7" xfId="0" applyFill="1" applyBorder="1" applyAlignment="1">
      <alignment horizontal="center" vertical="center" wrapText="1"/>
    </xf>
    <xf numFmtId="0" fontId="0" fillId="5" borderId="7" xfId="0" applyFill="1" applyBorder="1" applyAlignment="1">
      <alignment horizontal="center" vertical="center"/>
    </xf>
    <xf numFmtId="0" fontId="0" fillId="5" borderId="7" xfId="0" applyFill="1" applyBorder="1" applyAlignment="1">
      <alignment horizontal="left" vertical="center" wrapText="1"/>
    </xf>
    <xf numFmtId="0" fontId="7" fillId="5" borderId="7" xfId="0" applyFont="1" applyFill="1" applyBorder="1" applyAlignment="1">
      <alignment horizontal="left" vertical="center" wrapText="1"/>
    </xf>
    <xf numFmtId="0" fontId="0" fillId="5" borderId="16" xfId="0" applyFill="1" applyBorder="1" applyAlignment="1">
      <alignment horizontal="center" vertical="center"/>
    </xf>
    <xf numFmtId="0" fontId="4" fillId="0" borderId="18" xfId="0" applyFont="1" applyBorder="1" applyAlignment="1">
      <alignment horizontal="center" vertical="center"/>
    </xf>
    <xf numFmtId="0" fontId="0" fillId="0" borderId="15" xfId="0" applyBorder="1"/>
    <xf numFmtId="0" fontId="0" fillId="4" borderId="6" xfId="0" applyFill="1" applyBorder="1" applyAlignment="1">
      <alignment horizontal="center" vertical="center"/>
    </xf>
    <xf numFmtId="0" fontId="0" fillId="0" borderId="12" xfId="0" applyBorder="1"/>
    <xf numFmtId="0" fontId="0" fillId="0" borderId="13" xfId="0" applyBorder="1"/>
    <xf numFmtId="176" fontId="0" fillId="0" borderId="15" xfId="2" applyNumberFormat="1" applyFont="1" applyBorder="1"/>
    <xf numFmtId="0" fontId="2" fillId="0" borderId="11" xfId="0" applyFont="1" applyBorder="1" applyAlignment="1">
      <alignment horizontal="center"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0" fillId="0" borderId="15" xfId="0" applyBorder="1" applyAlignment="1">
      <alignment horizontal="center" vertical="center"/>
    </xf>
    <xf numFmtId="14" fontId="0" fillId="0" borderId="7" xfId="0" applyNumberFormat="1" applyBorder="1" applyAlignment="1">
      <alignment horizontal="center" vertical="center"/>
    </xf>
    <xf numFmtId="0" fontId="0" fillId="0" borderId="7" xfId="0" applyBorder="1" applyAlignment="1">
      <alignment horizontal="left" vertical="center" wrapText="1"/>
    </xf>
    <xf numFmtId="0" fontId="0" fillId="0" borderId="16" xfId="0" applyBorder="1" applyAlignment="1">
      <alignment horizontal="center" vertical="center"/>
    </xf>
    <xf numFmtId="0" fontId="0" fillId="0" borderId="49" xfId="0" applyBorder="1" applyAlignment="1">
      <alignment horizontal="center" vertical="center" wrapText="1"/>
    </xf>
    <xf numFmtId="0" fontId="0" fillId="0" borderId="6" xfId="0" applyBorder="1" applyAlignment="1">
      <alignment horizontal="left" vertical="center" wrapText="1"/>
    </xf>
    <xf numFmtId="0" fontId="0" fillId="0" borderId="16" xfId="0" applyBorder="1" applyAlignment="1">
      <alignment horizontal="center" vertical="center" wrapText="1"/>
    </xf>
    <xf numFmtId="0" fontId="0" fillId="0" borderId="51" xfId="0" applyBorder="1" applyAlignment="1">
      <alignment horizontal="center" vertical="center"/>
    </xf>
    <xf numFmtId="0" fontId="2" fillId="6" borderId="54" xfId="0" applyFont="1" applyFill="1" applyBorder="1" applyAlignment="1">
      <alignment horizontal="center" vertical="center" wrapText="1"/>
    </xf>
    <xf numFmtId="0" fontId="2" fillId="6" borderId="43" xfId="0" applyFont="1" applyFill="1" applyBorder="1" applyAlignment="1">
      <alignment horizontal="center" vertical="center" wrapText="1"/>
    </xf>
    <xf numFmtId="0" fontId="2" fillId="6" borderId="53" xfId="0" applyFont="1" applyFill="1" applyBorder="1" applyAlignment="1">
      <alignment horizontal="center" vertical="center" wrapText="1"/>
    </xf>
    <xf numFmtId="14" fontId="0" fillId="4" borderId="5" xfId="0" applyNumberFormat="1" applyFill="1" applyBorder="1"/>
    <xf numFmtId="14" fontId="0" fillId="4" borderId="5" xfId="0" applyNumberFormat="1" applyFill="1" applyBorder="1" applyAlignment="1">
      <alignment horizontal="center" vertical="center"/>
    </xf>
    <xf numFmtId="14" fontId="0" fillId="4" borderId="3" xfId="0" applyNumberFormat="1" applyFill="1" applyBorder="1"/>
    <xf numFmtId="14" fontId="0" fillId="4" borderId="7" xfId="0" applyNumberFormat="1" applyFill="1" applyBorder="1"/>
    <xf numFmtId="0" fontId="2" fillId="7" borderId="47" xfId="0" applyFont="1" applyFill="1" applyBorder="1" applyAlignment="1">
      <alignment horizontal="center" vertical="center" wrapText="1"/>
    </xf>
    <xf numFmtId="0" fontId="2" fillId="7" borderId="31" xfId="0" applyFont="1" applyFill="1" applyBorder="1" applyAlignment="1">
      <alignment horizontal="center" vertical="center" wrapText="1"/>
    </xf>
    <xf numFmtId="0" fontId="2" fillId="7" borderId="45"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7" fillId="0" borderId="39" xfId="0" applyFont="1" applyBorder="1" applyAlignment="1">
      <alignment horizontal="left" vertical="center" wrapText="1"/>
    </xf>
    <xf numFmtId="0" fontId="7" fillId="0" borderId="14" xfId="0" applyFont="1" applyBorder="1" applyAlignment="1">
      <alignment horizontal="left" vertical="center" wrapText="1"/>
    </xf>
    <xf numFmtId="0" fontId="7" fillId="0" borderId="50" xfId="0" applyFont="1" applyBorder="1" applyAlignment="1">
      <alignment horizontal="left" vertical="center" wrapText="1"/>
    </xf>
    <xf numFmtId="0" fontId="2" fillId="5" borderId="3"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7" xfId="0" applyFont="1" applyFill="1" applyBorder="1" applyAlignment="1">
      <alignment horizontal="center" vertical="center"/>
    </xf>
    <xf numFmtId="0" fontId="7" fillId="0" borderId="3" xfId="0" applyFont="1" applyBorder="1" applyAlignment="1">
      <alignment horizontal="left" vertical="center" wrapText="1"/>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2" fillId="0" borderId="46" xfId="0" applyFont="1" applyBorder="1" applyAlignment="1">
      <alignment horizontal="center" vertical="center" wrapText="1"/>
    </xf>
    <xf numFmtId="0" fontId="2" fillId="0" borderId="34" xfId="0" applyFont="1" applyBorder="1" applyAlignment="1">
      <alignment horizontal="center" vertical="center" wrapText="1"/>
    </xf>
    <xf numFmtId="0" fontId="0" fillId="0" borderId="2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5" xfId="0" applyBorder="1" applyAlignment="1">
      <alignment horizontal="center" vertical="center"/>
    </xf>
    <xf numFmtId="0" fontId="0" fillId="0" borderId="27" xfId="0" applyBorder="1" applyAlignment="1">
      <alignment horizontal="center" vertical="center"/>
    </xf>
    <xf numFmtId="0" fontId="0" fillId="0" borderId="36" xfId="0" applyBorder="1" applyAlignment="1">
      <alignment horizontal="center" vertical="center"/>
    </xf>
    <xf numFmtId="0" fontId="0" fillId="0" borderId="26" xfId="0" applyBorder="1" applyAlignment="1">
      <alignment horizontal="center" vertical="center"/>
    </xf>
    <xf numFmtId="0" fontId="0" fillId="0" borderId="41" xfId="0" applyBorder="1" applyAlignment="1">
      <alignment horizontal="center" vertical="center"/>
    </xf>
    <xf numFmtId="0" fontId="6" fillId="0" borderId="27" xfId="3" applyBorder="1" applyAlignment="1">
      <alignment horizontal="center" vertical="center"/>
    </xf>
    <xf numFmtId="0" fontId="6" fillId="0" borderId="36" xfId="3" applyBorder="1" applyAlignment="1">
      <alignment horizontal="center" vertical="center"/>
    </xf>
    <xf numFmtId="0" fontId="8" fillId="0" borderId="3" xfId="3"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12"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0" fillId="0" borderId="49" xfId="0" applyBorder="1" applyAlignment="1">
      <alignment horizontal="center" vertical="center"/>
    </xf>
    <xf numFmtId="0" fontId="0" fillId="0" borderId="48" xfId="0" applyBorder="1" applyAlignment="1">
      <alignment horizontal="center" vertical="center"/>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6" xfId="0" applyFont="1" applyFill="1" applyBorder="1" applyAlignment="1">
      <alignment horizontal="center" vertical="center"/>
    </xf>
    <xf numFmtId="0" fontId="0" fillId="0" borderId="7"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6" fillId="0" borderId="27" xfId="3" applyBorder="1" applyAlignment="1">
      <alignment horizontal="center" vertical="center" wrapText="1"/>
    </xf>
    <xf numFmtId="0" fontId="6" fillId="0" borderId="36" xfId="3" applyBorder="1" applyAlignment="1">
      <alignment horizontal="center" vertical="center" wrapText="1"/>
    </xf>
    <xf numFmtId="0" fontId="6" fillId="0" borderId="28" xfId="3" applyBorder="1" applyAlignment="1">
      <alignment horizontal="center" vertical="center" wrapText="1"/>
    </xf>
    <xf numFmtId="0" fontId="6" fillId="0" borderId="37" xfId="3" applyBorder="1" applyAlignment="1">
      <alignment horizontal="center" vertical="center" wrapText="1"/>
    </xf>
    <xf numFmtId="0" fontId="0" fillId="0" borderId="3" xfId="0" applyBorder="1" applyAlignment="1">
      <alignment horizontal="center" vertical="center"/>
    </xf>
    <xf numFmtId="0" fontId="6" fillId="0" borderId="5" xfId="3" applyBorder="1" applyAlignment="1">
      <alignment horizontal="center" vertical="center"/>
    </xf>
    <xf numFmtId="0" fontId="3" fillId="3" borderId="40" xfId="1" applyFont="1" applyFill="1" applyBorder="1" applyAlignment="1">
      <alignment horizontal="center" vertical="center" wrapText="1"/>
    </xf>
    <xf numFmtId="0" fontId="3" fillId="3" borderId="42" xfId="1" applyFont="1" applyFill="1" applyBorder="1" applyAlignment="1">
      <alignment horizontal="center" vertical="center" wrapText="1"/>
    </xf>
    <xf numFmtId="0" fontId="6" fillId="0" borderId="28" xfId="3" applyBorder="1" applyAlignment="1">
      <alignment horizontal="center" vertical="center"/>
    </xf>
    <xf numFmtId="0" fontId="6" fillId="0" borderId="37" xfId="3" applyBorder="1" applyAlignment="1">
      <alignment horizontal="center" vertical="center"/>
    </xf>
    <xf numFmtId="0" fontId="2" fillId="5" borderId="9" xfId="0" applyFont="1" applyFill="1" applyBorder="1" applyAlignment="1">
      <alignment horizontal="center" vertical="center"/>
    </xf>
    <xf numFmtId="0" fontId="2" fillId="5" borderId="43" xfId="0" applyFont="1" applyFill="1" applyBorder="1" applyAlignment="1">
      <alignment horizontal="center" vertical="center"/>
    </xf>
    <xf numFmtId="0" fontId="2" fillId="5" borderId="44" xfId="0" applyFont="1" applyFill="1" applyBorder="1" applyAlignment="1">
      <alignment horizontal="center" vertical="center"/>
    </xf>
    <xf numFmtId="0" fontId="0" fillId="4" borderId="5" xfId="0" applyFill="1" applyBorder="1" applyAlignment="1">
      <alignment horizontal="center"/>
    </xf>
    <xf numFmtId="0" fontId="0" fillId="4" borderId="15" xfId="0" applyFill="1" applyBorder="1" applyAlignment="1">
      <alignment horizontal="center"/>
    </xf>
    <xf numFmtId="0" fontId="2" fillId="6" borderId="8" xfId="0" applyFont="1" applyFill="1" applyBorder="1" applyAlignment="1">
      <alignment horizontal="center" vertical="center"/>
    </xf>
    <xf numFmtId="0" fontId="2" fillId="6" borderId="52"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53" xfId="0" applyFont="1" applyFill="1" applyBorder="1" applyAlignment="1">
      <alignment horizontal="center" vertical="center"/>
    </xf>
    <xf numFmtId="0" fontId="0" fillId="4" borderId="4" xfId="0" applyFill="1" applyBorder="1" applyAlignment="1">
      <alignment horizontal="center" vertical="center"/>
    </xf>
    <xf numFmtId="0" fontId="0" fillId="0" borderId="4" xfId="0" applyBorder="1" applyAlignment="1">
      <alignment horizontal="center" vertical="center"/>
    </xf>
    <xf numFmtId="0" fontId="0" fillId="4" borderId="5" xfId="0" applyFill="1" applyBorder="1" applyAlignment="1">
      <alignment horizontal="center" vertical="center"/>
    </xf>
    <xf numFmtId="0" fontId="0" fillId="4" borderId="15" xfId="0" applyFill="1" applyBorder="1" applyAlignment="1">
      <alignment horizontal="center" vertical="center"/>
    </xf>
    <xf numFmtId="0" fontId="0" fillId="4" borderId="7" xfId="0" applyFill="1" applyBorder="1" applyAlignment="1">
      <alignment horizontal="center"/>
    </xf>
    <xf numFmtId="0" fontId="0" fillId="4" borderId="16" xfId="0" applyFill="1" applyBorder="1" applyAlignment="1">
      <alignment horizontal="center"/>
    </xf>
    <xf numFmtId="0" fontId="2" fillId="6" borderId="41"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22" xfId="0" applyFont="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22" xfId="0" applyFill="1" applyBorder="1" applyAlignment="1">
      <alignment horizontal="center" vertical="center"/>
    </xf>
  </cellXfs>
  <cellStyles count="4">
    <cellStyle name="百分比" xfId="2" builtinId="5"/>
    <cellStyle name="常规" xfId="0" builtinId="0"/>
    <cellStyle name="超链接" xfId="3" builtinId="8"/>
    <cellStyle name="输入" xfId="1" builtinId="20"/>
  </cellStyles>
  <dxfs count="0"/>
  <tableStyles count="0" defaultTableStyle="TableStyleMedium2" defaultPivotStyle="PivotStyleLight16"/>
  <colors>
    <mruColors>
      <color rgb="FFFE6262"/>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sha.gov/laws-regs/regulations/standardnumber/1910/1910.146" TargetMode="External"/><Relationship Id="rId13" Type="http://schemas.openxmlformats.org/officeDocument/2006/relationships/hyperlink" Target="https://www.osha.gov/laws-regs/regulations/standardnumber/1910/1910.1030" TargetMode="External"/><Relationship Id="rId3" Type="http://schemas.openxmlformats.org/officeDocument/2006/relationships/hyperlink" Target="https://www.osha.gov/SLTC/hazardoustoxicsubstances/requirements.html" TargetMode="External"/><Relationship Id="rId7" Type="http://schemas.openxmlformats.org/officeDocument/2006/relationships/hyperlink" Target="https://www.osha.gov/laws-regs/regulations/standardnumber/1910/1910.120" TargetMode="External"/><Relationship Id="rId12" Type="http://schemas.openxmlformats.org/officeDocument/2006/relationships/hyperlink" Target="https://www.osha.gov/laws-regs/regulations/standardnumber/1910/1910.95" TargetMode="External"/><Relationship Id="rId2" Type="http://schemas.openxmlformats.org/officeDocument/2006/relationships/hyperlink" Target="http://www.abih.org/sites/default/files/downloads/ABIHCodeofEthics.pdf" TargetMode="External"/><Relationship Id="rId1" Type="http://schemas.openxmlformats.org/officeDocument/2006/relationships/hyperlink" Target="https://www.osha.gov/OshDoc/Directive_pdf/CPL_02-00-160.pdf" TargetMode="External"/><Relationship Id="rId6" Type="http://schemas.openxmlformats.org/officeDocument/2006/relationships/hyperlink" Target="https://www.osha.gov/dts/osta/otm/new_noise/index.html" TargetMode="External"/><Relationship Id="rId11" Type="http://schemas.openxmlformats.org/officeDocument/2006/relationships/hyperlink" Target="https://www.osha.gov/laws-regs/regulations/standardnumber/1904/" TargetMode="External"/><Relationship Id="rId5" Type="http://schemas.openxmlformats.org/officeDocument/2006/relationships/hyperlink" Target="https://www.osha.gov/dts/osta/otm/otm_ii/otm_ii_1.html" TargetMode="External"/><Relationship Id="rId15" Type="http://schemas.openxmlformats.org/officeDocument/2006/relationships/printerSettings" Target="../printerSettings/printerSettings1.bin"/><Relationship Id="rId10" Type="http://schemas.openxmlformats.org/officeDocument/2006/relationships/hyperlink" Target="https://www.osha.gov/laws-regs/regulations/standardnumber/1910/1910.134" TargetMode="External"/><Relationship Id="rId4" Type="http://schemas.openxmlformats.org/officeDocument/2006/relationships/hyperlink" Target="https://www.osha.gov/laws-regs/regulations/standardnumber/1910/1910.1200" TargetMode="External"/><Relationship Id="rId9" Type="http://schemas.openxmlformats.org/officeDocument/2006/relationships/hyperlink" Target="https://www.osha.gov/dsg/annotated-pels/tablez-1.html" TargetMode="External"/><Relationship Id="rId14" Type="http://schemas.openxmlformats.org/officeDocument/2006/relationships/hyperlink" Target="https://www.osha.gov/laws-regs/regulations/standardnumber/1910/1910.120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sha.gov/laws-regs/regulations/standardnumber/1910/1910.146" TargetMode="External"/><Relationship Id="rId13" Type="http://schemas.openxmlformats.org/officeDocument/2006/relationships/hyperlink" Target="https://www.osha.gov/laws-regs/regulations/standardnumber/1910/1910.1030" TargetMode="External"/><Relationship Id="rId3" Type="http://schemas.openxmlformats.org/officeDocument/2006/relationships/hyperlink" Target="https://www.osha.gov/SLTC/hazardoustoxicsubstances/requirements.html" TargetMode="External"/><Relationship Id="rId7" Type="http://schemas.openxmlformats.org/officeDocument/2006/relationships/hyperlink" Target="https://www.osha.gov/laws-regs/regulations/standardnumber/1910/1910.120" TargetMode="External"/><Relationship Id="rId12" Type="http://schemas.openxmlformats.org/officeDocument/2006/relationships/hyperlink" Target="https://www.osha.gov/laws-regs/regulations/standardnumber/1910/1910.95" TargetMode="External"/><Relationship Id="rId2" Type="http://schemas.openxmlformats.org/officeDocument/2006/relationships/hyperlink" Target="http://www.abih.org/sites/default/files/downloads/ABIHCodeofEthics.pdf" TargetMode="External"/><Relationship Id="rId1" Type="http://schemas.openxmlformats.org/officeDocument/2006/relationships/hyperlink" Target="https://www.osha.gov/OshDoc/Directive_pdf/CPL_02-00-160.pdf" TargetMode="External"/><Relationship Id="rId6" Type="http://schemas.openxmlformats.org/officeDocument/2006/relationships/hyperlink" Target="https://www.osha.gov/dts/osta/otm/new_noise/index.html" TargetMode="External"/><Relationship Id="rId11" Type="http://schemas.openxmlformats.org/officeDocument/2006/relationships/hyperlink" Target="https://www.osha.gov/laws-regs/regulations/standardnumber/1904/" TargetMode="External"/><Relationship Id="rId5" Type="http://schemas.openxmlformats.org/officeDocument/2006/relationships/hyperlink" Target="https://www.osha.gov/dts/osta/otm/otm_ii/otm_ii_1.html" TargetMode="External"/><Relationship Id="rId10" Type="http://schemas.openxmlformats.org/officeDocument/2006/relationships/hyperlink" Target="https://www.osha.gov/laws-regs/regulations/standardnumber/1910/1910.134" TargetMode="External"/><Relationship Id="rId4" Type="http://schemas.openxmlformats.org/officeDocument/2006/relationships/hyperlink" Target="https://www.osha.gov/laws-regs/regulations/standardnumber/1910/1910.1200" TargetMode="External"/><Relationship Id="rId9" Type="http://schemas.openxmlformats.org/officeDocument/2006/relationships/hyperlink" Target="https://www.osha.gov/dsg/annotated-pels/tablez-1.html" TargetMode="External"/><Relationship Id="rId14" Type="http://schemas.openxmlformats.org/officeDocument/2006/relationships/hyperlink" Target="https://www.osha.gov/laws-regs/regulations/standardnumber/1910/1910.12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
  <sheetViews>
    <sheetView tabSelected="1" view="pageBreakPreview" zoomScale="55" zoomScaleNormal="100" zoomScaleSheetLayoutView="55" workbookViewId="0">
      <pane ySplit="1" topLeftCell="A7" activePane="bottomLeft" state="frozen"/>
      <selection pane="bottomLeft" activeCell="D17" sqref="D17"/>
    </sheetView>
  </sheetViews>
  <sheetFormatPr defaultColWidth="9.1796875" defaultRowHeight="14" x14ac:dyDescent="0.25"/>
  <cols>
    <col min="1" max="1" width="7.7265625" style="1" bestFit="1" customWidth="1"/>
    <col min="2" max="2" width="13.26953125" style="1" bestFit="1" customWidth="1"/>
    <col min="3" max="3" width="13.26953125" style="1" customWidth="1"/>
    <col min="4" max="4" width="24.453125" style="13" bestFit="1" customWidth="1"/>
    <col min="5" max="5" width="18.453125" style="1" bestFit="1" customWidth="1"/>
    <col min="6" max="6" width="16.7265625" style="1" bestFit="1" customWidth="1"/>
    <col min="7" max="7" width="16.26953125" style="13" customWidth="1"/>
    <col min="8" max="8" width="31.81640625" style="32" customWidth="1"/>
    <col min="9" max="9" width="35.1796875" style="13" customWidth="1"/>
    <col min="10" max="10" width="93.1796875" style="32" customWidth="1"/>
    <col min="11" max="11" width="44.81640625" style="1" customWidth="1"/>
    <col min="12" max="16384" width="9.1796875" style="1"/>
  </cols>
  <sheetData>
    <row r="1" spans="1:11" s="13" customFormat="1" ht="39.75" customHeight="1" thickBot="1" x14ac:dyDescent="0.3">
      <c r="A1" s="14" t="s">
        <v>0</v>
      </c>
      <c r="B1" s="8" t="s">
        <v>3</v>
      </c>
      <c r="C1" s="8" t="s">
        <v>1</v>
      </c>
      <c r="D1" s="8" t="s">
        <v>2</v>
      </c>
      <c r="E1" s="165" t="s">
        <v>128</v>
      </c>
      <c r="F1" s="166"/>
      <c r="G1" s="46" t="s">
        <v>130</v>
      </c>
      <c r="H1" s="53" t="s">
        <v>8</v>
      </c>
      <c r="I1" s="27" t="s">
        <v>72</v>
      </c>
      <c r="J1" s="60" t="s">
        <v>101</v>
      </c>
      <c r="K1" s="47" t="s">
        <v>147</v>
      </c>
    </row>
    <row r="2" spans="1:11" ht="30" customHeight="1" x14ac:dyDescent="0.25">
      <c r="A2" s="144">
        <v>1</v>
      </c>
      <c r="B2" s="4" t="s">
        <v>17</v>
      </c>
      <c r="C2" s="5">
        <v>44795</v>
      </c>
      <c r="D2" s="9" t="s">
        <v>19</v>
      </c>
      <c r="E2" s="133" t="s">
        <v>21</v>
      </c>
      <c r="F2" s="134"/>
      <c r="G2" s="36"/>
      <c r="H2" s="33" t="s">
        <v>59</v>
      </c>
      <c r="I2" s="28"/>
      <c r="J2" s="122" t="s">
        <v>103</v>
      </c>
      <c r="K2" s="48"/>
    </row>
    <row r="3" spans="1:11" ht="36.75" customHeight="1" x14ac:dyDescent="0.25">
      <c r="A3" s="145"/>
      <c r="B3" s="2" t="s">
        <v>18</v>
      </c>
      <c r="C3" s="3">
        <f>C2+2</f>
        <v>44797</v>
      </c>
      <c r="D3" s="10" t="s">
        <v>20</v>
      </c>
      <c r="E3" s="135"/>
      <c r="F3" s="136"/>
      <c r="G3" s="37"/>
      <c r="H3" s="34"/>
      <c r="I3" s="29"/>
      <c r="J3" s="123"/>
      <c r="K3" s="49"/>
    </row>
    <row r="4" spans="1:11" ht="55.5" customHeight="1" thickBot="1" x14ac:dyDescent="0.3">
      <c r="A4" s="146"/>
      <c r="B4" s="7" t="s">
        <v>16</v>
      </c>
      <c r="C4" s="26">
        <f>C2</f>
        <v>44795</v>
      </c>
      <c r="D4" s="12" t="s">
        <v>22</v>
      </c>
      <c r="E4" s="137"/>
      <c r="F4" s="138"/>
      <c r="G4" s="38"/>
      <c r="H4" s="35"/>
      <c r="I4" s="30"/>
      <c r="J4" s="123"/>
      <c r="K4" s="49"/>
    </row>
    <row r="5" spans="1:11" x14ac:dyDescent="0.25">
      <c r="A5" s="144">
        <v>2</v>
      </c>
      <c r="B5" s="4" t="s">
        <v>17</v>
      </c>
      <c r="C5" s="5">
        <f t="shared" ref="C5:C46" si="0">C2+7</f>
        <v>44802</v>
      </c>
      <c r="D5" s="9" t="s">
        <v>4</v>
      </c>
      <c r="E5" s="139" t="s">
        <v>23</v>
      </c>
      <c r="F5" s="140"/>
      <c r="G5" s="36"/>
      <c r="H5" s="33"/>
      <c r="I5" s="28"/>
      <c r="J5" s="122" t="s">
        <v>104</v>
      </c>
      <c r="K5" s="48"/>
    </row>
    <row r="6" spans="1:11" x14ac:dyDescent="0.25">
      <c r="A6" s="145"/>
      <c r="B6" s="2" t="s">
        <v>18</v>
      </c>
      <c r="C6" s="3">
        <f t="shared" si="0"/>
        <v>44804</v>
      </c>
      <c r="D6" s="10" t="s">
        <v>24</v>
      </c>
      <c r="E6" s="141" t="s">
        <v>75</v>
      </c>
      <c r="F6" s="142"/>
      <c r="G6" s="37"/>
      <c r="H6" s="34"/>
      <c r="I6" s="29"/>
      <c r="J6" s="123"/>
      <c r="K6" s="49"/>
    </row>
    <row r="7" spans="1:11" ht="126.5" thickBot="1" x14ac:dyDescent="0.3">
      <c r="A7" s="146"/>
      <c r="B7" s="7" t="s">
        <v>16</v>
      </c>
      <c r="C7" s="26">
        <f t="shared" si="0"/>
        <v>44802</v>
      </c>
      <c r="D7" s="12" t="s">
        <v>5</v>
      </c>
      <c r="E7" s="161" t="s">
        <v>84</v>
      </c>
      <c r="F7" s="162"/>
      <c r="G7" s="38"/>
      <c r="H7" s="35" t="s">
        <v>63</v>
      </c>
      <c r="I7" s="30"/>
      <c r="J7" s="123"/>
      <c r="K7" s="50"/>
    </row>
    <row r="8" spans="1:11" x14ac:dyDescent="0.25">
      <c r="A8" s="144">
        <v>3</v>
      </c>
      <c r="B8" s="4" t="s">
        <v>17</v>
      </c>
      <c r="C8" s="5">
        <f t="shared" si="0"/>
        <v>44809</v>
      </c>
      <c r="D8" s="9" t="s">
        <v>26</v>
      </c>
      <c r="E8" s="163" t="s">
        <v>25</v>
      </c>
      <c r="F8" s="163"/>
      <c r="G8" s="9"/>
      <c r="H8" s="102"/>
      <c r="I8" s="9"/>
      <c r="J8" s="128" t="s">
        <v>105</v>
      </c>
      <c r="K8" s="40"/>
    </row>
    <row r="9" spans="1:11" ht="84" x14ac:dyDescent="0.25">
      <c r="A9" s="145"/>
      <c r="B9" s="2" t="s">
        <v>18</v>
      </c>
      <c r="C9" s="3">
        <f t="shared" si="0"/>
        <v>44811</v>
      </c>
      <c r="D9" s="10" t="s">
        <v>27</v>
      </c>
      <c r="E9" s="164" t="s">
        <v>76</v>
      </c>
      <c r="F9" s="164"/>
      <c r="G9" s="10"/>
      <c r="H9" s="101"/>
      <c r="I9" s="10" t="s">
        <v>73</v>
      </c>
      <c r="J9" s="129"/>
      <c r="K9" s="29" t="s">
        <v>74</v>
      </c>
    </row>
    <row r="10" spans="1:11" ht="84.5" thickBot="1" x14ac:dyDescent="0.3">
      <c r="A10" s="147"/>
      <c r="B10" s="6" t="s">
        <v>16</v>
      </c>
      <c r="C10" s="104">
        <f t="shared" si="0"/>
        <v>44809</v>
      </c>
      <c r="D10" s="11" t="s">
        <v>89</v>
      </c>
      <c r="E10" s="70" t="s">
        <v>97</v>
      </c>
      <c r="F10" s="70" t="s">
        <v>98</v>
      </c>
      <c r="G10" s="11"/>
      <c r="H10" s="105" t="s">
        <v>64</v>
      </c>
      <c r="I10" s="11"/>
      <c r="J10" s="130"/>
      <c r="K10" s="106"/>
    </row>
    <row r="11" spans="1:11" x14ac:dyDescent="0.25">
      <c r="A11" s="148">
        <v>4</v>
      </c>
      <c r="B11" s="67" t="s">
        <v>17</v>
      </c>
      <c r="C11" s="68">
        <f t="shared" si="0"/>
        <v>44816</v>
      </c>
      <c r="D11" s="69" t="s">
        <v>28</v>
      </c>
      <c r="E11" s="135" t="s">
        <v>29</v>
      </c>
      <c r="F11" s="136"/>
      <c r="G11" s="45"/>
      <c r="H11" s="131"/>
      <c r="I11" s="132"/>
      <c r="J11" s="123" t="s">
        <v>102</v>
      </c>
      <c r="K11" s="51"/>
    </row>
    <row r="12" spans="1:11" ht="56" x14ac:dyDescent="0.25">
      <c r="A12" s="145"/>
      <c r="B12" s="2" t="s">
        <v>18</v>
      </c>
      <c r="C12" s="3">
        <f t="shared" si="0"/>
        <v>44818</v>
      </c>
      <c r="D12" s="10" t="s">
        <v>117</v>
      </c>
      <c r="E12" s="159" t="s">
        <v>77</v>
      </c>
      <c r="F12" s="160"/>
      <c r="G12" s="29"/>
      <c r="H12" s="55" t="s">
        <v>119</v>
      </c>
      <c r="I12" s="29"/>
      <c r="J12" s="123"/>
      <c r="K12" s="49"/>
    </row>
    <row r="13" spans="1:11" ht="42.5" thickBot="1" x14ac:dyDescent="0.3">
      <c r="A13" s="146"/>
      <c r="B13" s="7" t="s">
        <v>16</v>
      </c>
      <c r="C13" s="26">
        <f t="shared" si="0"/>
        <v>44816</v>
      </c>
      <c r="D13" s="12" t="s">
        <v>93</v>
      </c>
      <c r="E13" s="155"/>
      <c r="F13" s="156"/>
      <c r="G13" s="30"/>
      <c r="H13" s="56" t="s">
        <v>118</v>
      </c>
      <c r="I13" s="30"/>
      <c r="J13" s="123"/>
      <c r="K13" s="50"/>
    </row>
    <row r="14" spans="1:11" ht="56" x14ac:dyDescent="0.25">
      <c r="A14" s="144">
        <v>5</v>
      </c>
      <c r="B14" s="4" t="s">
        <v>17</v>
      </c>
      <c r="C14" s="5">
        <f t="shared" si="0"/>
        <v>44823</v>
      </c>
      <c r="D14" s="9" t="s">
        <v>122</v>
      </c>
      <c r="E14" s="143" t="s">
        <v>31</v>
      </c>
      <c r="F14" s="143"/>
      <c r="G14" s="9"/>
      <c r="H14" s="102" t="s">
        <v>124</v>
      </c>
      <c r="I14" s="9"/>
      <c r="J14" s="128" t="s">
        <v>106</v>
      </c>
      <c r="K14" s="40"/>
    </row>
    <row r="15" spans="1:11" ht="28" x14ac:dyDescent="0.25">
      <c r="A15" s="145"/>
      <c r="B15" s="2" t="s">
        <v>18</v>
      </c>
      <c r="C15" s="3">
        <f t="shared" si="0"/>
        <v>44825</v>
      </c>
      <c r="D15" s="10" t="s">
        <v>123</v>
      </c>
      <c r="E15" s="164" t="s">
        <v>78</v>
      </c>
      <c r="F15" s="164"/>
      <c r="G15" s="10" t="s">
        <v>127</v>
      </c>
      <c r="H15" s="101" t="s">
        <v>60</v>
      </c>
      <c r="I15" s="10"/>
      <c r="J15" s="129"/>
      <c r="K15" s="103"/>
    </row>
    <row r="16" spans="1:11" ht="28.5" customHeight="1" thickBot="1" x14ac:dyDescent="0.3">
      <c r="A16" s="147"/>
      <c r="B16" s="6" t="s">
        <v>16</v>
      </c>
      <c r="C16" s="104">
        <f t="shared" si="0"/>
        <v>44823</v>
      </c>
      <c r="D16" s="11" t="s">
        <v>30</v>
      </c>
      <c r="E16" s="154"/>
      <c r="F16" s="154"/>
      <c r="G16" s="11"/>
      <c r="H16" s="105"/>
      <c r="I16" s="11"/>
      <c r="J16" s="130"/>
      <c r="K16" s="106"/>
    </row>
    <row r="17" spans="1:11" x14ac:dyDescent="0.25">
      <c r="A17" s="148">
        <v>6</v>
      </c>
      <c r="B17" s="67" t="s">
        <v>17</v>
      </c>
      <c r="C17" s="68">
        <f t="shared" si="0"/>
        <v>44830</v>
      </c>
      <c r="D17" s="100" t="s">
        <v>32</v>
      </c>
      <c r="E17" s="135"/>
      <c r="F17" s="136"/>
      <c r="G17" s="74"/>
      <c r="H17" s="75"/>
      <c r="I17" s="45"/>
      <c r="J17" s="123" t="s">
        <v>107</v>
      </c>
      <c r="K17" s="51"/>
    </row>
    <row r="18" spans="1:11" ht="84" x14ac:dyDescent="0.25">
      <c r="A18" s="145"/>
      <c r="B18" s="2" t="s">
        <v>18</v>
      </c>
      <c r="C18" s="3">
        <f t="shared" si="0"/>
        <v>44832</v>
      </c>
      <c r="D18" s="10" t="s">
        <v>33</v>
      </c>
      <c r="E18" s="155" t="s">
        <v>34</v>
      </c>
      <c r="F18" s="156"/>
      <c r="G18" s="37"/>
      <c r="H18" s="34" t="s">
        <v>61</v>
      </c>
      <c r="I18" s="29"/>
      <c r="J18" s="123"/>
      <c r="K18" s="49"/>
    </row>
    <row r="19" spans="1:11" ht="70.5" thickBot="1" x14ac:dyDescent="0.3">
      <c r="A19" s="146"/>
      <c r="B19" s="7" t="s">
        <v>16</v>
      </c>
      <c r="C19" s="26">
        <f t="shared" si="0"/>
        <v>44830</v>
      </c>
      <c r="D19" s="12" t="s">
        <v>37</v>
      </c>
      <c r="E19" s="135"/>
      <c r="F19" s="136"/>
      <c r="G19" s="38"/>
      <c r="H19" s="35" t="s">
        <v>134</v>
      </c>
      <c r="I19" s="30"/>
      <c r="J19" s="123"/>
      <c r="K19" s="49"/>
    </row>
    <row r="20" spans="1:11" ht="28" x14ac:dyDescent="0.25">
      <c r="A20" s="144">
        <v>7</v>
      </c>
      <c r="B20" s="4" t="s">
        <v>17</v>
      </c>
      <c r="C20" s="5">
        <f t="shared" si="0"/>
        <v>44837</v>
      </c>
      <c r="D20" s="9" t="s">
        <v>36</v>
      </c>
      <c r="E20" s="139" t="s">
        <v>35</v>
      </c>
      <c r="F20" s="140"/>
      <c r="G20" s="36"/>
      <c r="H20" s="33" t="s">
        <v>62</v>
      </c>
      <c r="I20" s="28"/>
      <c r="J20" s="122" t="s">
        <v>108</v>
      </c>
      <c r="K20" s="51"/>
    </row>
    <row r="21" spans="1:11" ht="28" x14ac:dyDescent="0.25">
      <c r="A21" s="145"/>
      <c r="B21" s="2" t="s">
        <v>18</v>
      </c>
      <c r="C21" s="3">
        <f t="shared" si="0"/>
        <v>44839</v>
      </c>
      <c r="D21" s="10" t="s">
        <v>141</v>
      </c>
      <c r="E21" s="137"/>
      <c r="F21" s="138"/>
      <c r="G21" s="37"/>
      <c r="H21" s="34"/>
      <c r="I21" s="29"/>
      <c r="J21" s="123"/>
      <c r="K21" s="49"/>
    </row>
    <row r="22" spans="1:11" ht="126.5" thickBot="1" x14ac:dyDescent="0.3">
      <c r="A22" s="146"/>
      <c r="B22" s="7" t="s">
        <v>16</v>
      </c>
      <c r="C22" s="26">
        <f t="shared" si="0"/>
        <v>44837</v>
      </c>
      <c r="D22" s="12" t="s">
        <v>38</v>
      </c>
      <c r="E22" s="141" t="s">
        <v>79</v>
      </c>
      <c r="F22" s="142"/>
      <c r="G22" s="38"/>
      <c r="H22" s="35" t="s">
        <v>135</v>
      </c>
      <c r="I22" s="30"/>
      <c r="J22" s="123"/>
      <c r="K22" s="49"/>
    </row>
    <row r="23" spans="1:11" ht="112" x14ac:dyDescent="0.25">
      <c r="A23" s="144">
        <v>8</v>
      </c>
      <c r="B23" s="4" t="s">
        <v>17</v>
      </c>
      <c r="C23" s="5">
        <f t="shared" si="0"/>
        <v>44844</v>
      </c>
      <c r="D23" s="9" t="s">
        <v>139</v>
      </c>
      <c r="E23" s="139"/>
      <c r="F23" s="140"/>
      <c r="G23" s="36"/>
      <c r="H23" s="33" t="s">
        <v>70</v>
      </c>
      <c r="I23" s="28"/>
      <c r="J23" s="122" t="s">
        <v>109</v>
      </c>
      <c r="K23" s="48"/>
    </row>
    <row r="24" spans="1:11" ht="84" x14ac:dyDescent="0.25">
      <c r="A24" s="145"/>
      <c r="B24" s="2" t="s">
        <v>18</v>
      </c>
      <c r="C24" s="3">
        <f t="shared" si="0"/>
        <v>44846</v>
      </c>
      <c r="D24" s="10" t="s">
        <v>40</v>
      </c>
      <c r="E24" s="137" t="s">
        <v>39</v>
      </c>
      <c r="F24" s="138"/>
      <c r="G24" s="37"/>
      <c r="H24" s="34" t="s">
        <v>137</v>
      </c>
      <c r="I24" s="29"/>
      <c r="J24" s="123"/>
      <c r="K24" s="49"/>
    </row>
    <row r="25" spans="1:11" ht="112.5" thickBot="1" x14ac:dyDescent="0.3">
      <c r="A25" s="146"/>
      <c r="B25" s="7" t="s">
        <v>16</v>
      </c>
      <c r="C25" s="26">
        <f t="shared" si="0"/>
        <v>44844</v>
      </c>
      <c r="D25" s="12" t="s">
        <v>138</v>
      </c>
      <c r="E25" s="137"/>
      <c r="F25" s="138"/>
      <c r="G25" s="38"/>
      <c r="H25" s="35" t="s">
        <v>136</v>
      </c>
      <c r="I25" s="30"/>
      <c r="J25" s="123"/>
      <c r="K25" s="49"/>
    </row>
    <row r="26" spans="1:11" ht="84" x14ac:dyDescent="0.25">
      <c r="A26" s="144">
        <v>9</v>
      </c>
      <c r="B26" s="4" t="s">
        <v>17</v>
      </c>
      <c r="C26" s="5">
        <f t="shared" si="0"/>
        <v>44851</v>
      </c>
      <c r="D26" s="9" t="s">
        <v>42</v>
      </c>
      <c r="E26" s="139" t="s">
        <v>41</v>
      </c>
      <c r="F26" s="140"/>
      <c r="G26" s="36"/>
      <c r="H26" s="33" t="s">
        <v>71</v>
      </c>
      <c r="I26" s="28"/>
      <c r="J26" s="122" t="s">
        <v>110</v>
      </c>
      <c r="K26" s="51"/>
    </row>
    <row r="27" spans="1:11" x14ac:dyDescent="0.25">
      <c r="A27" s="145"/>
      <c r="B27" s="2" t="s">
        <v>18</v>
      </c>
      <c r="C27" s="3">
        <f t="shared" si="0"/>
        <v>44853</v>
      </c>
      <c r="D27" s="10" t="s">
        <v>99</v>
      </c>
      <c r="E27" s="141" t="s">
        <v>100</v>
      </c>
      <c r="F27" s="142"/>
      <c r="G27" s="37"/>
      <c r="H27" s="34"/>
      <c r="I27" s="29"/>
      <c r="J27" s="123"/>
      <c r="K27" s="49"/>
    </row>
    <row r="28" spans="1:11" ht="28.5" thickBot="1" x14ac:dyDescent="0.3">
      <c r="A28" s="146"/>
      <c r="B28" s="7" t="s">
        <v>16</v>
      </c>
      <c r="C28" s="26">
        <f t="shared" si="0"/>
        <v>44851</v>
      </c>
      <c r="D28" s="12" t="s">
        <v>87</v>
      </c>
      <c r="E28" s="167" t="s">
        <v>92</v>
      </c>
      <c r="F28" s="168"/>
      <c r="G28" s="38"/>
      <c r="H28" s="35"/>
      <c r="I28" s="30"/>
      <c r="J28" s="123"/>
      <c r="K28" s="50"/>
    </row>
    <row r="29" spans="1:11" x14ac:dyDescent="0.25">
      <c r="A29" s="151">
        <v>10</v>
      </c>
      <c r="B29" s="125" t="s">
        <v>162</v>
      </c>
      <c r="C29" s="76">
        <f>C26+7</f>
        <v>44858</v>
      </c>
      <c r="D29" s="77"/>
      <c r="E29" s="78"/>
      <c r="F29" s="78"/>
      <c r="G29" s="77"/>
      <c r="H29" s="79"/>
      <c r="I29" s="77"/>
      <c r="J29" s="80"/>
      <c r="K29" s="81"/>
    </row>
    <row r="30" spans="1:11" x14ac:dyDescent="0.25">
      <c r="A30" s="152"/>
      <c r="B30" s="126"/>
      <c r="C30" s="82">
        <f>C27+7</f>
        <v>44860</v>
      </c>
      <c r="D30" s="83"/>
      <c r="E30" s="84"/>
      <c r="F30" s="84"/>
      <c r="G30" s="83"/>
      <c r="H30" s="85"/>
      <c r="I30" s="83"/>
      <c r="J30" s="86"/>
      <c r="K30" s="87"/>
    </row>
    <row r="31" spans="1:11" ht="14.5" thickBot="1" x14ac:dyDescent="0.3">
      <c r="A31" s="153"/>
      <c r="B31" s="127"/>
      <c r="C31" s="88">
        <f>C26+7</f>
        <v>44858</v>
      </c>
      <c r="D31" s="89"/>
      <c r="E31" s="90"/>
      <c r="F31" s="90"/>
      <c r="G31" s="89"/>
      <c r="H31" s="91"/>
      <c r="I31" s="89"/>
      <c r="J31" s="92"/>
      <c r="K31" s="93"/>
    </row>
    <row r="32" spans="1:11" ht="20.149999999999999" customHeight="1" x14ac:dyDescent="0.25">
      <c r="A32" s="148">
        <v>11</v>
      </c>
      <c r="B32" s="67" t="s">
        <v>17</v>
      </c>
      <c r="C32" s="68">
        <f>C29+7</f>
        <v>44865</v>
      </c>
      <c r="D32" s="69" t="s">
        <v>121</v>
      </c>
      <c r="E32" s="135" t="s">
        <v>43</v>
      </c>
      <c r="F32" s="136"/>
      <c r="G32" s="74"/>
      <c r="H32" s="75"/>
      <c r="I32" s="45"/>
      <c r="J32" s="123" t="s">
        <v>112</v>
      </c>
      <c r="K32" s="51"/>
    </row>
    <row r="33" spans="1:11" x14ac:dyDescent="0.25">
      <c r="A33" s="145"/>
      <c r="B33" s="2" t="s">
        <v>18</v>
      </c>
      <c r="C33" s="3">
        <f>C30+7</f>
        <v>44867</v>
      </c>
      <c r="D33" s="10" t="s">
        <v>47</v>
      </c>
      <c r="E33" s="137"/>
      <c r="F33" s="138"/>
      <c r="G33" s="37"/>
      <c r="H33" s="34"/>
      <c r="I33" s="29"/>
      <c r="J33" s="123"/>
      <c r="K33" s="49"/>
    </row>
    <row r="34" spans="1:11" ht="42.5" thickBot="1" x14ac:dyDescent="0.3">
      <c r="A34" s="146"/>
      <c r="B34" s="7" t="s">
        <v>16</v>
      </c>
      <c r="C34" s="26">
        <f>C32</f>
        <v>44865</v>
      </c>
      <c r="D34" s="12" t="s">
        <v>90</v>
      </c>
      <c r="E34" s="137"/>
      <c r="F34" s="138"/>
      <c r="G34" s="38"/>
      <c r="H34" s="35" t="s">
        <v>120</v>
      </c>
      <c r="I34" s="30"/>
      <c r="J34" s="123"/>
      <c r="K34" s="49"/>
    </row>
    <row r="35" spans="1:11" x14ac:dyDescent="0.25">
      <c r="A35" s="144">
        <v>12</v>
      </c>
      <c r="B35" s="4" t="s">
        <v>17</v>
      </c>
      <c r="C35" s="5">
        <f t="shared" si="0"/>
        <v>44872</v>
      </c>
      <c r="D35" s="31" t="s">
        <v>44</v>
      </c>
      <c r="E35" s="139"/>
      <c r="F35" s="140"/>
      <c r="G35" s="36"/>
      <c r="H35" s="33"/>
      <c r="I35" s="28"/>
      <c r="J35" s="122" t="s">
        <v>111</v>
      </c>
      <c r="K35" s="51"/>
    </row>
    <row r="36" spans="1:11" x14ac:dyDescent="0.25">
      <c r="A36" s="145"/>
      <c r="B36" s="2" t="s">
        <v>18</v>
      </c>
      <c r="C36" s="3">
        <f t="shared" si="0"/>
        <v>44874</v>
      </c>
      <c r="D36" s="10" t="s">
        <v>48</v>
      </c>
      <c r="E36" s="137" t="s">
        <v>45</v>
      </c>
      <c r="F36" s="138"/>
      <c r="G36" s="37"/>
      <c r="H36" s="34"/>
      <c r="I36" s="29"/>
      <c r="J36" s="123"/>
      <c r="K36" s="49"/>
    </row>
    <row r="37" spans="1:11" ht="77.25" customHeight="1" thickBot="1" x14ac:dyDescent="0.3">
      <c r="A37" s="146"/>
      <c r="B37" s="7" t="s">
        <v>16</v>
      </c>
      <c r="C37" s="26">
        <f>C32+7</f>
        <v>44872</v>
      </c>
      <c r="D37" s="12" t="s">
        <v>46</v>
      </c>
      <c r="E37" s="159" t="s">
        <v>80</v>
      </c>
      <c r="F37" s="160"/>
      <c r="G37" s="38"/>
      <c r="H37" s="35" t="s">
        <v>65</v>
      </c>
      <c r="I37" s="30"/>
      <c r="J37" s="123"/>
      <c r="K37" s="49"/>
    </row>
    <row r="38" spans="1:11" x14ac:dyDescent="0.25">
      <c r="A38" s="144">
        <v>13</v>
      </c>
      <c r="B38" s="4" t="s">
        <v>17</v>
      </c>
      <c r="C38" s="5">
        <f t="shared" si="0"/>
        <v>44879</v>
      </c>
      <c r="D38" s="9" t="s">
        <v>50</v>
      </c>
      <c r="E38" s="133" t="s">
        <v>49</v>
      </c>
      <c r="F38" s="134"/>
      <c r="G38" s="36"/>
      <c r="H38" s="33"/>
      <c r="I38" s="28"/>
      <c r="J38" s="122" t="s">
        <v>113</v>
      </c>
      <c r="K38" s="48"/>
    </row>
    <row r="39" spans="1:11" ht="28" x14ac:dyDescent="0.25">
      <c r="A39" s="145"/>
      <c r="B39" s="2" t="s">
        <v>18</v>
      </c>
      <c r="C39" s="3">
        <f t="shared" si="0"/>
        <v>44881</v>
      </c>
      <c r="D39" s="10" t="s">
        <v>140</v>
      </c>
      <c r="E39" s="135"/>
      <c r="F39" s="136"/>
      <c r="G39" s="37" t="s">
        <v>186</v>
      </c>
      <c r="H39" s="34"/>
      <c r="I39" s="29"/>
      <c r="J39" s="123"/>
      <c r="K39" s="49"/>
    </row>
    <row r="40" spans="1:11" ht="42.5" thickBot="1" x14ac:dyDescent="0.3">
      <c r="A40" s="146"/>
      <c r="B40" s="7" t="s">
        <v>16</v>
      </c>
      <c r="C40" s="26">
        <f t="shared" si="0"/>
        <v>44879</v>
      </c>
      <c r="D40" s="12" t="s">
        <v>51</v>
      </c>
      <c r="E40" s="137"/>
      <c r="F40" s="138"/>
      <c r="G40" s="38"/>
      <c r="H40" s="35"/>
      <c r="I40" s="30"/>
      <c r="J40" s="123"/>
      <c r="K40" s="49"/>
    </row>
    <row r="41" spans="1:11" x14ac:dyDescent="0.25">
      <c r="A41" s="144">
        <v>14</v>
      </c>
      <c r="B41" s="4" t="s">
        <v>17</v>
      </c>
      <c r="C41" s="5">
        <f t="shared" si="0"/>
        <v>44886</v>
      </c>
      <c r="D41" s="9" t="s">
        <v>142</v>
      </c>
      <c r="E41" s="133" t="s">
        <v>52</v>
      </c>
      <c r="F41" s="134"/>
      <c r="G41" s="36"/>
      <c r="H41" s="118" t="s">
        <v>158</v>
      </c>
      <c r="I41" s="119"/>
      <c r="J41" s="122" t="s">
        <v>114</v>
      </c>
      <c r="K41" s="51"/>
    </row>
    <row r="42" spans="1:11" x14ac:dyDescent="0.25">
      <c r="A42" s="145"/>
      <c r="B42" s="2" t="s">
        <v>18</v>
      </c>
      <c r="C42" s="3">
        <f t="shared" si="0"/>
        <v>44888</v>
      </c>
      <c r="D42" s="10" t="s">
        <v>143</v>
      </c>
      <c r="E42" s="135"/>
      <c r="F42" s="136"/>
      <c r="G42" s="37"/>
      <c r="H42" s="120" t="s">
        <v>158</v>
      </c>
      <c r="I42" s="121"/>
      <c r="J42" s="123"/>
      <c r="K42" s="49"/>
    </row>
    <row r="43" spans="1:11" ht="42.5" thickBot="1" x14ac:dyDescent="0.3">
      <c r="A43" s="146"/>
      <c r="B43" s="7" t="s">
        <v>16</v>
      </c>
      <c r="C43" s="26">
        <f t="shared" si="0"/>
        <v>44886</v>
      </c>
      <c r="D43" s="12" t="s">
        <v>145</v>
      </c>
      <c r="E43" s="137"/>
      <c r="F43" s="138"/>
      <c r="G43" s="38"/>
      <c r="H43" s="120" t="s">
        <v>158</v>
      </c>
      <c r="I43" s="121"/>
      <c r="J43" s="123"/>
      <c r="K43" s="49"/>
    </row>
    <row r="44" spans="1:11" ht="112" x14ac:dyDescent="0.25">
      <c r="A44" s="144">
        <v>15</v>
      </c>
      <c r="B44" s="4" t="s">
        <v>17</v>
      </c>
      <c r="C44" s="5">
        <f t="shared" si="0"/>
        <v>44893</v>
      </c>
      <c r="D44" s="9" t="s">
        <v>55</v>
      </c>
      <c r="E44" s="139" t="s">
        <v>54</v>
      </c>
      <c r="F44" s="140"/>
      <c r="G44" s="36"/>
      <c r="H44" s="33" t="s">
        <v>67</v>
      </c>
      <c r="I44" s="28"/>
      <c r="J44" s="122" t="s">
        <v>115</v>
      </c>
      <c r="K44" s="48"/>
    </row>
    <row r="45" spans="1:11" ht="112" x14ac:dyDescent="0.25">
      <c r="A45" s="145"/>
      <c r="B45" s="2" t="s">
        <v>18</v>
      </c>
      <c r="C45" s="3">
        <f t="shared" si="0"/>
        <v>44895</v>
      </c>
      <c r="D45" s="10" t="s">
        <v>68</v>
      </c>
      <c r="E45" s="141" t="s">
        <v>81</v>
      </c>
      <c r="F45" s="142"/>
      <c r="G45" s="37"/>
      <c r="H45" s="34" t="s">
        <v>69</v>
      </c>
      <c r="I45" s="29"/>
      <c r="J45" s="123"/>
      <c r="K45" s="49"/>
    </row>
    <row r="46" spans="1:11" ht="14.5" thickBot="1" x14ac:dyDescent="0.3">
      <c r="A46" s="147"/>
      <c r="B46" s="6" t="s">
        <v>16</v>
      </c>
      <c r="C46" s="104">
        <f t="shared" si="0"/>
        <v>44893</v>
      </c>
      <c r="D46" s="11"/>
      <c r="E46" s="149"/>
      <c r="F46" s="150"/>
      <c r="G46" s="107"/>
      <c r="H46" s="108"/>
      <c r="I46" s="109"/>
      <c r="J46" s="124"/>
      <c r="K46" s="110"/>
    </row>
    <row r="47" spans="1:11" ht="84" x14ac:dyDescent="0.25">
      <c r="A47" s="148">
        <v>16</v>
      </c>
      <c r="B47" s="67" t="s">
        <v>17</v>
      </c>
      <c r="C47" s="68">
        <f>C44+7</f>
        <v>44900</v>
      </c>
      <c r="D47" s="69" t="s">
        <v>56</v>
      </c>
      <c r="E47" s="135" t="s">
        <v>57</v>
      </c>
      <c r="F47" s="136"/>
      <c r="G47" s="74"/>
      <c r="H47" s="75" t="s">
        <v>66</v>
      </c>
      <c r="I47" s="45"/>
      <c r="J47" s="123" t="s">
        <v>116</v>
      </c>
      <c r="K47" s="51"/>
    </row>
    <row r="48" spans="1:11" ht="126" x14ac:dyDescent="0.25">
      <c r="A48" s="145"/>
      <c r="B48" s="2" t="s">
        <v>18</v>
      </c>
      <c r="C48" s="3">
        <f>C45+7</f>
        <v>44902</v>
      </c>
      <c r="D48" s="10" t="s">
        <v>88</v>
      </c>
      <c r="E48" s="141" t="s">
        <v>83</v>
      </c>
      <c r="F48" s="142"/>
      <c r="G48" s="37"/>
      <c r="H48" s="34" t="s">
        <v>82</v>
      </c>
      <c r="I48" s="29"/>
      <c r="J48" s="123"/>
      <c r="K48" s="49"/>
    </row>
    <row r="49" spans="1:11" ht="14.5" thickBot="1" x14ac:dyDescent="0.3">
      <c r="A49" s="146"/>
      <c r="B49" s="7" t="s">
        <v>16</v>
      </c>
      <c r="C49" s="26">
        <f>C46+7</f>
        <v>44900</v>
      </c>
      <c r="D49" s="10"/>
      <c r="E49" s="137"/>
      <c r="F49" s="138"/>
      <c r="G49" s="38"/>
      <c r="H49" s="35"/>
      <c r="I49" s="30"/>
      <c r="J49" s="123"/>
      <c r="K49" s="49"/>
    </row>
    <row r="50" spans="1:11" ht="14.5" thickBot="1" x14ac:dyDescent="0.3">
      <c r="A50" s="94">
        <v>17</v>
      </c>
      <c r="B50" s="58" t="s">
        <v>58</v>
      </c>
      <c r="C50" s="72">
        <v>44907</v>
      </c>
      <c r="D50" s="73" t="s">
        <v>157</v>
      </c>
      <c r="E50" s="157"/>
      <c r="F50" s="158"/>
      <c r="G50" s="59"/>
      <c r="H50" s="57"/>
      <c r="I50" s="54"/>
      <c r="J50" s="57"/>
      <c r="K50" s="52"/>
    </row>
  </sheetData>
  <mergeCells count="78">
    <mergeCell ref="E1:F1"/>
    <mergeCell ref="E38:F39"/>
    <mergeCell ref="E40:F40"/>
    <mergeCell ref="E41:F42"/>
    <mergeCell ref="E34:F34"/>
    <mergeCell ref="E35:F35"/>
    <mergeCell ref="E36:F36"/>
    <mergeCell ref="E37:F37"/>
    <mergeCell ref="E27:F27"/>
    <mergeCell ref="E28:F28"/>
    <mergeCell ref="E32:F32"/>
    <mergeCell ref="E33:F33"/>
    <mergeCell ref="E23:F23"/>
    <mergeCell ref="E24:F24"/>
    <mergeCell ref="E25:F25"/>
    <mergeCell ref="E15:F15"/>
    <mergeCell ref="E16:F16"/>
    <mergeCell ref="E17:F17"/>
    <mergeCell ref="E18:F19"/>
    <mergeCell ref="E50:F50"/>
    <mergeCell ref="A2:A4"/>
    <mergeCell ref="A5:A7"/>
    <mergeCell ref="A8:A10"/>
    <mergeCell ref="A11:A13"/>
    <mergeCell ref="E11:F11"/>
    <mergeCell ref="E12:F12"/>
    <mergeCell ref="E13:F13"/>
    <mergeCell ref="E7:F7"/>
    <mergeCell ref="E8:F8"/>
    <mergeCell ref="E9:F9"/>
    <mergeCell ref="A38:A40"/>
    <mergeCell ref="A14:A16"/>
    <mergeCell ref="A17:A19"/>
    <mergeCell ref="A20:A22"/>
    <mergeCell ref="A23:A25"/>
    <mergeCell ref="A26:A28"/>
    <mergeCell ref="A32:A34"/>
    <mergeCell ref="A29:A31"/>
    <mergeCell ref="A35:A37"/>
    <mergeCell ref="A41:A43"/>
    <mergeCell ref="A44:A46"/>
    <mergeCell ref="A47:A49"/>
    <mergeCell ref="E43:F43"/>
    <mergeCell ref="E44:F44"/>
    <mergeCell ref="E45:F45"/>
    <mergeCell ref="E46:F46"/>
    <mergeCell ref="E47:F47"/>
    <mergeCell ref="E48:F48"/>
    <mergeCell ref="E49:F49"/>
    <mergeCell ref="B29:B31"/>
    <mergeCell ref="J2:J4"/>
    <mergeCell ref="J11:J13"/>
    <mergeCell ref="J5:J7"/>
    <mergeCell ref="J8:J10"/>
    <mergeCell ref="J14:J16"/>
    <mergeCell ref="H11:I11"/>
    <mergeCell ref="E2:F3"/>
    <mergeCell ref="E4:F4"/>
    <mergeCell ref="E5:F5"/>
    <mergeCell ref="E6:F6"/>
    <mergeCell ref="E14:F14"/>
    <mergeCell ref="E26:F26"/>
    <mergeCell ref="E20:F20"/>
    <mergeCell ref="E21:F21"/>
    <mergeCell ref="E22:F22"/>
    <mergeCell ref="J44:J46"/>
    <mergeCell ref="J47:J49"/>
    <mergeCell ref="J17:J19"/>
    <mergeCell ref="J20:J22"/>
    <mergeCell ref="J23:J25"/>
    <mergeCell ref="J26:J28"/>
    <mergeCell ref="J32:J34"/>
    <mergeCell ref="H41:I41"/>
    <mergeCell ref="H42:I42"/>
    <mergeCell ref="H43:I43"/>
    <mergeCell ref="J35:J37"/>
    <mergeCell ref="J38:J40"/>
    <mergeCell ref="J41:J43"/>
  </mergeCells>
  <phoneticPr fontId="9" type="noConversion"/>
  <hyperlinks>
    <hyperlink ref="E6" r:id="rId1" xr:uid="{00000000-0004-0000-0000-000000000000}"/>
    <hyperlink ref="E9" r:id="rId2" xr:uid="{00000000-0004-0000-0000-000001000000}"/>
    <hyperlink ref="E12" r:id="rId3" xr:uid="{00000000-0004-0000-0000-000002000000}"/>
    <hyperlink ref="E14" r:id="rId4" display="HAZCOM Std." xr:uid="{00000000-0004-0000-0000-000003000000}"/>
    <hyperlink ref="E22" r:id="rId5" xr:uid="{00000000-0004-0000-0000-000004000000}"/>
    <hyperlink ref="E37" r:id="rId6" xr:uid="{00000000-0004-0000-0000-000005000000}"/>
    <hyperlink ref="E45" r:id="rId7" xr:uid="{00000000-0004-0000-0000-000006000000}"/>
    <hyperlink ref="E48" r:id="rId8" xr:uid="{00000000-0004-0000-0000-000007000000}"/>
    <hyperlink ref="E7" r:id="rId9" xr:uid="{00000000-0004-0000-0000-000008000000}"/>
    <hyperlink ref="E28" r:id="rId10" xr:uid="{00000000-0004-0000-0000-000009000000}"/>
    <hyperlink ref="E10" r:id="rId11" xr:uid="{00000000-0004-0000-0000-00000A000000}"/>
    <hyperlink ref="F10" r:id="rId12" xr:uid="{00000000-0004-0000-0000-00000B000000}"/>
    <hyperlink ref="E27" r:id="rId13" xr:uid="{00000000-0004-0000-0000-00000C000000}"/>
    <hyperlink ref="E15" r:id="rId14" xr:uid="{00000000-0004-0000-0000-00000D000000}"/>
  </hyperlinks>
  <pageMargins left="0.7" right="0.7" top="0.75" bottom="0.75" header="0.3" footer="0.3"/>
  <pageSetup paperSize="3" scale="44" orientation="portrait" r:id="rId15"/>
  <rowBreaks count="1" manualBreakCount="1">
    <brk id="3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topLeftCell="A10" workbookViewId="0">
      <selection activeCell="J6" sqref="J6"/>
    </sheetView>
  </sheetViews>
  <sheetFormatPr defaultRowHeight="14" x14ac:dyDescent="0.25"/>
  <cols>
    <col min="1" max="1" width="6.26953125" bestFit="1" customWidth="1"/>
    <col min="2" max="2" width="12.08984375" bestFit="1" customWidth="1"/>
    <col min="3" max="3" width="10.453125" bestFit="1" customWidth="1"/>
    <col min="4" max="4" width="16" customWidth="1"/>
    <col min="5" max="6" width="8.54296875" bestFit="1" customWidth="1"/>
    <col min="7" max="7" width="6.26953125" bestFit="1" customWidth="1"/>
    <col min="8" max="8" width="12.08984375" bestFit="1" customWidth="1"/>
    <col min="9" max="9" width="23" customWidth="1"/>
    <col min="10" max="10" width="16" customWidth="1"/>
    <col min="11" max="12" width="8.54296875" bestFit="1" customWidth="1"/>
  </cols>
  <sheetData>
    <row r="1" spans="1:12" ht="14.5" thickBot="1" x14ac:dyDescent="0.3">
      <c r="A1" s="14" t="s">
        <v>0</v>
      </c>
      <c r="B1" s="8" t="s">
        <v>3</v>
      </c>
      <c r="C1" s="8" t="s">
        <v>1</v>
      </c>
      <c r="D1" s="8" t="s">
        <v>2</v>
      </c>
      <c r="E1" s="165" t="s">
        <v>128</v>
      </c>
      <c r="F1" s="166"/>
      <c r="G1" s="14" t="s">
        <v>0</v>
      </c>
      <c r="H1" s="8" t="s">
        <v>3</v>
      </c>
      <c r="I1" s="8" t="s">
        <v>1</v>
      </c>
      <c r="J1" s="8" t="s">
        <v>2</v>
      </c>
      <c r="K1" s="165" t="s">
        <v>128</v>
      </c>
      <c r="L1" s="166"/>
    </row>
    <row r="2" spans="1:12" ht="28" x14ac:dyDescent="0.25">
      <c r="A2" s="144">
        <v>1</v>
      </c>
      <c r="B2" s="4" t="s">
        <v>17</v>
      </c>
      <c r="C2" s="5">
        <v>44425</v>
      </c>
      <c r="D2" s="9" t="s">
        <v>19</v>
      </c>
      <c r="E2" s="133" t="s">
        <v>21</v>
      </c>
      <c r="F2" s="134"/>
      <c r="G2" s="144">
        <v>9</v>
      </c>
      <c r="H2" s="4" t="s">
        <v>17</v>
      </c>
      <c r="I2" s="5">
        <f>C23+7</f>
        <v>44481</v>
      </c>
      <c r="J2" s="9" t="s">
        <v>42</v>
      </c>
      <c r="K2" s="139" t="s">
        <v>41</v>
      </c>
      <c r="L2" s="140"/>
    </row>
    <row r="3" spans="1:12" ht="28" x14ac:dyDescent="0.25">
      <c r="A3" s="145"/>
      <c r="B3" s="2" t="s">
        <v>18</v>
      </c>
      <c r="C3" s="3">
        <f>C2+2</f>
        <v>44427</v>
      </c>
      <c r="D3" s="10" t="s">
        <v>20</v>
      </c>
      <c r="E3" s="135"/>
      <c r="F3" s="136"/>
      <c r="G3" s="145"/>
      <c r="H3" s="2" t="s">
        <v>18</v>
      </c>
      <c r="I3" s="3">
        <f>C24+7</f>
        <v>44483</v>
      </c>
      <c r="J3" s="10" t="s">
        <v>99</v>
      </c>
      <c r="K3" s="141" t="s">
        <v>100</v>
      </c>
      <c r="L3" s="142"/>
    </row>
    <row r="4" spans="1:12" ht="28.5" thickBot="1" x14ac:dyDescent="0.3">
      <c r="A4" s="146"/>
      <c r="B4" s="7" t="s">
        <v>16</v>
      </c>
      <c r="C4" s="26">
        <f>C3</f>
        <v>44427</v>
      </c>
      <c r="D4" s="12" t="s">
        <v>22</v>
      </c>
      <c r="E4" s="137"/>
      <c r="F4" s="138"/>
      <c r="G4" s="146"/>
      <c r="H4" s="7" t="s">
        <v>16</v>
      </c>
      <c r="I4" s="26">
        <f>C25+7</f>
        <v>44483</v>
      </c>
      <c r="J4" s="12" t="s">
        <v>87</v>
      </c>
      <c r="K4" s="141" t="s">
        <v>92</v>
      </c>
      <c r="L4" s="142"/>
    </row>
    <row r="5" spans="1:12" ht="28" x14ac:dyDescent="0.25">
      <c r="A5" s="144">
        <v>2</v>
      </c>
      <c r="B5" s="4" t="s">
        <v>17</v>
      </c>
      <c r="C5" s="5">
        <f t="shared" ref="C5:C25" si="0">C2+7</f>
        <v>44432</v>
      </c>
      <c r="D5" s="9" t="s">
        <v>4</v>
      </c>
      <c r="E5" s="139" t="s">
        <v>23</v>
      </c>
      <c r="F5" s="140"/>
      <c r="G5" s="144">
        <v>10</v>
      </c>
      <c r="H5" s="4" t="s">
        <v>17</v>
      </c>
      <c r="I5" s="5">
        <f t="shared" ref="I5:I22" si="1">I2+7</f>
        <v>44488</v>
      </c>
      <c r="J5" s="9" t="s">
        <v>121</v>
      </c>
      <c r="K5" s="139" t="s">
        <v>43</v>
      </c>
      <c r="L5" s="140"/>
    </row>
    <row r="6" spans="1:12" ht="28" x14ac:dyDescent="0.25">
      <c r="A6" s="145"/>
      <c r="B6" s="2" t="s">
        <v>18</v>
      </c>
      <c r="C6" s="3">
        <f t="shared" si="0"/>
        <v>44434</v>
      </c>
      <c r="D6" s="10" t="s">
        <v>24</v>
      </c>
      <c r="E6" s="141" t="s">
        <v>75</v>
      </c>
      <c r="F6" s="142"/>
      <c r="G6" s="145"/>
      <c r="H6" s="2" t="s">
        <v>18</v>
      </c>
      <c r="I6" s="3">
        <f t="shared" si="1"/>
        <v>44490</v>
      </c>
      <c r="J6" s="10" t="s">
        <v>47</v>
      </c>
      <c r="K6" s="137"/>
      <c r="L6" s="138"/>
    </row>
    <row r="7" spans="1:12" ht="28.5" thickBot="1" x14ac:dyDescent="0.3">
      <c r="A7" s="146"/>
      <c r="B7" s="7" t="s">
        <v>16</v>
      </c>
      <c r="C7" s="26">
        <f t="shared" si="0"/>
        <v>44434</v>
      </c>
      <c r="D7" s="12" t="s">
        <v>5</v>
      </c>
      <c r="E7" s="161" t="s">
        <v>84</v>
      </c>
      <c r="F7" s="162"/>
      <c r="G7" s="146"/>
      <c r="H7" s="7" t="s">
        <v>16</v>
      </c>
      <c r="I7" s="26">
        <f t="shared" si="1"/>
        <v>44490</v>
      </c>
      <c r="J7" s="12" t="s">
        <v>90</v>
      </c>
      <c r="K7" s="137"/>
      <c r="L7" s="138"/>
    </row>
    <row r="8" spans="1:12" ht="28" x14ac:dyDescent="0.25">
      <c r="A8" s="144">
        <v>3</v>
      </c>
      <c r="B8" s="4" t="s">
        <v>17</v>
      </c>
      <c r="C8" s="5">
        <f t="shared" si="0"/>
        <v>44439</v>
      </c>
      <c r="D8" s="9" t="s">
        <v>26</v>
      </c>
      <c r="E8" s="163" t="s">
        <v>25</v>
      </c>
      <c r="F8" s="163"/>
      <c r="G8" s="144">
        <v>11</v>
      </c>
      <c r="H8" s="4" t="s">
        <v>17</v>
      </c>
      <c r="I8" s="5">
        <f t="shared" si="1"/>
        <v>44495</v>
      </c>
      <c r="J8" s="31" t="s">
        <v>44</v>
      </c>
      <c r="K8" s="139"/>
      <c r="L8" s="140"/>
    </row>
    <row r="9" spans="1:12" x14ac:dyDescent="0.25">
      <c r="A9" s="145"/>
      <c r="B9" s="2" t="s">
        <v>18</v>
      </c>
      <c r="C9" s="3">
        <f t="shared" si="0"/>
        <v>44441</v>
      </c>
      <c r="D9" s="10" t="s">
        <v>27</v>
      </c>
      <c r="E9" s="164" t="s">
        <v>76</v>
      </c>
      <c r="F9" s="164"/>
      <c r="G9" s="145"/>
      <c r="H9" s="2" t="s">
        <v>18</v>
      </c>
      <c r="I9" s="3">
        <f t="shared" si="1"/>
        <v>44497</v>
      </c>
      <c r="J9" s="10" t="s">
        <v>48</v>
      </c>
      <c r="K9" s="137" t="s">
        <v>45</v>
      </c>
      <c r="L9" s="138"/>
    </row>
    <row r="10" spans="1:12" ht="84.5" thickBot="1" x14ac:dyDescent="0.3">
      <c r="A10" s="147"/>
      <c r="B10" s="6" t="s">
        <v>16</v>
      </c>
      <c r="C10" s="104">
        <f t="shared" si="0"/>
        <v>44441</v>
      </c>
      <c r="D10" s="11" t="s">
        <v>89</v>
      </c>
      <c r="E10" s="70" t="s">
        <v>97</v>
      </c>
      <c r="F10" s="70" t="s">
        <v>98</v>
      </c>
      <c r="G10" s="146"/>
      <c r="H10" s="7" t="s">
        <v>16</v>
      </c>
      <c r="I10" s="26">
        <f t="shared" si="1"/>
        <v>44497</v>
      </c>
      <c r="J10" s="12" t="s">
        <v>46</v>
      </c>
      <c r="K10" s="159" t="s">
        <v>80</v>
      </c>
      <c r="L10" s="160"/>
    </row>
    <row r="11" spans="1:12" ht="28" x14ac:dyDescent="0.25">
      <c r="A11" s="148">
        <v>4</v>
      </c>
      <c r="B11" s="67" t="s">
        <v>17</v>
      </c>
      <c r="C11" s="68">
        <f t="shared" si="0"/>
        <v>44446</v>
      </c>
      <c r="D11" s="69" t="s">
        <v>28</v>
      </c>
      <c r="E11" s="135" t="s">
        <v>29</v>
      </c>
      <c r="F11" s="136"/>
      <c r="G11" s="144">
        <v>12</v>
      </c>
      <c r="H11" s="4" t="s">
        <v>17</v>
      </c>
      <c r="I11" s="5">
        <f t="shared" si="1"/>
        <v>44502</v>
      </c>
      <c r="J11" s="9" t="s">
        <v>50</v>
      </c>
      <c r="K11" s="133" t="s">
        <v>49</v>
      </c>
      <c r="L11" s="134"/>
    </row>
    <row r="12" spans="1:12" ht="70" x14ac:dyDescent="0.25">
      <c r="A12" s="145"/>
      <c r="B12" s="2" t="s">
        <v>18</v>
      </c>
      <c r="C12" s="3">
        <f t="shared" si="0"/>
        <v>44448</v>
      </c>
      <c r="D12" s="10" t="s">
        <v>117</v>
      </c>
      <c r="E12" s="159" t="s">
        <v>77</v>
      </c>
      <c r="F12" s="160"/>
      <c r="G12" s="145"/>
      <c r="H12" s="2" t="s">
        <v>18</v>
      </c>
      <c r="I12" s="3">
        <f t="shared" si="1"/>
        <v>44504</v>
      </c>
      <c r="J12" s="10" t="s">
        <v>140</v>
      </c>
      <c r="K12" s="135"/>
      <c r="L12" s="136"/>
    </row>
    <row r="13" spans="1:12" ht="56.5" thickBot="1" x14ac:dyDescent="0.3">
      <c r="A13" s="146"/>
      <c r="B13" s="7" t="s">
        <v>16</v>
      </c>
      <c r="C13" s="26">
        <f t="shared" si="0"/>
        <v>44448</v>
      </c>
      <c r="D13" s="12" t="s">
        <v>93</v>
      </c>
      <c r="E13" s="155"/>
      <c r="F13" s="156"/>
      <c r="G13" s="146"/>
      <c r="H13" s="7" t="s">
        <v>16</v>
      </c>
      <c r="I13" s="26">
        <f t="shared" si="1"/>
        <v>44504</v>
      </c>
      <c r="J13" s="12" t="s">
        <v>51</v>
      </c>
      <c r="K13" s="137"/>
      <c r="L13" s="138"/>
    </row>
    <row r="14" spans="1:12" ht="70" x14ac:dyDescent="0.25">
      <c r="A14" s="144">
        <v>5</v>
      </c>
      <c r="B14" s="4" t="s">
        <v>17</v>
      </c>
      <c r="C14" s="5">
        <f t="shared" si="0"/>
        <v>44453</v>
      </c>
      <c r="D14" s="9" t="s">
        <v>122</v>
      </c>
      <c r="E14" s="143" t="s">
        <v>31</v>
      </c>
      <c r="F14" s="143"/>
      <c r="G14" s="144">
        <v>13</v>
      </c>
      <c r="H14" s="4" t="s">
        <v>17</v>
      </c>
      <c r="I14" s="5">
        <f t="shared" si="1"/>
        <v>44509</v>
      </c>
      <c r="J14" s="9" t="s">
        <v>142</v>
      </c>
      <c r="K14" s="133" t="s">
        <v>52</v>
      </c>
      <c r="L14" s="134"/>
    </row>
    <row r="15" spans="1:12" ht="28" x14ac:dyDescent="0.25">
      <c r="A15" s="145"/>
      <c r="B15" s="2" t="s">
        <v>18</v>
      </c>
      <c r="C15" s="3">
        <f t="shared" si="0"/>
        <v>44455</v>
      </c>
      <c r="D15" s="10" t="s">
        <v>123</v>
      </c>
      <c r="E15" s="164" t="s">
        <v>78</v>
      </c>
      <c r="F15" s="164"/>
      <c r="G15" s="145"/>
      <c r="H15" s="2" t="s">
        <v>18</v>
      </c>
      <c r="I15" s="3">
        <f t="shared" si="1"/>
        <v>44511</v>
      </c>
      <c r="J15" s="10" t="s">
        <v>143</v>
      </c>
      <c r="K15" s="135"/>
      <c r="L15" s="136"/>
    </row>
    <row r="16" spans="1:12" ht="42.5" thickBot="1" x14ac:dyDescent="0.3">
      <c r="A16" s="147"/>
      <c r="B16" s="6" t="s">
        <v>16</v>
      </c>
      <c r="C16" s="104">
        <f t="shared" si="0"/>
        <v>44455</v>
      </c>
      <c r="D16" s="11" t="s">
        <v>30</v>
      </c>
      <c r="E16" s="154"/>
      <c r="F16" s="154"/>
      <c r="G16" s="146"/>
      <c r="H16" s="7" t="s">
        <v>16</v>
      </c>
      <c r="I16" s="26">
        <f t="shared" si="1"/>
        <v>44511</v>
      </c>
      <c r="J16" s="12" t="s">
        <v>145</v>
      </c>
      <c r="K16" s="137"/>
      <c r="L16" s="138"/>
    </row>
    <row r="17" spans="1:12" x14ac:dyDescent="0.25">
      <c r="A17" s="148">
        <v>6</v>
      </c>
      <c r="B17" s="67" t="s">
        <v>17</v>
      </c>
      <c r="C17" s="68">
        <f t="shared" si="0"/>
        <v>44460</v>
      </c>
      <c r="D17" s="100" t="s">
        <v>32</v>
      </c>
      <c r="E17" s="135"/>
      <c r="F17" s="136"/>
      <c r="G17" s="144">
        <v>14</v>
      </c>
      <c r="H17" s="4" t="s">
        <v>17</v>
      </c>
      <c r="I17" s="5">
        <f t="shared" si="1"/>
        <v>44516</v>
      </c>
      <c r="J17" s="9" t="s">
        <v>55</v>
      </c>
      <c r="K17" s="139" t="s">
        <v>54</v>
      </c>
      <c r="L17" s="140"/>
    </row>
    <row r="18" spans="1:12" ht="28" x14ac:dyDescent="0.25">
      <c r="A18" s="145"/>
      <c r="B18" s="2" t="s">
        <v>18</v>
      </c>
      <c r="C18" s="3">
        <f t="shared" si="0"/>
        <v>44462</v>
      </c>
      <c r="D18" s="10" t="s">
        <v>33</v>
      </c>
      <c r="E18" s="155" t="s">
        <v>34</v>
      </c>
      <c r="F18" s="156"/>
      <c r="G18" s="145"/>
      <c r="H18" s="2" t="s">
        <v>18</v>
      </c>
      <c r="I18" s="3">
        <f t="shared" si="1"/>
        <v>44518</v>
      </c>
      <c r="J18" s="10" t="s">
        <v>68</v>
      </c>
      <c r="K18" s="141" t="s">
        <v>81</v>
      </c>
      <c r="L18" s="142"/>
    </row>
    <row r="19" spans="1:12" ht="28.5" thickBot="1" x14ac:dyDescent="0.3">
      <c r="A19" s="146"/>
      <c r="B19" s="7" t="s">
        <v>16</v>
      </c>
      <c r="C19" s="26">
        <f t="shared" si="0"/>
        <v>44462</v>
      </c>
      <c r="D19" s="12" t="s">
        <v>37</v>
      </c>
      <c r="E19" s="135"/>
      <c r="F19" s="136"/>
      <c r="G19" s="146"/>
      <c r="H19" s="7" t="s">
        <v>16</v>
      </c>
      <c r="I19" s="26">
        <f t="shared" si="1"/>
        <v>44518</v>
      </c>
      <c r="J19" s="12" t="s">
        <v>144</v>
      </c>
      <c r="K19" s="155"/>
      <c r="L19" s="156"/>
    </row>
    <row r="20" spans="1:12" x14ac:dyDescent="0.25">
      <c r="A20" s="144">
        <v>7</v>
      </c>
      <c r="B20" s="4" t="s">
        <v>17</v>
      </c>
      <c r="C20" s="5">
        <f t="shared" si="0"/>
        <v>44467</v>
      </c>
      <c r="D20" s="9" t="s">
        <v>36</v>
      </c>
      <c r="E20" s="139" t="s">
        <v>35</v>
      </c>
      <c r="F20" s="140"/>
      <c r="G20" s="151">
        <v>15</v>
      </c>
      <c r="H20" s="169" t="s">
        <v>146</v>
      </c>
      <c r="I20" s="76">
        <f t="shared" si="1"/>
        <v>44523</v>
      </c>
      <c r="J20" s="77"/>
      <c r="K20" s="78"/>
      <c r="L20" s="78"/>
    </row>
    <row r="21" spans="1:12" ht="28" x14ac:dyDescent="0.25">
      <c r="A21" s="145"/>
      <c r="B21" s="2" t="s">
        <v>18</v>
      </c>
      <c r="C21" s="3">
        <f t="shared" si="0"/>
        <v>44469</v>
      </c>
      <c r="D21" s="10" t="s">
        <v>141</v>
      </c>
      <c r="E21" s="137"/>
      <c r="F21" s="138"/>
      <c r="G21" s="152"/>
      <c r="H21" s="170"/>
      <c r="I21" s="82">
        <f t="shared" si="1"/>
        <v>44525</v>
      </c>
      <c r="J21" s="83"/>
      <c r="K21" s="84"/>
      <c r="L21" s="84"/>
    </row>
    <row r="22" spans="1:12" ht="28.5" thickBot="1" x14ac:dyDescent="0.3">
      <c r="A22" s="146"/>
      <c r="B22" s="7" t="s">
        <v>16</v>
      </c>
      <c r="C22" s="26">
        <f t="shared" si="0"/>
        <v>44469</v>
      </c>
      <c r="D22" s="12" t="s">
        <v>38</v>
      </c>
      <c r="E22" s="141" t="s">
        <v>79</v>
      </c>
      <c r="F22" s="142"/>
      <c r="G22" s="153"/>
      <c r="H22" s="171"/>
      <c r="I22" s="88">
        <f t="shared" si="1"/>
        <v>44525</v>
      </c>
      <c r="J22" s="89"/>
      <c r="K22" s="90"/>
      <c r="L22" s="90"/>
    </row>
    <row r="23" spans="1:12" ht="56" x14ac:dyDescent="0.25">
      <c r="A23" s="144">
        <v>8</v>
      </c>
      <c r="B23" s="4" t="s">
        <v>17</v>
      </c>
      <c r="C23" s="5">
        <f t="shared" si="0"/>
        <v>44474</v>
      </c>
      <c r="D23" s="9" t="s">
        <v>139</v>
      </c>
      <c r="E23" s="139"/>
      <c r="F23" s="140"/>
      <c r="G23" s="148">
        <v>16</v>
      </c>
      <c r="H23" s="67" t="s">
        <v>17</v>
      </c>
      <c r="I23" s="68">
        <f>I17+14</f>
        <v>44530</v>
      </c>
      <c r="J23" s="69" t="s">
        <v>56</v>
      </c>
      <c r="K23" s="135" t="s">
        <v>57</v>
      </c>
      <c r="L23" s="136"/>
    </row>
    <row r="24" spans="1:12" ht="42" x14ac:dyDescent="0.25">
      <c r="A24" s="145"/>
      <c r="B24" s="2" t="s">
        <v>18</v>
      </c>
      <c r="C24" s="3">
        <f t="shared" si="0"/>
        <v>44476</v>
      </c>
      <c r="D24" s="10" t="s">
        <v>40</v>
      </c>
      <c r="E24" s="137" t="s">
        <v>39</v>
      </c>
      <c r="F24" s="138"/>
      <c r="G24" s="145"/>
      <c r="H24" s="2" t="s">
        <v>18</v>
      </c>
      <c r="I24" s="3">
        <f>I18+14</f>
        <v>44532</v>
      </c>
      <c r="J24" s="10" t="s">
        <v>88</v>
      </c>
      <c r="K24" s="141" t="s">
        <v>83</v>
      </c>
      <c r="L24" s="142"/>
    </row>
    <row r="25" spans="1:12" ht="28.5" thickBot="1" x14ac:dyDescent="0.3">
      <c r="A25" s="147"/>
      <c r="B25" s="6" t="s">
        <v>16</v>
      </c>
      <c r="C25" s="104">
        <f t="shared" si="0"/>
        <v>44476</v>
      </c>
      <c r="D25" s="11" t="s">
        <v>138</v>
      </c>
      <c r="E25" s="149"/>
      <c r="F25" s="150"/>
      <c r="G25" s="146"/>
      <c r="H25" s="7" t="s">
        <v>16</v>
      </c>
      <c r="I25" s="26">
        <f>I19+14</f>
        <v>44532</v>
      </c>
      <c r="J25" s="10" t="s">
        <v>131</v>
      </c>
      <c r="K25" s="137"/>
      <c r="L25" s="138"/>
    </row>
    <row r="26" spans="1:12" ht="28.5" thickBot="1" x14ac:dyDescent="0.3">
      <c r="G26" s="94">
        <v>17</v>
      </c>
      <c r="H26" s="58" t="s">
        <v>58</v>
      </c>
      <c r="I26" s="72">
        <v>44539</v>
      </c>
      <c r="J26" s="73" t="s">
        <v>157</v>
      </c>
      <c r="K26" s="157"/>
      <c r="L26" s="158"/>
    </row>
  </sheetData>
  <mergeCells count="60">
    <mergeCell ref="K26:L26"/>
    <mergeCell ref="K1:L1"/>
    <mergeCell ref="G20:G22"/>
    <mergeCell ref="H20:H22"/>
    <mergeCell ref="G23:G25"/>
    <mergeCell ref="K23:L23"/>
    <mergeCell ref="K24:L24"/>
    <mergeCell ref="K25:L25"/>
    <mergeCell ref="G14:G16"/>
    <mergeCell ref="K14:L15"/>
    <mergeCell ref="K16:L16"/>
    <mergeCell ref="G17:G19"/>
    <mergeCell ref="K17:L17"/>
    <mergeCell ref="K18:L18"/>
    <mergeCell ref="K19:L19"/>
    <mergeCell ref="G8:G10"/>
    <mergeCell ref="K8:L8"/>
    <mergeCell ref="K9:L9"/>
    <mergeCell ref="K10:L10"/>
    <mergeCell ref="G11:G13"/>
    <mergeCell ref="K11:L12"/>
    <mergeCell ref="K13:L13"/>
    <mergeCell ref="G2:G4"/>
    <mergeCell ref="K2:L2"/>
    <mergeCell ref="K3:L3"/>
    <mergeCell ref="K4:L4"/>
    <mergeCell ref="G5:G7"/>
    <mergeCell ref="K5:L5"/>
    <mergeCell ref="K6:L6"/>
    <mergeCell ref="K7:L7"/>
    <mergeCell ref="A20:A22"/>
    <mergeCell ref="E20:F20"/>
    <mergeCell ref="E21:F21"/>
    <mergeCell ref="E22:F22"/>
    <mergeCell ref="A23:A25"/>
    <mergeCell ref="E23:F23"/>
    <mergeCell ref="E24:F24"/>
    <mergeCell ref="E25:F25"/>
    <mergeCell ref="A14:A16"/>
    <mergeCell ref="E14:F14"/>
    <mergeCell ref="E15:F15"/>
    <mergeCell ref="E16:F16"/>
    <mergeCell ref="A17:A19"/>
    <mergeCell ref="E17:F17"/>
    <mergeCell ref="E18:F19"/>
    <mergeCell ref="A8:A10"/>
    <mergeCell ref="E8:F8"/>
    <mergeCell ref="E9:F9"/>
    <mergeCell ref="A11:A13"/>
    <mergeCell ref="E11:F11"/>
    <mergeCell ref="E12:F12"/>
    <mergeCell ref="E13:F13"/>
    <mergeCell ref="E1:F1"/>
    <mergeCell ref="A2:A4"/>
    <mergeCell ref="E2:F3"/>
    <mergeCell ref="E4:F4"/>
    <mergeCell ref="A5:A7"/>
    <mergeCell ref="E5:F5"/>
    <mergeCell ref="E6:F6"/>
    <mergeCell ref="E7:F7"/>
  </mergeCells>
  <phoneticPr fontId="9" type="noConversion"/>
  <hyperlinks>
    <hyperlink ref="E6" r:id="rId1" xr:uid="{00000000-0004-0000-0100-000000000000}"/>
    <hyperlink ref="E9" r:id="rId2" xr:uid="{00000000-0004-0000-0100-000001000000}"/>
    <hyperlink ref="E12" r:id="rId3" xr:uid="{00000000-0004-0000-0100-000002000000}"/>
    <hyperlink ref="E14" r:id="rId4" display="HAZCOM Std." xr:uid="{00000000-0004-0000-0100-000003000000}"/>
    <hyperlink ref="E22" r:id="rId5" xr:uid="{00000000-0004-0000-0100-000004000000}"/>
    <hyperlink ref="K10" r:id="rId6" xr:uid="{00000000-0004-0000-0100-000005000000}"/>
    <hyperlink ref="K18" r:id="rId7" xr:uid="{00000000-0004-0000-0100-000006000000}"/>
    <hyperlink ref="K24" r:id="rId8" xr:uid="{00000000-0004-0000-0100-000007000000}"/>
    <hyperlink ref="E7" r:id="rId9" xr:uid="{00000000-0004-0000-0100-000008000000}"/>
    <hyperlink ref="K4" r:id="rId10" xr:uid="{00000000-0004-0000-0100-000009000000}"/>
    <hyperlink ref="E10" r:id="rId11" xr:uid="{00000000-0004-0000-0100-00000A000000}"/>
    <hyperlink ref="F10" r:id="rId12" xr:uid="{00000000-0004-0000-0100-00000B000000}"/>
    <hyperlink ref="K3" r:id="rId13" xr:uid="{00000000-0004-0000-0100-00000C000000}"/>
    <hyperlink ref="E15" r:id="rId14" xr:uid="{00000000-0004-0000-0100-00000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36"/>
  <sheetViews>
    <sheetView workbookViewId="0">
      <selection activeCell="H8" sqref="H8"/>
    </sheetView>
  </sheetViews>
  <sheetFormatPr defaultRowHeight="14" x14ac:dyDescent="0.25"/>
  <cols>
    <col min="2" max="2" width="6.26953125" bestFit="1" customWidth="1"/>
    <col min="3" max="3" width="10.7265625" bestFit="1" customWidth="1"/>
    <col min="4" max="6" width="18.7265625" bestFit="1" customWidth="1"/>
    <col min="11" max="11" width="19.08984375" customWidth="1"/>
    <col min="12" max="12" width="10.453125" bestFit="1" customWidth="1"/>
    <col min="13" max="13" width="9.453125" bestFit="1" customWidth="1"/>
    <col min="14" max="15" width="18.36328125" bestFit="1" customWidth="1"/>
  </cols>
  <sheetData>
    <row r="1" spans="2:6" ht="14.5" thickBot="1" x14ac:dyDescent="0.3"/>
    <row r="2" spans="2:6" x14ac:dyDescent="0.25">
      <c r="B2" s="174" t="s">
        <v>0</v>
      </c>
      <c r="C2" s="176" t="s">
        <v>1</v>
      </c>
      <c r="D2" s="184" t="s">
        <v>153</v>
      </c>
      <c r="E2" s="185"/>
      <c r="F2" s="186"/>
    </row>
    <row r="3" spans="2:6" ht="28.5" thickBot="1" x14ac:dyDescent="0.3">
      <c r="B3" s="175"/>
      <c r="C3" s="177"/>
      <c r="D3" s="111" t="s">
        <v>154</v>
      </c>
      <c r="E3" s="112" t="s">
        <v>155</v>
      </c>
      <c r="F3" s="113" t="s">
        <v>156</v>
      </c>
    </row>
    <row r="4" spans="2:6" x14ac:dyDescent="0.25">
      <c r="B4" s="187">
        <v>1</v>
      </c>
      <c r="C4" s="116">
        <v>44571</v>
      </c>
      <c r="D4" s="188" t="s">
        <v>151</v>
      </c>
      <c r="E4" s="188"/>
      <c r="F4" s="189"/>
    </row>
    <row r="5" spans="2:6" x14ac:dyDescent="0.25">
      <c r="B5" s="178"/>
      <c r="C5" s="114">
        <f>C4+2</f>
        <v>44573</v>
      </c>
      <c r="D5" s="180"/>
      <c r="E5" s="180"/>
      <c r="F5" s="181"/>
    </row>
    <row r="6" spans="2:6" x14ac:dyDescent="0.25">
      <c r="B6" s="179">
        <v>2</v>
      </c>
      <c r="C6" s="3">
        <f>C4+7</f>
        <v>44578</v>
      </c>
      <c r="D6" s="15" t="s">
        <v>164</v>
      </c>
      <c r="E6" s="15" t="s">
        <v>171</v>
      </c>
      <c r="F6" s="95" t="s">
        <v>178</v>
      </c>
    </row>
    <row r="7" spans="2:6" x14ac:dyDescent="0.25">
      <c r="B7" s="179"/>
      <c r="C7" s="3">
        <f>C5+7</f>
        <v>44580</v>
      </c>
      <c r="D7" s="15" t="s">
        <v>165</v>
      </c>
      <c r="E7" s="15" t="s">
        <v>172</v>
      </c>
      <c r="F7" s="95" t="s">
        <v>179</v>
      </c>
    </row>
    <row r="8" spans="2:6" x14ac:dyDescent="0.25">
      <c r="B8" s="179">
        <v>3</v>
      </c>
      <c r="C8" s="3">
        <f t="shared" ref="C8:C35" si="0">C6+7</f>
        <v>44585</v>
      </c>
      <c r="D8" s="15" t="s">
        <v>166</v>
      </c>
      <c r="E8" s="15" t="s">
        <v>173</v>
      </c>
      <c r="F8" s="95" t="s">
        <v>180</v>
      </c>
    </row>
    <row r="9" spans="2:6" x14ac:dyDescent="0.25">
      <c r="B9" s="179"/>
      <c r="C9" s="3">
        <f t="shared" si="0"/>
        <v>44587</v>
      </c>
      <c r="D9" s="15" t="s">
        <v>167</v>
      </c>
      <c r="E9" s="15" t="s">
        <v>174</v>
      </c>
      <c r="F9" s="95" t="s">
        <v>181</v>
      </c>
    </row>
    <row r="10" spans="2:6" x14ac:dyDescent="0.25">
      <c r="B10" s="179">
        <v>4</v>
      </c>
      <c r="C10" s="3">
        <f t="shared" si="0"/>
        <v>44592</v>
      </c>
      <c r="D10" s="15" t="s">
        <v>168</v>
      </c>
      <c r="E10" s="15" t="s">
        <v>175</v>
      </c>
      <c r="F10" s="95" t="s">
        <v>182</v>
      </c>
    </row>
    <row r="11" spans="2:6" x14ac:dyDescent="0.25">
      <c r="B11" s="179"/>
      <c r="C11" s="3">
        <f t="shared" si="0"/>
        <v>44594</v>
      </c>
      <c r="D11" s="15" t="s">
        <v>169</v>
      </c>
      <c r="E11" s="15" t="s">
        <v>176</v>
      </c>
      <c r="F11" s="95" t="s">
        <v>183</v>
      </c>
    </row>
    <row r="12" spans="2:6" x14ac:dyDescent="0.25">
      <c r="B12" s="179">
        <v>5</v>
      </c>
      <c r="C12" s="3">
        <f t="shared" si="0"/>
        <v>44599</v>
      </c>
      <c r="D12" s="15" t="s">
        <v>170</v>
      </c>
      <c r="E12" s="15" t="s">
        <v>177</v>
      </c>
      <c r="F12" s="95" t="s">
        <v>184</v>
      </c>
    </row>
    <row r="13" spans="2:6" x14ac:dyDescent="0.25">
      <c r="B13" s="179"/>
      <c r="C13" s="3">
        <f t="shared" si="0"/>
        <v>44601</v>
      </c>
      <c r="D13" s="15" t="s">
        <v>171</v>
      </c>
      <c r="E13" s="15" t="s">
        <v>178</v>
      </c>
      <c r="F13" s="95" t="s">
        <v>185</v>
      </c>
    </row>
    <row r="14" spans="2:6" x14ac:dyDescent="0.25">
      <c r="B14" s="179">
        <v>6</v>
      </c>
      <c r="C14" s="115">
        <f t="shared" si="0"/>
        <v>44606</v>
      </c>
      <c r="D14" s="172" t="s">
        <v>150</v>
      </c>
      <c r="E14" s="172"/>
      <c r="F14" s="173"/>
    </row>
    <row r="15" spans="2:6" x14ac:dyDescent="0.25">
      <c r="B15" s="179"/>
      <c r="C15" s="3">
        <f t="shared" si="0"/>
        <v>44608</v>
      </c>
      <c r="D15" s="15" t="s">
        <v>172</v>
      </c>
      <c r="E15" s="15" t="s">
        <v>179</v>
      </c>
      <c r="F15" s="95" t="s">
        <v>164</v>
      </c>
    </row>
    <row r="16" spans="2:6" x14ac:dyDescent="0.25">
      <c r="B16" s="179">
        <v>7</v>
      </c>
      <c r="C16" s="3">
        <f t="shared" si="0"/>
        <v>44613</v>
      </c>
      <c r="D16" s="15" t="s">
        <v>173</v>
      </c>
      <c r="E16" s="15" t="s">
        <v>180</v>
      </c>
      <c r="F16" s="95" t="s">
        <v>165</v>
      </c>
    </row>
    <row r="17" spans="2:6" x14ac:dyDescent="0.25">
      <c r="B17" s="179"/>
      <c r="C17" s="3">
        <f t="shared" si="0"/>
        <v>44615</v>
      </c>
      <c r="D17" s="15" t="s">
        <v>174</v>
      </c>
      <c r="E17" s="15" t="s">
        <v>181</v>
      </c>
      <c r="F17" s="95" t="s">
        <v>166</v>
      </c>
    </row>
    <row r="18" spans="2:6" x14ac:dyDescent="0.25">
      <c r="B18" s="179">
        <v>8</v>
      </c>
      <c r="C18" s="3">
        <f t="shared" si="0"/>
        <v>44620</v>
      </c>
      <c r="D18" s="15" t="s">
        <v>175</v>
      </c>
      <c r="E18" s="15" t="s">
        <v>182</v>
      </c>
      <c r="F18" s="95" t="s">
        <v>167</v>
      </c>
    </row>
    <row r="19" spans="2:6" x14ac:dyDescent="0.25">
      <c r="B19" s="179"/>
      <c r="C19" s="3">
        <f t="shared" si="0"/>
        <v>44622</v>
      </c>
      <c r="D19" s="15" t="s">
        <v>176</v>
      </c>
      <c r="E19" s="15" t="s">
        <v>183</v>
      </c>
      <c r="F19" s="95" t="s">
        <v>168</v>
      </c>
    </row>
    <row r="20" spans="2:6" x14ac:dyDescent="0.25">
      <c r="B20" s="179">
        <v>9</v>
      </c>
      <c r="C20" s="3">
        <f t="shared" si="0"/>
        <v>44627</v>
      </c>
      <c r="D20" s="15" t="s">
        <v>177</v>
      </c>
      <c r="E20" s="15" t="s">
        <v>184</v>
      </c>
      <c r="F20" s="95" t="s">
        <v>169</v>
      </c>
    </row>
    <row r="21" spans="2:6" x14ac:dyDescent="0.25">
      <c r="B21" s="179"/>
      <c r="C21" s="3">
        <f t="shared" si="0"/>
        <v>44629</v>
      </c>
      <c r="D21" s="15" t="s">
        <v>178</v>
      </c>
      <c r="E21" s="15" t="s">
        <v>185</v>
      </c>
      <c r="F21" s="95" t="s">
        <v>170</v>
      </c>
    </row>
    <row r="22" spans="2:6" x14ac:dyDescent="0.25">
      <c r="B22" s="178">
        <v>10</v>
      </c>
      <c r="C22" s="115">
        <f t="shared" si="0"/>
        <v>44634</v>
      </c>
      <c r="D22" s="180" t="s">
        <v>163</v>
      </c>
      <c r="E22" s="180"/>
      <c r="F22" s="181"/>
    </row>
    <row r="23" spans="2:6" x14ac:dyDescent="0.25">
      <c r="B23" s="178"/>
      <c r="C23" s="115">
        <f t="shared" si="0"/>
        <v>44636</v>
      </c>
      <c r="D23" s="180"/>
      <c r="E23" s="180"/>
      <c r="F23" s="181"/>
    </row>
    <row r="24" spans="2:6" x14ac:dyDescent="0.25">
      <c r="B24" s="179">
        <v>11</v>
      </c>
      <c r="C24" s="115">
        <f t="shared" si="0"/>
        <v>44641</v>
      </c>
      <c r="D24" s="172" t="s">
        <v>149</v>
      </c>
      <c r="E24" s="172"/>
      <c r="F24" s="173"/>
    </row>
    <row r="25" spans="2:6" x14ac:dyDescent="0.25">
      <c r="B25" s="179"/>
      <c r="C25" s="3">
        <f t="shared" si="0"/>
        <v>44643</v>
      </c>
      <c r="D25" s="15" t="s">
        <v>179</v>
      </c>
      <c r="E25" s="15" t="s">
        <v>164</v>
      </c>
      <c r="F25" s="95" t="s">
        <v>171</v>
      </c>
    </row>
    <row r="26" spans="2:6" x14ac:dyDescent="0.25">
      <c r="B26" s="179">
        <v>12</v>
      </c>
      <c r="C26" s="3">
        <f t="shared" si="0"/>
        <v>44648</v>
      </c>
      <c r="D26" s="15" t="s">
        <v>180</v>
      </c>
      <c r="E26" s="15" t="s">
        <v>165</v>
      </c>
      <c r="F26" s="95" t="s">
        <v>172</v>
      </c>
    </row>
    <row r="27" spans="2:6" x14ac:dyDescent="0.25">
      <c r="B27" s="179"/>
      <c r="C27" s="3">
        <f t="shared" si="0"/>
        <v>44650</v>
      </c>
      <c r="D27" s="15" t="s">
        <v>181</v>
      </c>
      <c r="E27" s="15" t="s">
        <v>166</v>
      </c>
      <c r="F27" s="95" t="s">
        <v>173</v>
      </c>
    </row>
    <row r="28" spans="2:6" x14ac:dyDescent="0.25">
      <c r="B28" s="178">
        <v>13</v>
      </c>
      <c r="C28" s="115">
        <f t="shared" si="0"/>
        <v>44655</v>
      </c>
      <c r="D28" s="172" t="s">
        <v>159</v>
      </c>
      <c r="E28" s="172"/>
      <c r="F28" s="173"/>
    </row>
    <row r="29" spans="2:6" x14ac:dyDescent="0.25">
      <c r="B29" s="178"/>
      <c r="C29" s="115">
        <f t="shared" si="0"/>
        <v>44657</v>
      </c>
      <c r="D29" s="172" t="s">
        <v>159</v>
      </c>
      <c r="E29" s="172"/>
      <c r="F29" s="173"/>
    </row>
    <row r="30" spans="2:6" x14ac:dyDescent="0.25">
      <c r="B30" s="179">
        <v>14</v>
      </c>
      <c r="C30" s="3">
        <f t="shared" si="0"/>
        <v>44662</v>
      </c>
      <c r="D30" s="15" t="s">
        <v>182</v>
      </c>
      <c r="E30" s="15" t="s">
        <v>167</v>
      </c>
      <c r="F30" s="95" t="s">
        <v>174</v>
      </c>
    </row>
    <row r="31" spans="2:6" x14ac:dyDescent="0.25">
      <c r="B31" s="179"/>
      <c r="C31" s="3">
        <f t="shared" si="0"/>
        <v>44664</v>
      </c>
      <c r="D31" s="15" t="s">
        <v>183</v>
      </c>
      <c r="E31" s="15" t="s">
        <v>168</v>
      </c>
      <c r="F31" s="95" t="s">
        <v>175</v>
      </c>
    </row>
    <row r="32" spans="2:6" x14ac:dyDescent="0.25">
      <c r="B32" s="179">
        <v>15</v>
      </c>
      <c r="C32" s="3">
        <f t="shared" si="0"/>
        <v>44669</v>
      </c>
      <c r="D32" s="15" t="s">
        <v>184</v>
      </c>
      <c r="E32" s="15" t="s">
        <v>169</v>
      </c>
      <c r="F32" s="95" t="s">
        <v>176</v>
      </c>
    </row>
    <row r="33" spans="2:6" x14ac:dyDescent="0.25">
      <c r="B33" s="179"/>
      <c r="C33" s="3">
        <f t="shared" si="0"/>
        <v>44671</v>
      </c>
      <c r="D33" s="15" t="s">
        <v>185</v>
      </c>
      <c r="E33" s="15" t="s">
        <v>170</v>
      </c>
      <c r="F33" s="95" t="s">
        <v>177</v>
      </c>
    </row>
    <row r="34" spans="2:6" x14ac:dyDescent="0.25">
      <c r="B34" s="178">
        <v>16</v>
      </c>
      <c r="C34" s="115">
        <f t="shared" si="0"/>
        <v>44676</v>
      </c>
      <c r="D34" s="180" t="s">
        <v>152</v>
      </c>
      <c r="E34" s="180"/>
      <c r="F34" s="181"/>
    </row>
    <row r="35" spans="2:6" x14ac:dyDescent="0.25">
      <c r="B35" s="178"/>
      <c r="C35" s="115">
        <f t="shared" si="0"/>
        <v>44678</v>
      </c>
      <c r="D35" s="180"/>
      <c r="E35" s="180"/>
      <c r="F35" s="181"/>
    </row>
    <row r="36" spans="2:6" ht="14.5" thickBot="1" x14ac:dyDescent="0.3">
      <c r="B36" s="96">
        <v>17</v>
      </c>
      <c r="C36" s="117">
        <v>44685</v>
      </c>
      <c r="D36" s="182" t="s">
        <v>58</v>
      </c>
      <c r="E36" s="182"/>
      <c r="F36" s="183"/>
    </row>
  </sheetData>
  <dataConsolidate/>
  <mergeCells count="27">
    <mergeCell ref="D34:F35"/>
    <mergeCell ref="D36:F36"/>
    <mergeCell ref="D2:F2"/>
    <mergeCell ref="B30:B31"/>
    <mergeCell ref="B32:B33"/>
    <mergeCell ref="B34:B35"/>
    <mergeCell ref="B4:B5"/>
    <mergeCell ref="D4:F5"/>
    <mergeCell ref="D14:F14"/>
    <mergeCell ref="D24:F24"/>
    <mergeCell ref="B18:B19"/>
    <mergeCell ref="B20:B21"/>
    <mergeCell ref="B22:B23"/>
    <mergeCell ref="B24:B25"/>
    <mergeCell ref="B26:B27"/>
    <mergeCell ref="D28:F28"/>
    <mergeCell ref="D29:F29"/>
    <mergeCell ref="B2:B3"/>
    <mergeCell ref="C2:C3"/>
    <mergeCell ref="B28:B29"/>
    <mergeCell ref="B6:B7"/>
    <mergeCell ref="B8:B9"/>
    <mergeCell ref="B10:B11"/>
    <mergeCell ref="B12:B13"/>
    <mergeCell ref="B14:B15"/>
    <mergeCell ref="B16:B17"/>
    <mergeCell ref="D22:F23"/>
  </mergeCells>
  <phoneticPr fontId="9" type="noConversion"/>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5"/>
  <sheetViews>
    <sheetView workbookViewId="0">
      <selection activeCell="D30" sqref="D30"/>
    </sheetView>
  </sheetViews>
  <sheetFormatPr defaultRowHeight="14" x14ac:dyDescent="0.25"/>
  <cols>
    <col min="1" max="1" width="27.453125" bestFit="1" customWidth="1"/>
    <col min="2" max="2" width="4.1796875" bestFit="1" customWidth="1"/>
    <col min="3" max="3" width="11.453125" bestFit="1" customWidth="1"/>
    <col min="4" max="4" width="9.453125" bestFit="1" customWidth="1"/>
    <col min="5" max="5" width="11" bestFit="1" customWidth="1"/>
  </cols>
  <sheetData>
    <row r="1" spans="1:5" ht="14.5" thickBot="1" x14ac:dyDescent="0.3">
      <c r="A1" s="23" t="s">
        <v>10</v>
      </c>
      <c r="B1" s="24" t="s">
        <v>11</v>
      </c>
      <c r="C1" s="24" t="s">
        <v>12</v>
      </c>
      <c r="D1" s="24" t="s">
        <v>13</v>
      </c>
      <c r="E1" s="25" t="s">
        <v>14</v>
      </c>
    </row>
    <row r="2" spans="1:5" x14ac:dyDescent="0.25">
      <c r="A2" s="20" t="s">
        <v>9</v>
      </c>
      <c r="B2" s="21">
        <v>2</v>
      </c>
      <c r="C2" s="21">
        <v>150</v>
      </c>
      <c r="D2" s="21">
        <f>B2*C2</f>
        <v>300</v>
      </c>
      <c r="E2" s="63">
        <f t="shared" ref="E2:E9" si="0">D2/$D$10</f>
        <v>0.27272727272727271</v>
      </c>
    </row>
    <row r="3" spans="1:5" x14ac:dyDescent="0.25">
      <c r="A3" s="16" t="s">
        <v>6</v>
      </c>
      <c r="B3" s="15">
        <v>1</v>
      </c>
      <c r="C3" s="15">
        <v>150</v>
      </c>
      <c r="D3" s="15">
        <f t="shared" ref="D3:D9" si="1">B3*C3</f>
        <v>150</v>
      </c>
      <c r="E3" s="64">
        <f t="shared" si="0"/>
        <v>0.13636363636363635</v>
      </c>
    </row>
    <row r="4" spans="1:5" x14ac:dyDescent="0.25">
      <c r="A4" s="16" t="s">
        <v>148</v>
      </c>
      <c r="B4" s="15">
        <v>2</v>
      </c>
      <c r="C4" s="65" t="s">
        <v>160</v>
      </c>
      <c r="D4" s="15">
        <v>50</v>
      </c>
      <c r="E4" s="64">
        <f t="shared" si="0"/>
        <v>4.5454545454545456E-2</v>
      </c>
    </row>
    <row r="5" spans="1:5" x14ac:dyDescent="0.25">
      <c r="A5" s="16" t="s">
        <v>7</v>
      </c>
      <c r="B5" s="15">
        <v>15</v>
      </c>
      <c r="C5" s="65" t="s">
        <v>132</v>
      </c>
      <c r="D5" s="15">
        <v>150</v>
      </c>
      <c r="E5" s="64">
        <f t="shared" si="0"/>
        <v>0.13636363636363635</v>
      </c>
    </row>
    <row r="6" spans="1:5" x14ac:dyDescent="0.25">
      <c r="A6" s="16" t="s">
        <v>125</v>
      </c>
      <c r="B6" s="15">
        <v>15</v>
      </c>
      <c r="C6" s="15">
        <v>10</v>
      </c>
      <c r="D6" s="15">
        <f t="shared" si="1"/>
        <v>150</v>
      </c>
      <c r="E6" s="64">
        <f t="shared" si="0"/>
        <v>0.13636363636363635</v>
      </c>
    </row>
    <row r="7" spans="1:5" x14ac:dyDescent="0.25">
      <c r="A7" s="16" t="s">
        <v>126</v>
      </c>
      <c r="B7" s="15">
        <v>6</v>
      </c>
      <c r="C7" s="66" t="s">
        <v>133</v>
      </c>
      <c r="D7" s="62">
        <v>90</v>
      </c>
      <c r="E7" s="99">
        <f t="shared" si="0"/>
        <v>8.1818181818181818E-2</v>
      </c>
    </row>
    <row r="8" spans="1:5" x14ac:dyDescent="0.25">
      <c r="A8" s="16" t="s">
        <v>129</v>
      </c>
      <c r="B8" s="15">
        <v>1</v>
      </c>
      <c r="C8" s="15">
        <v>60</v>
      </c>
      <c r="D8" s="15">
        <f t="shared" si="1"/>
        <v>60</v>
      </c>
      <c r="E8" s="64">
        <f t="shared" si="0"/>
        <v>5.4545454545454543E-2</v>
      </c>
    </row>
    <row r="9" spans="1:5" x14ac:dyDescent="0.25">
      <c r="A9" s="97" t="s">
        <v>161</v>
      </c>
      <c r="B9" s="98">
        <v>5</v>
      </c>
      <c r="C9" s="98">
        <v>30</v>
      </c>
      <c r="D9" s="15">
        <f t="shared" si="1"/>
        <v>150</v>
      </c>
      <c r="E9" s="64">
        <f t="shared" si="0"/>
        <v>0.13636363636363635</v>
      </c>
    </row>
    <row r="10" spans="1:5" ht="14.5" thickBot="1" x14ac:dyDescent="0.3">
      <c r="A10" s="17"/>
      <c r="B10" s="18"/>
      <c r="C10" s="22" t="s">
        <v>15</v>
      </c>
      <c r="D10" s="61">
        <f>SUM(D2:D9)</f>
        <v>1100</v>
      </c>
      <c r="E10" s="19"/>
    </row>
    <row r="13" spans="1:5" x14ac:dyDescent="0.25">
      <c r="D13" s="71"/>
    </row>
    <row r="16" spans="1:5" ht="14.5" thickBot="1" x14ac:dyDescent="0.3"/>
    <row r="17" spans="1:5" ht="14.5" thickBot="1" x14ac:dyDescent="0.3">
      <c r="A17" s="23" t="s">
        <v>10</v>
      </c>
      <c r="B17" s="24" t="s">
        <v>11</v>
      </c>
      <c r="C17" s="24" t="s">
        <v>12</v>
      </c>
      <c r="D17" s="24" t="s">
        <v>13</v>
      </c>
      <c r="E17" s="25" t="s">
        <v>14</v>
      </c>
    </row>
    <row r="18" spans="1:5" x14ac:dyDescent="0.25">
      <c r="A18" s="20" t="s">
        <v>9</v>
      </c>
      <c r="B18" s="21">
        <v>2</v>
      </c>
      <c r="C18" s="21">
        <v>150</v>
      </c>
      <c r="D18" s="21">
        <f>B18*C18</f>
        <v>300</v>
      </c>
      <c r="E18" s="63">
        <f t="shared" ref="E18:E24" si="2">D18/$D$10</f>
        <v>0.27272727272727271</v>
      </c>
    </row>
    <row r="19" spans="1:5" x14ac:dyDescent="0.25">
      <c r="A19" s="16" t="s">
        <v>6</v>
      </c>
      <c r="B19" s="15">
        <v>1</v>
      </c>
      <c r="C19" s="15">
        <v>150</v>
      </c>
      <c r="D19" s="15">
        <f t="shared" ref="D19" si="3">B19*C19</f>
        <v>150</v>
      </c>
      <c r="E19" s="64">
        <f t="shared" si="2"/>
        <v>0.13636363636363635</v>
      </c>
    </row>
    <row r="20" spans="1:5" x14ac:dyDescent="0.25">
      <c r="A20" s="16" t="s">
        <v>148</v>
      </c>
      <c r="B20" s="15">
        <v>2</v>
      </c>
      <c r="C20" s="65" t="s">
        <v>160</v>
      </c>
      <c r="D20" s="15">
        <v>50</v>
      </c>
      <c r="E20" s="64">
        <f t="shared" si="2"/>
        <v>4.5454545454545456E-2</v>
      </c>
    </row>
    <row r="21" spans="1:5" x14ac:dyDescent="0.25">
      <c r="A21" s="16" t="s">
        <v>7</v>
      </c>
      <c r="B21" s="15">
        <v>15</v>
      </c>
      <c r="C21" s="65" t="s">
        <v>132</v>
      </c>
      <c r="D21" s="15">
        <v>150</v>
      </c>
      <c r="E21" s="64">
        <f t="shared" si="2"/>
        <v>0.13636363636363635</v>
      </c>
    </row>
    <row r="22" spans="1:5" x14ac:dyDescent="0.25">
      <c r="A22" s="16" t="s">
        <v>125</v>
      </c>
      <c r="B22" s="15">
        <v>15</v>
      </c>
      <c r="C22" s="15">
        <v>10</v>
      </c>
      <c r="D22" s="15">
        <f t="shared" ref="D22" si="4">B22*C22</f>
        <v>150</v>
      </c>
      <c r="E22" s="64">
        <f t="shared" si="2"/>
        <v>0.13636363636363635</v>
      </c>
    </row>
    <row r="23" spans="1:5" x14ac:dyDescent="0.25">
      <c r="A23" s="16" t="s">
        <v>126</v>
      </c>
      <c r="B23" s="15">
        <v>6</v>
      </c>
      <c r="C23" s="66" t="s">
        <v>133</v>
      </c>
      <c r="D23" s="62">
        <v>90</v>
      </c>
      <c r="E23" s="99">
        <f t="shared" si="2"/>
        <v>8.1818181818181818E-2</v>
      </c>
    </row>
    <row r="24" spans="1:5" x14ac:dyDescent="0.25">
      <c r="A24" s="16" t="s">
        <v>129</v>
      </c>
      <c r="B24" s="15">
        <v>1</v>
      </c>
      <c r="C24" s="15">
        <v>60</v>
      </c>
      <c r="D24" s="15">
        <f t="shared" ref="D24" si="5">B24*C24</f>
        <v>60</v>
      </c>
      <c r="E24" s="64">
        <f t="shared" si="2"/>
        <v>5.4545454545454543E-2</v>
      </c>
    </row>
    <row r="25" spans="1:5" ht="14.5" thickBot="1" x14ac:dyDescent="0.3">
      <c r="A25" s="17"/>
      <c r="B25" s="18"/>
      <c r="C25" s="22" t="s">
        <v>15</v>
      </c>
      <c r="D25" s="61">
        <f>SUM(D18:D24)</f>
        <v>950</v>
      </c>
      <c r="E25" s="19"/>
    </row>
  </sheetData>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19"/>
  <sheetViews>
    <sheetView workbookViewId="0">
      <selection activeCell="G12" sqref="G12"/>
    </sheetView>
  </sheetViews>
  <sheetFormatPr defaultRowHeight="14" x14ac:dyDescent="0.25"/>
  <cols>
    <col min="3" max="3" width="24" customWidth="1"/>
  </cols>
  <sheetData>
    <row r="1" spans="2:3" ht="14.5" thickBot="1" x14ac:dyDescent="0.3"/>
    <row r="2" spans="2:3" x14ac:dyDescent="0.25">
      <c r="B2" s="39" t="s">
        <v>94</v>
      </c>
      <c r="C2" s="40" t="s">
        <v>95</v>
      </c>
    </row>
    <row r="3" spans="2:3" x14ac:dyDescent="0.25">
      <c r="B3" s="41">
        <v>1</v>
      </c>
      <c r="C3" s="42" t="s">
        <v>22</v>
      </c>
    </row>
    <row r="4" spans="2:3" x14ac:dyDescent="0.25">
      <c r="B4" s="41">
        <v>2</v>
      </c>
      <c r="C4" s="42" t="s">
        <v>5</v>
      </c>
    </row>
    <row r="5" spans="2:3" x14ac:dyDescent="0.25">
      <c r="B5" s="41">
        <v>3</v>
      </c>
      <c r="C5" s="42" t="s">
        <v>89</v>
      </c>
    </row>
    <row r="6" spans="2:3" x14ac:dyDescent="0.25">
      <c r="B6" s="41">
        <v>4</v>
      </c>
      <c r="C6" s="42" t="s">
        <v>93</v>
      </c>
    </row>
    <row r="7" spans="2:3" ht="28" x14ac:dyDescent="0.25">
      <c r="B7" s="41">
        <v>5</v>
      </c>
      <c r="C7" s="42" t="s">
        <v>30</v>
      </c>
    </row>
    <row r="8" spans="2:3" ht="28" x14ac:dyDescent="0.25">
      <c r="B8" s="41">
        <v>6</v>
      </c>
      <c r="C8" s="29" t="s">
        <v>37</v>
      </c>
    </row>
    <row r="9" spans="2:3" x14ac:dyDescent="0.25">
      <c r="B9" s="41">
        <v>7</v>
      </c>
      <c r="C9" s="29" t="s">
        <v>38</v>
      </c>
    </row>
    <row r="10" spans="2:3" x14ac:dyDescent="0.25">
      <c r="B10" s="41">
        <v>8</v>
      </c>
      <c r="C10" s="29" t="s">
        <v>86</v>
      </c>
    </row>
    <row r="11" spans="2:3" ht="28" x14ac:dyDescent="0.25">
      <c r="B11" s="41">
        <v>9</v>
      </c>
      <c r="C11" s="29" t="s">
        <v>87</v>
      </c>
    </row>
    <row r="12" spans="2:3" x14ac:dyDescent="0.25">
      <c r="B12" s="41">
        <v>10</v>
      </c>
      <c r="C12" s="29" t="s">
        <v>90</v>
      </c>
    </row>
    <row r="13" spans="2:3" ht="28" x14ac:dyDescent="0.25">
      <c r="B13" s="41">
        <v>11</v>
      </c>
      <c r="C13" s="29" t="s">
        <v>46</v>
      </c>
    </row>
    <row r="14" spans="2:3" ht="42" x14ac:dyDescent="0.25">
      <c r="B14" s="41">
        <v>12</v>
      </c>
      <c r="C14" s="29" t="s">
        <v>51</v>
      </c>
    </row>
    <row r="15" spans="2:3" ht="42" x14ac:dyDescent="0.25">
      <c r="B15" s="41">
        <v>13</v>
      </c>
      <c r="C15" s="29" t="s">
        <v>53</v>
      </c>
    </row>
    <row r="16" spans="2:3" ht="28" x14ac:dyDescent="0.25">
      <c r="B16" s="41">
        <v>14</v>
      </c>
      <c r="C16" s="42" t="s">
        <v>91</v>
      </c>
    </row>
    <row r="17" spans="2:3" ht="28" x14ac:dyDescent="0.25">
      <c r="B17" s="41">
        <v>15</v>
      </c>
      <c r="C17" s="42" t="s">
        <v>85</v>
      </c>
    </row>
    <row r="18" spans="2:3" x14ac:dyDescent="0.25">
      <c r="B18" s="41">
        <v>16</v>
      </c>
      <c r="C18" s="42" t="s">
        <v>96</v>
      </c>
    </row>
    <row r="19" spans="2:3" ht="14.5" thickBot="1" x14ac:dyDescent="0.3">
      <c r="B19" s="43">
        <v>17</v>
      </c>
      <c r="C19" s="44" t="s">
        <v>58</v>
      </c>
    </row>
  </sheetData>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2343</vt:lpstr>
      <vt:lpstr>Sheet1</vt:lpstr>
      <vt:lpstr>Discussion Leaders</vt:lpstr>
      <vt:lpstr>Assignments</vt:lpstr>
      <vt:lpstr>Labs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J. Agnew</dc:creator>
  <cp:lastModifiedBy>lxy</cp:lastModifiedBy>
  <cp:lastPrinted>2022-01-06T18:19:45Z</cp:lastPrinted>
  <dcterms:created xsi:type="dcterms:W3CDTF">2015-01-06T20:09:06Z</dcterms:created>
  <dcterms:modified xsi:type="dcterms:W3CDTF">2022-09-17T13:34:01Z</dcterms:modified>
</cp:coreProperties>
</file>