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rrelektronik2-my.sharepoint.com/personal/elisa_mann_murrelektronik_de/Documents/Studium/4. Semester/Softwaretechnik/Projekt/"/>
    </mc:Choice>
  </mc:AlternateContent>
  <xr:revisionPtr revIDLastSave="285" documentId="8_{5A754F1E-3437-4793-B319-63DAC4C15B3E}" xr6:coauthVersionLast="47" xr6:coauthVersionMax="47" xr10:uidLastSave="{ACC63394-48F7-4A14-8E4B-7A17F930BFFF}"/>
  <bookViews>
    <workbookView xWindow="-108" yWindow="-108" windowWidth="23256" windowHeight="12456" xr2:uid="{00000000-000D-0000-FFFF-FFFF00000000}"/>
  </bookViews>
  <sheets>
    <sheet name="Tabelle1" sheetId="1" r:id="rId1"/>
  </sheets>
  <definedNames>
    <definedName name="Print_Area" localSheetId="0">Tabelle1!$A$1:$L$96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F12" i="1" s="1"/>
  <c r="D93" i="1"/>
  <c r="F93" i="1" s="1"/>
  <c r="D94" i="1"/>
  <c r="F94" i="1" s="1"/>
  <c r="D95" i="1"/>
  <c r="F95" i="1" s="1"/>
  <c r="D80" i="1"/>
  <c r="F80" i="1" s="1"/>
  <c r="D59" i="1"/>
  <c r="F59" i="1" s="1"/>
  <c r="D60" i="1"/>
  <c r="F60" i="1" s="1"/>
  <c r="D61" i="1"/>
  <c r="F61" i="1" s="1"/>
  <c r="D62" i="1"/>
  <c r="F62" i="1" s="1"/>
  <c r="D63" i="1"/>
  <c r="F63" i="1" s="1"/>
  <c r="D41" i="1"/>
  <c r="F41" i="1" s="1"/>
  <c r="D42" i="1"/>
  <c r="F42" i="1" s="1"/>
  <c r="D43" i="1"/>
  <c r="F43" i="1" s="1"/>
  <c r="D26" i="1"/>
  <c r="F26" i="1" s="1"/>
  <c r="D24" i="1"/>
  <c r="F24" i="1" s="1"/>
  <c r="D25" i="1"/>
  <c r="F25" i="1" s="1"/>
  <c r="D11" i="1"/>
  <c r="F11" i="1" s="1"/>
  <c r="D71" i="1"/>
  <c r="F71" i="1" s="1"/>
  <c r="D70" i="1"/>
  <c r="F70" i="1" s="1"/>
  <c r="D69" i="1"/>
  <c r="F69" i="1" s="1"/>
  <c r="D72" i="1"/>
  <c r="F72" i="1" s="1"/>
  <c r="D31" i="1"/>
  <c r="F31" i="1" s="1"/>
  <c r="D30" i="1"/>
  <c r="F30" i="1" s="1"/>
  <c r="D29" i="1"/>
  <c r="F29" i="1" s="1"/>
  <c r="D52" i="1"/>
  <c r="F52" i="1" s="1"/>
  <c r="D19" i="1"/>
  <c r="F19" i="1" s="1"/>
  <c r="D7" i="1"/>
  <c r="F7" i="1" s="1"/>
  <c r="D86" i="1"/>
  <c r="F86" i="1" s="1"/>
  <c r="D54" i="1"/>
  <c r="F54" i="1" s="1"/>
  <c r="D88" i="1"/>
  <c r="F88" i="1" s="1"/>
  <c r="D3" i="1"/>
  <c r="F3" i="1" s="1"/>
  <c r="D2" i="1"/>
  <c r="F2" i="1" s="1"/>
  <c r="D10" i="1"/>
  <c r="F10" i="1" s="1"/>
  <c r="D8" i="1"/>
  <c r="F8" i="1" s="1"/>
  <c r="D5" i="1"/>
  <c r="F5" i="1" s="1"/>
  <c r="D9" i="1"/>
  <c r="F9" i="1" s="1"/>
  <c r="D6" i="1"/>
  <c r="F6" i="1" s="1"/>
  <c r="D46" i="1"/>
  <c r="F46" i="1" s="1"/>
  <c r="D44" i="1"/>
  <c r="F44" i="1" s="1"/>
  <c r="D51" i="1"/>
  <c r="F51" i="1" s="1"/>
  <c r="D50" i="1"/>
  <c r="F50" i="1" s="1"/>
  <c r="D49" i="1"/>
  <c r="F49" i="1" s="1"/>
  <c r="D48" i="1"/>
  <c r="F48" i="1" s="1"/>
  <c r="D47" i="1"/>
  <c r="F47" i="1" s="1"/>
  <c r="D45" i="1"/>
  <c r="F45" i="1" s="1"/>
  <c r="D58" i="1"/>
  <c r="F58" i="1" s="1"/>
  <c r="D57" i="1"/>
  <c r="F57" i="1" s="1"/>
  <c r="D56" i="1"/>
  <c r="F56" i="1" s="1"/>
  <c r="D55" i="1"/>
  <c r="F55" i="1" s="1"/>
  <c r="D53" i="1"/>
  <c r="F53" i="1" s="1"/>
  <c r="D87" i="1"/>
  <c r="F87" i="1" s="1"/>
  <c r="D81" i="1"/>
  <c r="F81" i="1" s="1"/>
  <c r="D82" i="1"/>
  <c r="F82" i="1" s="1"/>
  <c r="D83" i="1"/>
  <c r="F83" i="1" s="1"/>
  <c r="D84" i="1"/>
  <c r="F84" i="1" s="1"/>
  <c r="D96" i="1"/>
  <c r="F96" i="1" s="1"/>
  <c r="D92" i="1"/>
  <c r="F92" i="1" s="1"/>
  <c r="D85" i="1"/>
  <c r="F85" i="1" s="1"/>
  <c r="D91" i="1"/>
  <c r="F91" i="1" s="1"/>
  <c r="D90" i="1"/>
  <c r="F90" i="1" s="1"/>
  <c r="D89" i="1"/>
  <c r="F89" i="1" s="1"/>
  <c r="D32" i="1"/>
  <c r="F32" i="1" s="1"/>
  <c r="D33" i="1"/>
  <c r="F33" i="1" s="1"/>
  <c r="D34" i="1"/>
  <c r="F34" i="1" s="1"/>
  <c r="D35" i="1"/>
  <c r="F35" i="1" s="1"/>
  <c r="D37" i="1"/>
  <c r="F37" i="1" s="1"/>
  <c r="D38" i="1"/>
  <c r="F38" i="1" s="1"/>
  <c r="D39" i="1"/>
  <c r="F39" i="1" s="1"/>
  <c r="D27" i="1"/>
  <c r="F27" i="1" s="1"/>
  <c r="D28" i="1"/>
  <c r="F28" i="1" s="1"/>
  <c r="D36" i="1"/>
  <c r="F36" i="1" s="1"/>
  <c r="D40" i="1"/>
  <c r="F40" i="1" s="1"/>
  <c r="D74" i="1"/>
  <c r="F74" i="1" s="1"/>
  <c r="D73" i="1"/>
  <c r="F73" i="1" s="1"/>
  <c r="D68" i="1"/>
  <c r="F68" i="1" s="1"/>
  <c r="D67" i="1"/>
  <c r="F67" i="1" s="1"/>
  <c r="D66" i="1"/>
  <c r="F66" i="1" s="1"/>
  <c r="D65" i="1"/>
  <c r="F65" i="1" s="1"/>
  <c r="D64" i="1"/>
  <c r="F64" i="1" s="1"/>
  <c r="D79" i="1"/>
  <c r="F79" i="1" s="1"/>
  <c r="D78" i="1"/>
  <c r="F78" i="1" s="1"/>
  <c r="D77" i="1"/>
  <c r="F77" i="1" s="1"/>
  <c r="D76" i="1"/>
  <c r="F76" i="1" s="1"/>
  <c r="D75" i="1"/>
  <c r="F75" i="1" s="1"/>
  <c r="D20" i="1"/>
  <c r="F20" i="1" s="1"/>
  <c r="D17" i="1"/>
  <c r="F17" i="1" s="1"/>
  <c r="D16" i="1"/>
  <c r="F16" i="1" s="1"/>
  <c r="D15" i="1"/>
  <c r="F15" i="1" s="1"/>
  <c r="D14" i="1"/>
  <c r="F14" i="1" s="1"/>
  <c r="D13" i="1"/>
  <c r="F13" i="1" s="1"/>
  <c r="D23" i="1"/>
  <c r="F23" i="1" s="1"/>
  <c r="D22" i="1"/>
  <c r="F22" i="1" s="1"/>
  <c r="D18" i="1"/>
  <c r="F18" i="1" s="1"/>
  <c r="D21" i="1"/>
  <c r="F21" i="1" s="1"/>
  <c r="D4" i="1"/>
  <c r="B4" i="1"/>
  <c r="C101" i="1" s="1"/>
  <c r="C106" i="1" s="1"/>
  <c r="C105" i="1" l="1"/>
  <c r="C102" i="1"/>
  <c r="C103" i="1"/>
  <c r="C104" i="1"/>
  <c r="F4" i="1"/>
  <c r="C108" i="1" l="1"/>
  <c r="C109" i="1" s="1"/>
</calcChain>
</file>

<file path=xl/sharedStrings.xml><?xml version="1.0" encoding="utf-8"?>
<sst xmlns="http://schemas.openxmlformats.org/spreadsheetml/2006/main" count="304" uniqueCount="139">
  <si>
    <t>28.03.</t>
  </si>
  <si>
    <t>Alle</t>
  </si>
  <si>
    <t>Abstimmung Projektidee</t>
  </si>
  <si>
    <t>29.03.</t>
  </si>
  <si>
    <t>Framework Recherche</t>
  </si>
  <si>
    <t>Entwurf Logo</t>
  </si>
  <si>
    <t>Git Projekt anlegen, Farbpaletten, Svelte Tutorial, Beginn Pflichtenheft</t>
  </si>
  <si>
    <t>01.04.</t>
  </si>
  <si>
    <t>Tina</t>
  </si>
  <si>
    <t>Erstellung Moodboard auf Miro, Sammeln von Bildern</t>
  </si>
  <si>
    <t>02.04.</t>
  </si>
  <si>
    <t>Tutorial SvelteKit, Weiterarbeiten an Moodboard</t>
  </si>
  <si>
    <t>03.04.</t>
  </si>
  <si>
    <t>Visual Studio Code Clone Repository, Site Map, Use-Case-Diagramm, APIs</t>
  </si>
  <si>
    <t>06.04.</t>
  </si>
  <si>
    <t>Hanno</t>
  </si>
  <si>
    <t>Supabase Setup and Integration</t>
  </si>
  <si>
    <t>09.04.</t>
  </si>
  <si>
    <t>Elisa</t>
  </si>
  <si>
    <t>Tutorial Svelte Kit</t>
  </si>
  <si>
    <t>11.04.</t>
  </si>
  <si>
    <t>Simeon</t>
  </si>
  <si>
    <t>API-Anbindung. Erstellen eines Prototyps</t>
  </si>
  <si>
    <t>12.04.</t>
  </si>
  <si>
    <t>API-Anbindung, weitere Prototypen erstellen</t>
  </si>
  <si>
    <t>Hintergrund / Entwurf verschiedene Wetterzustände, Svelte Tutorial</t>
  </si>
  <si>
    <t>13.04.</t>
  </si>
  <si>
    <t>Pflichtenheft (Elisa, Tina, Jennifer), API (Simeon), Anwendungsfalldiagramm, Arbeit an Backend Integration, Abgabe Pflichtenheft (Hanno)</t>
  </si>
  <si>
    <t>15.04.</t>
  </si>
  <si>
    <t>Entwurf Layoutshifter in Figma</t>
  </si>
  <si>
    <t>16.04.</t>
  </si>
  <si>
    <t>Erstellung Burger Menü im Header</t>
  </si>
  <si>
    <t>18.04.</t>
  </si>
  <si>
    <t>Formatierung Burger Menü (Elisa, Tina), Hintergrund &amp; Hauptbildschirm Design (Jennifer), API (Simeon), Accountsystem Endpoints (Sign in, Sign out) (Hanno)</t>
  </si>
  <si>
    <t>19.04.</t>
  </si>
  <si>
    <t>Weiterarbeit an Hintergrund und Logo</t>
  </si>
  <si>
    <t>21.04.</t>
  </si>
  <si>
    <t>WIP Integration Account System in Burger Menü, Design Burgermenü und Design Caching von Wetterdaten</t>
  </si>
  <si>
    <t>API-Anbindung - Überarbeitung</t>
  </si>
  <si>
    <t>23.04.</t>
  </si>
  <si>
    <t>API übernehmen und Umsetzen der Designideen (Elisa und Tina)</t>
  </si>
  <si>
    <t>Code Review Burger Menü mit Tina und Elisa</t>
  </si>
  <si>
    <t>24.04.</t>
  </si>
  <si>
    <t>Weiterarbeiten an Umsetzung des Designs</t>
  </si>
  <si>
    <t>Grafiken Hintergrund (Wolken)</t>
  </si>
  <si>
    <t>25.04.</t>
  </si>
  <si>
    <t>weitere APIs anbinden (Wetter der nächsten Stunden)</t>
  </si>
  <si>
    <t>26.04.</t>
  </si>
  <si>
    <t>API: Wetterdaten der nächsten Tage, cashen der API Daten</t>
  </si>
  <si>
    <t>27.04.</t>
  </si>
  <si>
    <t>Jenny</t>
  </si>
  <si>
    <t>SVG Logo fertiggestellt, Hintergrund Design Umsetzung - Gewitter</t>
  </si>
  <si>
    <t>Design Wettervorhersage, Pairprogramming mit Simeon</t>
  </si>
  <si>
    <t>28.04.</t>
  </si>
  <si>
    <t>Logo Variationen für Profilbildauswahl, Flexbox Layout, Wettericons für stündliche Vorhersage</t>
  </si>
  <si>
    <t>Pull Requests abarbeiten; kleine bugs fixen, die währenddessen aufgetreten sind</t>
  </si>
  <si>
    <t>29.04.</t>
  </si>
  <si>
    <t>Einfügen der Grid für weitere Wetterinformation für mobile Ansicht</t>
  </si>
  <si>
    <t>01.05.</t>
  </si>
  <si>
    <t>Fertigstellung der query string Funktionalität</t>
  </si>
  <si>
    <t>02.05.</t>
  </si>
  <si>
    <t>Versuchen den Code zu verstehen, Menu überarbeiten</t>
  </si>
  <si>
    <t>03.05.</t>
  </si>
  <si>
    <t>Wetter Icons eingefügt, abhängig von wetterkondition und Zeit (Tag/Nacht), issues erstellt (Elisa, Tina), Hintergrund fixed &amp; Hintergrund für bewölkt erstellt (Jenny), Burgermenü Favoriten in Menü (Simeon), Farbenschema Framework, location beim 2. Besuch wiedergeholt (Hanno)</t>
  </si>
  <si>
    <t>04.05.</t>
  </si>
  <si>
    <t>CSS Variablen (Farbcodes), Hintergrund Schnee</t>
  </si>
  <si>
    <t>Überarbeitung der Tiles (Einfügen von min- und max- Temperatur, Sonnenauf- und -untergang, Mondauf- und -untergang)</t>
  </si>
  <si>
    <t>Styling von Wetter Kondition abhängig, Helfen anderer</t>
  </si>
  <si>
    <t>Überarbeitung des Bürgermenüs</t>
  </si>
  <si>
    <t>05.05.</t>
  </si>
  <si>
    <t>Refactoring State Management</t>
  </si>
  <si>
    <t>06.05.</t>
  </si>
  <si>
    <t>07.05.</t>
  </si>
  <si>
    <t>Review Revise Tiles</t>
  </si>
  <si>
    <t>Fertigstellen der Tiles Übersicht, Pairprogramming mit Hanno (Elisa, und Tina)</t>
  </si>
  <si>
    <t>Blitz bei Sturm, Regen Javascript Funktion Anfang</t>
  </si>
  <si>
    <t>08.05.</t>
  </si>
  <si>
    <t>Erstellung der Desktop-Version</t>
  </si>
  <si>
    <t>Design der Login-, Register, forgot Password Page</t>
  </si>
  <si>
    <t>Forgot &amp; Change Password, VisiblePlanets resolve automatically, css cleanup</t>
  </si>
  <si>
    <t>Überarbeitung des Bürgermenüs (Funktionalität + Design)</t>
  </si>
  <si>
    <t>09.05.</t>
  </si>
  <si>
    <t>Forms css, Account löschen</t>
  </si>
  <si>
    <t>Überarbeitung des Bürgermenüs (Design)</t>
  </si>
  <si>
    <t>Regen Animation Javascript Funktion</t>
  </si>
  <si>
    <t>10.05.</t>
  </si>
  <si>
    <t>Entwicklerdokumentation schreiben</t>
  </si>
  <si>
    <t>Regen Animation einbauen (mit Hanno), Sonnenhintergrund</t>
  </si>
  <si>
    <t>Dokumentation Meilensteine Übersicht erarbeiten</t>
  </si>
  <si>
    <t>Weiterarbeit an Aufgaben, Absprache; Neue Aufgaben geplant (Elisa, Tina), SVG Logo Umsetzung (Jennifer), API (Simeon), Merge (Hanno)</t>
  </si>
  <si>
    <t>Insgesamt alle Stunden:</t>
  </si>
  <si>
    <r>
      <t xml:space="preserve">Pair Programming, Branches zum Main mergen, Hintergrund komponenten auslagern, data attribute zum umswitchen Wetterlagen </t>
    </r>
    <r>
      <rPr>
        <sz val="12"/>
        <color theme="1"/>
        <rFont val="Wingdings"/>
        <charset val="2"/>
      </rPr>
      <t>à</t>
    </r>
    <r>
      <rPr>
        <sz val="12"/>
        <color theme="1"/>
        <rFont val="Calibri"/>
        <family val="2"/>
        <scheme val="minor"/>
      </rPr>
      <t xml:space="preserve"> css variablen zur Definition der Farben</t>
    </r>
  </si>
  <si>
    <r>
      <t>API-Weather-forecast "bugfix", Einbetten von den Schriftarten, Pairprogramming mit Elisa und Tina (</t>
    </r>
    <r>
      <rPr>
        <sz val="12"/>
        <color theme="1"/>
        <rFont val="Wingdings"/>
        <charset val="2"/>
      </rPr>
      <t>à</t>
    </r>
    <r>
      <rPr>
        <sz val="12"/>
        <color theme="1"/>
        <rFont val="Calibri"/>
        <family val="2"/>
        <scheme val="minor"/>
      </rPr>
      <t xml:space="preserve"> forecast-design)</t>
    </r>
  </si>
  <si>
    <t xml:space="preserve">Datum </t>
  </si>
  <si>
    <t>Was?</t>
  </si>
  <si>
    <t>Wer?</t>
  </si>
  <si>
    <t>Spalte1</t>
  </si>
  <si>
    <t>Stunden pro Person</t>
  </si>
  <si>
    <t>Stunden insgesamt</t>
  </si>
  <si>
    <t xml:space="preserve">Stunden  </t>
  </si>
  <si>
    <t>[h]</t>
  </si>
  <si>
    <t>(Gruppenarbeiten)</t>
  </si>
  <si>
    <t>Wetter Icons für stündliche Vorhersage finalisieren und verteilen</t>
  </si>
  <si>
    <t>11.05.</t>
  </si>
  <si>
    <t>Hintergründe für die 5 verschiedenen Wetterkonditionen finalisiert</t>
  </si>
  <si>
    <t>12.05.</t>
  </si>
  <si>
    <t>Anzeige für morgen und übermorgen</t>
  </si>
  <si>
    <t>weitere Überarbeitungen des Bürgermenüs</t>
  </si>
  <si>
    <t>13.05.</t>
  </si>
  <si>
    <t>Merge Background-Variations, style Macro buttons</t>
  </si>
  <si>
    <t>14.05.</t>
  </si>
  <si>
    <t>Weiterarbeiten an Entwicklerdokumentation</t>
  </si>
  <si>
    <t>Überarbeitung des Bürgermenüs + Bugfixing; Überarbeitung der Startpage (Hinzufügen von einer Suche)</t>
  </si>
  <si>
    <t>15.05.</t>
  </si>
  <si>
    <t>Button zur Speicherung des ausgewählten Ortes</t>
  </si>
  <si>
    <t>Locationsuche auf Startpage</t>
  </si>
  <si>
    <t>16.05.</t>
  </si>
  <si>
    <t>Favicon einbauen, Farbanpassung Data Themes, Dokumentation (Jenny), Designoptimierung, Dokumentation (Elisa), Entwicklerdokumentation (Tina), 3 neue Wetterkacheln, Standort ermitteln (Hanno), Burgermenü-Überarbeitung (Simeon)</t>
  </si>
  <si>
    <t>17.05.</t>
  </si>
  <si>
    <t>Bugfixing: Burgermenu (Wetter anzeigen, wenn aus der Accountseite zu einer Location navigiert wird), Veränderte width, nachdem man von der Accountseite zurück zur Wetteransicht navigiert hat, ist jetzt behoben</t>
  </si>
  <si>
    <t>Durchschnitt:</t>
  </si>
  <si>
    <t>30.04.</t>
  </si>
  <si>
    <t>h</t>
  </si>
  <si>
    <t>22.05.</t>
  </si>
  <si>
    <t>Entwicklerdokumentation, Kommentare schreiben, Präsentation vorbereiten, Bug fixing</t>
  </si>
  <si>
    <t>Entwicklerdokumentation, Projektpräsentation, Bugfix Wetterkonditionanzeige geändert, sodass es keine Diskrepanz mehr gibt</t>
  </si>
  <si>
    <t>Entwicklerdokumentation, Projektpräsentation, Test für alle Browser (Bugfix für Safari)</t>
  </si>
  <si>
    <t>27.05.</t>
  </si>
  <si>
    <t>01.06.</t>
  </si>
  <si>
    <t>an Projektpräsentation gearbeitet</t>
  </si>
  <si>
    <t>23.05.</t>
  </si>
  <si>
    <t>24.05.</t>
  </si>
  <si>
    <t>Kommentare ergänzen und Favoriten (Bookmark) „Loading state“ hinzugefügt</t>
  </si>
  <si>
    <t>Entwicklerdokumentation</t>
  </si>
  <si>
    <t>Projektpräsentation</t>
  </si>
  <si>
    <t>Wetterhintergrund und Icon abhängig der Wetterkondition kontrollieren und vergleichen, da es zu Diskrepanzen kommt zwischen diesen Angaben. Allerdings kein Fehler gefunden.</t>
  </si>
  <si>
    <t>Projektpräsentation beenden</t>
  </si>
  <si>
    <t>26.05.</t>
  </si>
  <si>
    <t>Projekt Retrospektive durchgeführt (Auswertung des Projektes)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</si>
</sst>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0" xfId="0" applyFont="1" applyBorder="1"/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outline="0">
        <left style="medium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medium">
          <color theme="0" tint="-0.249977111117893"/>
        </left>
        <right style="medium">
          <color theme="0" tint="-0.249977111117893"/>
        </right>
        <top style="medium">
          <color theme="0" tint="-0.249977111117893"/>
        </top>
        <bottom style="medium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theme="0" tint="-0.249977111117893"/>
        </left>
        <right style="medium">
          <color theme="0" tint="-0.249977111117893"/>
        </right>
        <top style="medium">
          <color theme="0" tint="-0.249977111117893"/>
        </top>
        <bottom style="medium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center" textRotation="0" indent="0" justifyLastLine="0" shrinkToFit="0" readingOrder="0"/>
      <border diagonalUp="0" diagonalDown="0" outline="0">
        <left style="medium">
          <color theme="0" tint="-0.249977111117893"/>
        </left>
        <right style="medium">
          <color theme="0" tint="-0.249977111117893"/>
        </right>
        <top style="medium">
          <color theme="0" tint="-0.249977111117893"/>
        </top>
        <bottom style="medium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  <border diagonalUp="0" diagonalDown="0" outline="0">
        <left style="medium">
          <color theme="0" tint="-0.249977111117893"/>
        </left>
        <right style="medium">
          <color theme="0" tint="-0.249977111117893"/>
        </right>
        <top style="medium">
          <color theme="0" tint="-0.249977111117893"/>
        </top>
        <bottom style="medium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theme="0" tint="-0.249977111117893"/>
        </left>
        <right style="medium">
          <color theme="0" tint="-0.249977111117893"/>
        </right>
        <top style="medium">
          <color theme="0" tint="-0.249977111117893"/>
        </top>
        <bottom style="medium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medium">
          <color theme="0" tint="-0.249977111117893"/>
        </left>
        <right style="medium">
          <color theme="0" tint="-0.249977111117893"/>
        </right>
        <top style="medium">
          <color theme="0" tint="-0.249977111117893"/>
        </top>
        <bottom style="medium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9A3FF0-3E2B-4DA1-B807-32A64C92B55E}" name="Tabelle1" displayName="Tabelle1" ref="A1:F96" totalsRowShown="0" headerRowDxfId="11" dataDxfId="10">
  <autoFilter ref="A1:F96" xr:uid="{F69A3FF0-3E2B-4DA1-B807-32A64C92B55E}"/>
  <sortState xmlns:xlrd2="http://schemas.microsoft.com/office/spreadsheetml/2017/richdata2" ref="A2:F96">
    <sortCondition ref="C1:C96"/>
  </sortState>
  <tableColumns count="6">
    <tableColumn id="1" xr3:uid="{2587434A-C4DC-426A-B3A2-09114840BFE5}" name="Datum " dataDxfId="9"/>
    <tableColumn id="2" xr3:uid="{33358382-3DD1-40C8-ADF5-F184C7982A9C}" name="Stunden pro Person" dataDxfId="8"/>
    <tableColumn id="3" xr3:uid="{52CE3737-0812-43A1-A7EC-574D2CB765C5}" name="Wer?" dataDxfId="7"/>
    <tableColumn id="4" xr3:uid="{6B67938F-4C29-468A-BF99-ECF6CC0AAF42}" name="Spalte1" dataDxfId="6">
      <calculatedColumnFormula>IF(Tabelle1[[#This Row],[Wer?]]="Alle",5,1)</calculatedColumnFormula>
    </tableColumn>
    <tableColumn id="5" xr3:uid="{D0859D49-81C6-4E43-89F9-D9DBCBF5DF1A}" name="Was?" dataDxfId="5"/>
    <tableColumn id="6" xr3:uid="{10481DB5-54AA-4386-BE08-D0842B7CA01B}" name="Stunden insgesamt" dataDxfId="4">
      <calculatedColumnFormula>B2*D2</calculatedColumnFormula>
    </tableColumn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F926D6-12B8-4DCD-832B-69F494066BE9}" name="Tabelle2" displayName="Tabelle2" ref="B100:C106" totalsRowShown="0" headerRowDxfId="3" dataDxfId="2">
  <autoFilter ref="B100:C106" xr:uid="{44F926D6-12B8-4DCD-832B-69F494066BE9}"/>
  <tableColumns count="2">
    <tableColumn id="1" xr3:uid="{E74A7A45-C53B-46FD-803C-D67BBCAB084F}" name="Stunden  " dataDxfId="1"/>
    <tableColumn id="2" xr3:uid="{DB625429-5DDD-4484-8B7B-54209A90DA5B}" name="[h]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Y124"/>
  <sheetViews>
    <sheetView tabSelected="1" topLeftCell="A31" zoomScale="66" zoomScaleNormal="66" workbookViewId="0">
      <selection activeCell="A39" sqref="A39:XFD39"/>
    </sheetView>
  </sheetViews>
  <sheetFormatPr baseColWidth="10" defaultRowHeight="24" customHeight="1" x14ac:dyDescent="0.35"/>
  <cols>
    <col min="1" max="1" width="17.21875" style="4" customWidth="1"/>
    <col min="2" max="2" width="27" style="2" customWidth="1"/>
    <col min="3" max="3" width="17.6640625" style="6" customWidth="1"/>
    <col min="4" max="4" width="12.5546875" style="2" customWidth="1"/>
    <col min="5" max="5" width="155.77734375" style="1" customWidth="1"/>
    <col min="6" max="6" width="26.5546875" style="4" customWidth="1"/>
    <col min="7" max="7" width="11.5546875" style="2"/>
    <col min="8" max="8" width="27.33203125" style="2" customWidth="1"/>
    <col min="9" max="10" width="11.5546875" style="2"/>
    <col min="11" max="11" width="15.5546875" style="2" customWidth="1"/>
    <col min="12" max="16384" width="11.5546875" style="2"/>
  </cols>
  <sheetData>
    <row r="1" spans="1:6" s="5" customFormat="1" ht="24" customHeight="1" thickBot="1" x14ac:dyDescent="0.4">
      <c r="A1" s="5" t="s">
        <v>93</v>
      </c>
      <c r="B1" s="5" t="s">
        <v>97</v>
      </c>
      <c r="C1" s="5" t="s">
        <v>95</v>
      </c>
      <c r="D1" s="5" t="s">
        <v>96</v>
      </c>
      <c r="E1" s="5" t="s">
        <v>94</v>
      </c>
      <c r="F1" s="7" t="s">
        <v>98</v>
      </c>
    </row>
    <row r="2" spans="1:6" ht="24" customHeight="1" thickBot="1" x14ac:dyDescent="0.4">
      <c r="A2" s="9" t="s">
        <v>121</v>
      </c>
      <c r="B2" s="10">
        <v>5</v>
      </c>
      <c r="C2" s="11" t="s">
        <v>1</v>
      </c>
      <c r="D2" s="16">
        <f>IF(Tabelle1[[#This Row],[Wer?]]="Alle",5,1)</f>
        <v>5</v>
      </c>
      <c r="E2" s="12" t="s">
        <v>6</v>
      </c>
      <c r="F2" s="17">
        <f t="shared" ref="F2:F38" si="0">B2*D2</f>
        <v>25</v>
      </c>
    </row>
    <row r="3" spans="1:6" ht="24" customHeight="1" thickBot="1" x14ac:dyDescent="0.4">
      <c r="A3" s="9" t="s">
        <v>3</v>
      </c>
      <c r="B3" s="10">
        <v>1.5</v>
      </c>
      <c r="C3" s="11" t="s">
        <v>1</v>
      </c>
      <c r="D3" s="16">
        <f>IF(Tabelle1[[#This Row],[Wer?]]="Alle",5,1)</f>
        <v>5</v>
      </c>
      <c r="E3" s="12" t="s">
        <v>4</v>
      </c>
      <c r="F3" s="17">
        <f t="shared" si="0"/>
        <v>7.5</v>
      </c>
    </row>
    <row r="4" spans="1:6" ht="24" customHeight="1" thickBot="1" x14ac:dyDescent="0.4">
      <c r="A4" s="9" t="s">
        <v>0</v>
      </c>
      <c r="B4" s="10">
        <f>B7</f>
        <v>3.5</v>
      </c>
      <c r="C4" s="11" t="s">
        <v>1</v>
      </c>
      <c r="D4" s="16">
        <f>IF(Tabelle1[[#This Row],[Wer?]]="Alle",5,1)</f>
        <v>5</v>
      </c>
      <c r="E4" s="12" t="s">
        <v>2</v>
      </c>
      <c r="F4" s="17">
        <f t="shared" si="0"/>
        <v>17.5</v>
      </c>
    </row>
    <row r="5" spans="1:6" ht="24" customHeight="1" thickBot="1" x14ac:dyDescent="0.4">
      <c r="A5" s="9" t="s">
        <v>45</v>
      </c>
      <c r="B5" s="10">
        <v>1.5</v>
      </c>
      <c r="C5" s="11" t="s">
        <v>1</v>
      </c>
      <c r="D5" s="16">
        <f>IF(Tabelle1[[#This Row],[Wer?]]="Alle",5,1)</f>
        <v>5</v>
      </c>
      <c r="E5" s="12" t="s">
        <v>89</v>
      </c>
      <c r="F5" s="17">
        <f t="shared" si="0"/>
        <v>7.5</v>
      </c>
    </row>
    <row r="6" spans="1:6" ht="39" customHeight="1" thickBot="1" x14ac:dyDescent="0.4">
      <c r="A6" s="9" t="s">
        <v>32</v>
      </c>
      <c r="B6" s="10">
        <v>3.5</v>
      </c>
      <c r="C6" s="11" t="s">
        <v>1</v>
      </c>
      <c r="D6" s="16">
        <f>IF(Tabelle1[[#This Row],[Wer?]]="Alle",5,1)</f>
        <v>5</v>
      </c>
      <c r="E6" s="12" t="s">
        <v>33</v>
      </c>
      <c r="F6" s="17">
        <f t="shared" si="0"/>
        <v>17.5</v>
      </c>
    </row>
    <row r="7" spans="1:6" ht="39" customHeight="1" thickBot="1" x14ac:dyDescent="0.4">
      <c r="A7" s="9" t="s">
        <v>116</v>
      </c>
      <c r="B7" s="10">
        <v>3.5</v>
      </c>
      <c r="C7" s="11" t="s">
        <v>1</v>
      </c>
      <c r="D7" s="16">
        <f>IF(Tabelle1[[#This Row],[Wer?]]="Alle",5,1)</f>
        <v>5</v>
      </c>
      <c r="E7" s="12" t="s">
        <v>117</v>
      </c>
      <c r="F7" s="17">
        <f t="shared" si="0"/>
        <v>17.5</v>
      </c>
    </row>
    <row r="8" spans="1:6" ht="24" customHeight="1" thickBot="1" x14ac:dyDescent="0.4">
      <c r="A8" s="9" t="s">
        <v>26</v>
      </c>
      <c r="B8" s="10">
        <v>3.5</v>
      </c>
      <c r="C8" s="11" t="s">
        <v>1</v>
      </c>
      <c r="D8" s="16">
        <f>IF(Tabelle1[[#This Row],[Wer?]]="Alle",5,1)</f>
        <v>5</v>
      </c>
      <c r="E8" s="12" t="s">
        <v>27</v>
      </c>
      <c r="F8" s="17">
        <f t="shared" si="0"/>
        <v>17.5</v>
      </c>
    </row>
    <row r="9" spans="1:6" ht="39" customHeight="1" thickBot="1" x14ac:dyDescent="0.4">
      <c r="A9" s="9" t="s">
        <v>62</v>
      </c>
      <c r="B9" s="10">
        <v>3.5</v>
      </c>
      <c r="C9" s="11" t="s">
        <v>1</v>
      </c>
      <c r="D9" s="16">
        <f>IF(Tabelle1[[#This Row],[Wer?]]="Alle",5,1)</f>
        <v>5</v>
      </c>
      <c r="E9" s="12" t="s">
        <v>63</v>
      </c>
      <c r="F9" s="17">
        <f t="shared" si="0"/>
        <v>17.5</v>
      </c>
    </row>
    <row r="10" spans="1:6" ht="24" customHeight="1" thickBot="1" x14ac:dyDescent="0.4">
      <c r="A10" s="9" t="s">
        <v>12</v>
      </c>
      <c r="B10" s="10">
        <v>3.5</v>
      </c>
      <c r="C10" s="11" t="s">
        <v>1</v>
      </c>
      <c r="D10" s="16">
        <f>IF(Tabelle1[[#This Row],[Wer?]]="Alle",5,1)</f>
        <v>5</v>
      </c>
      <c r="E10" s="12" t="s">
        <v>13</v>
      </c>
      <c r="F10" s="17">
        <f t="shared" si="0"/>
        <v>17.5</v>
      </c>
    </row>
    <row r="11" spans="1:6" ht="24" customHeight="1" thickBot="1" x14ac:dyDescent="0.4">
      <c r="A11" s="9" t="s">
        <v>123</v>
      </c>
      <c r="B11" s="10">
        <v>3.5</v>
      </c>
      <c r="C11" s="11" t="s">
        <v>1</v>
      </c>
      <c r="D11" s="16">
        <f>IF(Tabelle1[[#This Row],[Wer?]]="Alle",5,1)</f>
        <v>5</v>
      </c>
      <c r="E11" s="12" t="s">
        <v>124</v>
      </c>
      <c r="F11" s="17">
        <f>B11*D11</f>
        <v>17.5</v>
      </c>
    </row>
    <row r="12" spans="1:6" ht="24" customHeight="1" thickBot="1" x14ac:dyDescent="0.4">
      <c r="A12" s="9" t="s">
        <v>137</v>
      </c>
      <c r="B12" s="10">
        <v>0.3</v>
      </c>
      <c r="C12" s="11" t="s">
        <v>1</v>
      </c>
      <c r="D12" s="16">
        <f>IF(Tabelle1[[#This Row],[Wer?]]="Alle",5,1)</f>
        <v>5</v>
      </c>
      <c r="E12" s="12" t="s">
        <v>138</v>
      </c>
      <c r="F12" s="17">
        <f>B12*D12</f>
        <v>1.5</v>
      </c>
    </row>
    <row r="13" spans="1:6" ht="24" customHeight="1" thickBot="1" x14ac:dyDescent="0.4">
      <c r="A13" s="9" t="s">
        <v>56</v>
      </c>
      <c r="B13" s="10">
        <v>2.5</v>
      </c>
      <c r="C13" s="11" t="s">
        <v>18</v>
      </c>
      <c r="D13" s="16">
        <f>IF(Tabelle1[[#This Row],[Wer?]]="Alle",5,1)</f>
        <v>1</v>
      </c>
      <c r="E13" s="12" t="s">
        <v>57</v>
      </c>
      <c r="F13" s="17">
        <f t="shared" si="0"/>
        <v>2.5</v>
      </c>
    </row>
    <row r="14" spans="1:6" ht="24" customHeight="1" thickBot="1" x14ac:dyDescent="0.4">
      <c r="A14" s="9" t="s">
        <v>49</v>
      </c>
      <c r="B14" s="10">
        <v>3.5</v>
      </c>
      <c r="C14" s="11" t="s">
        <v>18</v>
      </c>
      <c r="D14" s="16">
        <f>IF(Tabelle1[[#This Row],[Wer?]]="Alle",5,1)</f>
        <v>1</v>
      </c>
      <c r="E14" s="12" t="s">
        <v>52</v>
      </c>
      <c r="F14" s="17">
        <f t="shared" si="0"/>
        <v>3.5</v>
      </c>
    </row>
    <row r="15" spans="1:6" ht="24" customHeight="1" thickBot="1" x14ac:dyDescent="0.4">
      <c r="A15" s="9" t="s">
        <v>42</v>
      </c>
      <c r="B15" s="10">
        <v>1</v>
      </c>
      <c r="C15" s="11" t="s">
        <v>18</v>
      </c>
      <c r="D15" s="16">
        <f>IF(Tabelle1[[#This Row],[Wer?]]="Alle",5,1)</f>
        <v>1</v>
      </c>
      <c r="E15" s="12" t="s">
        <v>43</v>
      </c>
      <c r="F15" s="17">
        <f t="shared" si="0"/>
        <v>1</v>
      </c>
    </row>
    <row r="16" spans="1:6" ht="24" customHeight="1" thickBot="1" x14ac:dyDescent="0.4">
      <c r="A16" s="9" t="s">
        <v>39</v>
      </c>
      <c r="B16" s="10">
        <v>4.5</v>
      </c>
      <c r="C16" s="11" t="s">
        <v>18</v>
      </c>
      <c r="D16" s="16">
        <f>IF(Tabelle1[[#This Row],[Wer?]]="Alle",5,1)</f>
        <v>1</v>
      </c>
      <c r="E16" s="12" t="s">
        <v>40</v>
      </c>
      <c r="F16" s="17">
        <f t="shared" si="0"/>
        <v>4.5</v>
      </c>
    </row>
    <row r="17" spans="1:6" ht="24" customHeight="1" thickBot="1" x14ac:dyDescent="0.4">
      <c r="A17" s="9" t="s">
        <v>30</v>
      </c>
      <c r="B17" s="10">
        <v>4</v>
      </c>
      <c r="C17" s="11" t="s">
        <v>18</v>
      </c>
      <c r="D17" s="16">
        <f>IF(Tabelle1[[#This Row],[Wer?]]="Alle",5,1)</f>
        <v>1</v>
      </c>
      <c r="E17" s="12" t="s">
        <v>31</v>
      </c>
      <c r="F17" s="17">
        <f t="shared" si="0"/>
        <v>4</v>
      </c>
    </row>
    <row r="18" spans="1:6" ht="24" customHeight="1" thickBot="1" x14ac:dyDescent="0.4">
      <c r="A18" s="9" t="s">
        <v>85</v>
      </c>
      <c r="B18" s="10">
        <v>4.5</v>
      </c>
      <c r="C18" s="11" t="s">
        <v>18</v>
      </c>
      <c r="D18" s="16">
        <f>IF(Tabelle1[[#This Row],[Wer?]]="Alle",5,1)</f>
        <v>1</v>
      </c>
      <c r="E18" s="12" t="s">
        <v>88</v>
      </c>
      <c r="F18" s="17">
        <f t="shared" si="0"/>
        <v>4.5</v>
      </c>
    </row>
    <row r="19" spans="1:6" ht="24" customHeight="1" thickBot="1" x14ac:dyDescent="0.4">
      <c r="A19" s="9" t="s">
        <v>85</v>
      </c>
      <c r="B19" s="10">
        <v>4.5</v>
      </c>
      <c r="C19" s="11" t="s">
        <v>18</v>
      </c>
      <c r="D19" s="16">
        <f>IF(Tabelle1[[#This Row],[Wer?]]="Alle",5,1)</f>
        <v>1</v>
      </c>
      <c r="E19" s="12" t="s">
        <v>88</v>
      </c>
      <c r="F19" s="17">
        <f t="shared" si="0"/>
        <v>4.5</v>
      </c>
    </row>
    <row r="20" spans="1:6" ht="24" customHeight="1" thickBot="1" x14ac:dyDescent="0.4">
      <c r="A20" s="9" t="s">
        <v>17</v>
      </c>
      <c r="B20" s="10">
        <v>1.5</v>
      </c>
      <c r="C20" s="11" t="s">
        <v>18</v>
      </c>
      <c r="D20" s="16">
        <f>IF(Tabelle1[[#This Row],[Wer?]]="Alle",5,1)</f>
        <v>1</v>
      </c>
      <c r="E20" s="12" t="s">
        <v>19</v>
      </c>
      <c r="F20" s="17">
        <f t="shared" si="0"/>
        <v>1.5</v>
      </c>
    </row>
    <row r="21" spans="1:6" ht="24" customHeight="1" thickBot="1" x14ac:dyDescent="0.4">
      <c r="A21" s="9" t="s">
        <v>76</v>
      </c>
      <c r="B21" s="10">
        <v>3</v>
      </c>
      <c r="C21" s="11" t="s">
        <v>18</v>
      </c>
      <c r="D21" s="16">
        <f>IF(Tabelle1[[#This Row],[Wer?]]="Alle",5,1)</f>
        <v>1</v>
      </c>
      <c r="E21" s="12" t="s">
        <v>77</v>
      </c>
      <c r="F21" s="17">
        <f t="shared" si="0"/>
        <v>3</v>
      </c>
    </row>
    <row r="22" spans="1:6" ht="24" customHeight="1" thickBot="1" x14ac:dyDescent="0.4">
      <c r="A22" s="9" t="s">
        <v>72</v>
      </c>
      <c r="B22" s="10">
        <v>3.5</v>
      </c>
      <c r="C22" s="11" t="s">
        <v>18</v>
      </c>
      <c r="D22" s="16">
        <f>IF(Tabelle1[[#This Row],[Wer?]]="Alle",5,1)</f>
        <v>1</v>
      </c>
      <c r="E22" s="12" t="s">
        <v>74</v>
      </c>
      <c r="F22" s="17">
        <f t="shared" si="0"/>
        <v>3.5</v>
      </c>
    </row>
    <row r="23" spans="1:6" ht="24" customHeight="1" thickBot="1" x14ac:dyDescent="0.4">
      <c r="A23" s="9" t="s">
        <v>64</v>
      </c>
      <c r="B23" s="10">
        <v>2.25</v>
      </c>
      <c r="C23" s="11" t="s">
        <v>18</v>
      </c>
      <c r="D23" s="16">
        <f>IF(Tabelle1[[#This Row],[Wer?]]="Alle",5,1)</f>
        <v>1</v>
      </c>
      <c r="E23" s="12" t="s">
        <v>66</v>
      </c>
      <c r="F23" s="17">
        <f t="shared" si="0"/>
        <v>2.25</v>
      </c>
    </row>
    <row r="24" spans="1:6" ht="24" customHeight="1" thickBot="1" x14ac:dyDescent="0.4">
      <c r="A24" s="9" t="s">
        <v>127</v>
      </c>
      <c r="B24" s="10">
        <v>1</v>
      </c>
      <c r="C24" s="11" t="s">
        <v>18</v>
      </c>
      <c r="D24" s="16">
        <f>IF(Tabelle1[[#This Row],[Wer?]]="Alle",5,1)</f>
        <v>1</v>
      </c>
      <c r="E24" s="12" t="s">
        <v>125</v>
      </c>
      <c r="F24" s="17">
        <f>B24*D24</f>
        <v>1</v>
      </c>
    </row>
    <row r="25" spans="1:6" ht="24" customHeight="1" thickBot="1" x14ac:dyDescent="0.4">
      <c r="A25" s="9" t="s">
        <v>127</v>
      </c>
      <c r="B25" s="10">
        <v>1</v>
      </c>
      <c r="C25" s="11" t="s">
        <v>18</v>
      </c>
      <c r="D25" s="16">
        <f>IF(Tabelle1[[#This Row],[Wer?]]="Alle",5,1)</f>
        <v>1</v>
      </c>
      <c r="E25" s="12" t="s">
        <v>126</v>
      </c>
      <c r="F25" s="17">
        <f>B25*D25</f>
        <v>1</v>
      </c>
    </row>
    <row r="26" spans="1:6" ht="24" customHeight="1" thickBot="1" x14ac:dyDescent="0.4">
      <c r="A26" s="9" t="s">
        <v>128</v>
      </c>
      <c r="B26" s="10">
        <v>0.5</v>
      </c>
      <c r="C26" s="11" t="s">
        <v>18</v>
      </c>
      <c r="D26" s="16">
        <f>IF(Tabelle1[[#This Row],[Wer?]]="Alle",5,1)</f>
        <v>1</v>
      </c>
      <c r="E26" s="12" t="s">
        <v>129</v>
      </c>
      <c r="F26" s="17">
        <f>B26*D26</f>
        <v>0.5</v>
      </c>
    </row>
    <row r="27" spans="1:6" ht="24" customHeight="1" thickBot="1" x14ac:dyDescent="0.4">
      <c r="A27" s="9" t="s">
        <v>39</v>
      </c>
      <c r="B27" s="10">
        <v>1.5</v>
      </c>
      <c r="C27" s="11" t="s">
        <v>15</v>
      </c>
      <c r="D27" s="16">
        <f>IF(Tabelle1[[#This Row],[Wer?]]="Alle",5,1)</f>
        <v>1</v>
      </c>
      <c r="E27" s="12" t="s">
        <v>41</v>
      </c>
      <c r="F27" s="17">
        <f t="shared" si="0"/>
        <v>1.5</v>
      </c>
    </row>
    <row r="28" spans="1:6" ht="24" customHeight="1" thickBot="1" x14ac:dyDescent="0.4">
      <c r="A28" s="9" t="s">
        <v>36</v>
      </c>
      <c r="B28" s="10">
        <v>5</v>
      </c>
      <c r="C28" s="11" t="s">
        <v>15</v>
      </c>
      <c r="D28" s="16">
        <f>IF(Tabelle1[[#This Row],[Wer?]]="Alle",5,1)</f>
        <v>1</v>
      </c>
      <c r="E28" s="12" t="s">
        <v>37</v>
      </c>
      <c r="F28" s="17">
        <f t="shared" si="0"/>
        <v>5</v>
      </c>
    </row>
    <row r="29" spans="1:6" ht="24" customHeight="1" thickBot="1" x14ac:dyDescent="0.4">
      <c r="A29" s="9" t="s">
        <v>113</v>
      </c>
      <c r="B29" s="10">
        <v>1.25</v>
      </c>
      <c r="C29" s="11" t="s">
        <v>15</v>
      </c>
      <c r="D29" s="16">
        <f>IF(Tabelle1[[#This Row],[Wer?]]="Alle",5,1)</f>
        <v>1</v>
      </c>
      <c r="E29" s="12" t="s">
        <v>114</v>
      </c>
      <c r="F29" s="17">
        <f t="shared" si="0"/>
        <v>1.25</v>
      </c>
    </row>
    <row r="30" spans="1:6" ht="24" customHeight="1" thickBot="1" x14ac:dyDescent="0.4">
      <c r="A30" s="9" t="s">
        <v>108</v>
      </c>
      <c r="B30" s="10">
        <v>0.75</v>
      </c>
      <c r="C30" s="11" t="s">
        <v>15</v>
      </c>
      <c r="D30" s="16">
        <f>IF(Tabelle1[[#This Row],[Wer?]]="Alle",5,1)</f>
        <v>1</v>
      </c>
      <c r="E30" s="12" t="s">
        <v>109</v>
      </c>
      <c r="F30" s="17">
        <f t="shared" si="0"/>
        <v>0.75</v>
      </c>
    </row>
    <row r="31" spans="1:6" ht="24" customHeight="1" thickBot="1" x14ac:dyDescent="0.4">
      <c r="A31" s="9" t="s">
        <v>105</v>
      </c>
      <c r="B31" s="10">
        <v>2</v>
      </c>
      <c r="C31" s="11" t="s">
        <v>15</v>
      </c>
      <c r="D31" s="16">
        <f>IF(Tabelle1[[#This Row],[Wer?]]="Alle",5,1)</f>
        <v>1</v>
      </c>
      <c r="E31" s="12" t="s">
        <v>106</v>
      </c>
      <c r="F31" s="17">
        <f t="shared" si="0"/>
        <v>2</v>
      </c>
    </row>
    <row r="32" spans="1:6" ht="24" customHeight="1" thickBot="1" x14ac:dyDescent="0.4">
      <c r="A32" s="9" t="s">
        <v>81</v>
      </c>
      <c r="B32" s="10">
        <v>3.5</v>
      </c>
      <c r="C32" s="11" t="s">
        <v>15</v>
      </c>
      <c r="D32" s="16">
        <f>IF(Tabelle1[[#This Row],[Wer?]]="Alle",5,1)</f>
        <v>1</v>
      </c>
      <c r="E32" s="12" t="s">
        <v>82</v>
      </c>
      <c r="F32" s="17">
        <f t="shared" si="0"/>
        <v>3.5</v>
      </c>
    </row>
    <row r="33" spans="1:6" ht="24" customHeight="1" thickBot="1" x14ac:dyDescent="0.4">
      <c r="A33" s="9" t="s">
        <v>76</v>
      </c>
      <c r="B33" s="10">
        <v>4</v>
      </c>
      <c r="C33" s="11" t="s">
        <v>15</v>
      </c>
      <c r="D33" s="16">
        <f>IF(Tabelle1[[#This Row],[Wer?]]="Alle",5,1)</f>
        <v>1</v>
      </c>
      <c r="E33" s="12" t="s">
        <v>79</v>
      </c>
      <c r="F33" s="17">
        <f t="shared" si="0"/>
        <v>4</v>
      </c>
    </row>
    <row r="34" spans="1:6" ht="24" customHeight="1" thickBot="1" x14ac:dyDescent="0.4">
      <c r="A34" s="9" t="s">
        <v>72</v>
      </c>
      <c r="B34" s="10">
        <v>1.5</v>
      </c>
      <c r="C34" s="11" t="s">
        <v>15</v>
      </c>
      <c r="D34" s="16">
        <f>IF(Tabelle1[[#This Row],[Wer?]]="Alle",5,1)</f>
        <v>1</v>
      </c>
      <c r="E34" s="12" t="s">
        <v>73</v>
      </c>
      <c r="F34" s="17">
        <f t="shared" si="0"/>
        <v>1.5</v>
      </c>
    </row>
    <row r="35" spans="1:6" ht="24" customHeight="1" thickBot="1" x14ac:dyDescent="0.4">
      <c r="A35" s="9" t="s">
        <v>71</v>
      </c>
      <c r="B35" s="10">
        <v>1</v>
      </c>
      <c r="C35" s="11" t="s">
        <v>15</v>
      </c>
      <c r="D35" s="16">
        <f>IF(Tabelle1[[#This Row],[Wer?]]="Alle",5,1)</f>
        <v>1</v>
      </c>
      <c r="E35" s="12" t="s">
        <v>70</v>
      </c>
      <c r="F35" s="17">
        <f t="shared" si="0"/>
        <v>1</v>
      </c>
    </row>
    <row r="36" spans="1:6" ht="24" customHeight="1" thickBot="1" x14ac:dyDescent="0.4">
      <c r="A36" s="9" t="s">
        <v>14</v>
      </c>
      <c r="B36" s="10">
        <v>5</v>
      </c>
      <c r="C36" s="11" t="s">
        <v>15</v>
      </c>
      <c r="D36" s="16">
        <f>IF(Tabelle1[[#This Row],[Wer?]]="Alle",5,1)</f>
        <v>1</v>
      </c>
      <c r="E36" s="12" t="s">
        <v>16</v>
      </c>
      <c r="F36" s="17">
        <f t="shared" si="0"/>
        <v>5</v>
      </c>
    </row>
    <row r="37" spans="1:6" ht="24" customHeight="1" thickBot="1" x14ac:dyDescent="0.4">
      <c r="A37" s="9" t="s">
        <v>69</v>
      </c>
      <c r="B37" s="10">
        <v>3</v>
      </c>
      <c r="C37" s="11" t="s">
        <v>15</v>
      </c>
      <c r="D37" s="16">
        <f>IF(Tabelle1[[#This Row],[Wer?]]="Alle",5,1)</f>
        <v>1</v>
      </c>
      <c r="E37" s="12" t="s">
        <v>70</v>
      </c>
      <c r="F37" s="17">
        <f t="shared" si="0"/>
        <v>3</v>
      </c>
    </row>
    <row r="38" spans="1:6" ht="24" customHeight="1" thickBot="1" x14ac:dyDescent="0.4">
      <c r="A38" s="9" t="s">
        <v>64</v>
      </c>
      <c r="B38" s="10">
        <v>3</v>
      </c>
      <c r="C38" s="11" t="s">
        <v>15</v>
      </c>
      <c r="D38" s="16">
        <f>IF(Tabelle1[[#This Row],[Wer?]]="Alle",5,1)</f>
        <v>1</v>
      </c>
      <c r="E38" s="12" t="s">
        <v>67</v>
      </c>
      <c r="F38" s="17">
        <f t="shared" si="0"/>
        <v>3</v>
      </c>
    </row>
    <row r="39" spans="1:6" ht="39" customHeight="1" thickBot="1" x14ac:dyDescent="0.4">
      <c r="A39" s="9" t="s">
        <v>60</v>
      </c>
      <c r="B39" s="10">
        <v>2.5</v>
      </c>
      <c r="C39" s="11" t="s">
        <v>15</v>
      </c>
      <c r="D39" s="16">
        <f>IF(Tabelle1[[#This Row],[Wer?]]="Alle",5,1)</f>
        <v>1</v>
      </c>
      <c r="E39" s="12" t="s">
        <v>91</v>
      </c>
      <c r="F39" s="17">
        <f t="shared" ref="F39:F78" si="1">B39*D39</f>
        <v>2.5</v>
      </c>
    </row>
    <row r="40" spans="1:6" ht="24" customHeight="1" thickBot="1" x14ac:dyDescent="0.4">
      <c r="A40" s="9" t="s">
        <v>58</v>
      </c>
      <c r="B40" s="10">
        <v>0.75</v>
      </c>
      <c r="C40" s="11" t="s">
        <v>15</v>
      </c>
      <c r="D40" s="16">
        <f>IF(Tabelle1[[#This Row],[Wer?]]="Alle",5,1)</f>
        <v>1</v>
      </c>
      <c r="E40" s="12" t="s">
        <v>59</v>
      </c>
      <c r="F40" s="17">
        <f t="shared" si="1"/>
        <v>0.75</v>
      </c>
    </row>
    <row r="41" spans="1:6" ht="24" customHeight="1" thickBot="1" x14ac:dyDescent="0.4">
      <c r="A41" s="9" t="s">
        <v>130</v>
      </c>
      <c r="B41" s="10">
        <v>1</v>
      </c>
      <c r="C41" s="11" t="s">
        <v>15</v>
      </c>
      <c r="D41" s="16">
        <f>IF(Tabelle1[[#This Row],[Wer?]]="Alle",5,1)</f>
        <v>1</v>
      </c>
      <c r="E41" s="12" t="s">
        <v>132</v>
      </c>
      <c r="F41" s="17">
        <f>B41*D41</f>
        <v>1</v>
      </c>
    </row>
    <row r="42" spans="1:6" ht="24" customHeight="1" thickBot="1" x14ac:dyDescent="0.4">
      <c r="A42" s="9" t="s">
        <v>131</v>
      </c>
      <c r="B42" s="10">
        <v>1</v>
      </c>
      <c r="C42" s="11" t="s">
        <v>15</v>
      </c>
      <c r="D42" s="16">
        <f>IF(Tabelle1[[#This Row],[Wer?]]="Alle",5,1)</f>
        <v>1</v>
      </c>
      <c r="E42" s="12" t="s">
        <v>133</v>
      </c>
      <c r="F42" s="17">
        <f>B42*D42</f>
        <v>1</v>
      </c>
    </row>
    <row r="43" spans="1:6" ht="24" customHeight="1" thickBot="1" x14ac:dyDescent="0.4">
      <c r="A43" s="9" t="s">
        <v>127</v>
      </c>
      <c r="B43" s="10">
        <v>1</v>
      </c>
      <c r="C43" s="11" t="s">
        <v>15</v>
      </c>
      <c r="D43" s="16">
        <f>IF(Tabelle1[[#This Row],[Wer?]]="Alle",5,1)</f>
        <v>1</v>
      </c>
      <c r="E43" s="12" t="s">
        <v>126</v>
      </c>
      <c r="F43" s="17">
        <f>B43*D43</f>
        <v>1</v>
      </c>
    </row>
    <row r="44" spans="1:6" ht="24" customHeight="1" thickBot="1" x14ac:dyDescent="0.4">
      <c r="A44" s="9" t="s">
        <v>121</v>
      </c>
      <c r="B44" s="10">
        <v>1.5</v>
      </c>
      <c r="C44" s="11" t="s">
        <v>50</v>
      </c>
      <c r="D44" s="16">
        <f>IF(Tabelle1[[#This Row],[Wer?]]="Alle",5,1)</f>
        <v>1</v>
      </c>
      <c r="E44" s="12" t="s">
        <v>5</v>
      </c>
      <c r="F44" s="17">
        <f t="shared" si="1"/>
        <v>1.5</v>
      </c>
    </row>
    <row r="45" spans="1:6" ht="24" customHeight="1" thickBot="1" x14ac:dyDescent="0.4">
      <c r="A45" s="9" t="s">
        <v>56</v>
      </c>
      <c r="B45" s="10">
        <v>1.25</v>
      </c>
      <c r="C45" s="11" t="s">
        <v>50</v>
      </c>
      <c r="D45" s="16">
        <f>IF(Tabelle1[[#This Row],[Wer?]]="Alle",5,1)</f>
        <v>1</v>
      </c>
      <c r="E45" s="12" t="s">
        <v>102</v>
      </c>
      <c r="F45" s="17">
        <f t="shared" si="1"/>
        <v>1.25</v>
      </c>
    </row>
    <row r="46" spans="1:6" ht="24" customHeight="1" thickBot="1" x14ac:dyDescent="0.4">
      <c r="A46" s="9" t="s">
        <v>53</v>
      </c>
      <c r="B46" s="10">
        <v>5</v>
      </c>
      <c r="C46" s="11" t="s">
        <v>50</v>
      </c>
      <c r="D46" s="16">
        <f>IF(Tabelle1[[#This Row],[Wer?]]="Alle",5,1)</f>
        <v>1</v>
      </c>
      <c r="E46" s="12" t="s">
        <v>54</v>
      </c>
      <c r="F46" s="17">
        <f t="shared" si="1"/>
        <v>5</v>
      </c>
    </row>
    <row r="47" spans="1:6" ht="24" customHeight="1" thickBot="1" x14ac:dyDescent="0.4">
      <c r="A47" s="9" t="s">
        <v>49</v>
      </c>
      <c r="B47" s="10">
        <v>4</v>
      </c>
      <c r="C47" s="11" t="s">
        <v>50</v>
      </c>
      <c r="D47" s="16">
        <f>IF(Tabelle1[[#This Row],[Wer?]]="Alle",5,1)</f>
        <v>1</v>
      </c>
      <c r="E47" s="12" t="s">
        <v>51</v>
      </c>
      <c r="F47" s="17">
        <f t="shared" si="1"/>
        <v>4</v>
      </c>
    </row>
    <row r="48" spans="1:6" ht="24" customHeight="1" thickBot="1" x14ac:dyDescent="0.4">
      <c r="A48" s="9" t="s">
        <v>42</v>
      </c>
      <c r="B48" s="10">
        <v>2</v>
      </c>
      <c r="C48" s="11" t="s">
        <v>50</v>
      </c>
      <c r="D48" s="16">
        <f>IF(Tabelle1[[#This Row],[Wer?]]="Alle",5,1)</f>
        <v>1</v>
      </c>
      <c r="E48" s="12" t="s">
        <v>44</v>
      </c>
      <c r="F48" s="17">
        <f t="shared" si="1"/>
        <v>2</v>
      </c>
    </row>
    <row r="49" spans="1:129" ht="24" customHeight="1" thickBot="1" x14ac:dyDescent="0.4">
      <c r="A49" s="9" t="s">
        <v>34</v>
      </c>
      <c r="B49" s="10">
        <v>4</v>
      </c>
      <c r="C49" s="11" t="s">
        <v>50</v>
      </c>
      <c r="D49" s="16">
        <f>IF(Tabelle1[[#This Row],[Wer?]]="Alle",5,1)</f>
        <v>1</v>
      </c>
      <c r="E49" s="12" t="s">
        <v>35</v>
      </c>
      <c r="F49" s="17">
        <f t="shared" si="1"/>
        <v>4</v>
      </c>
    </row>
    <row r="50" spans="1:129" ht="24" customHeight="1" thickBot="1" x14ac:dyDescent="0.4">
      <c r="A50" s="9" t="s">
        <v>28</v>
      </c>
      <c r="B50" s="10">
        <v>2</v>
      </c>
      <c r="C50" s="11" t="s">
        <v>50</v>
      </c>
      <c r="D50" s="16">
        <f>IF(Tabelle1[[#This Row],[Wer?]]="Alle",5,1)</f>
        <v>1</v>
      </c>
      <c r="E50" s="12" t="s">
        <v>29</v>
      </c>
      <c r="F50" s="17">
        <f t="shared" si="1"/>
        <v>2</v>
      </c>
    </row>
    <row r="51" spans="1:129" ht="24" customHeight="1" thickBot="1" x14ac:dyDescent="0.4">
      <c r="A51" s="9" t="s">
        <v>23</v>
      </c>
      <c r="B51" s="10">
        <v>2.5</v>
      </c>
      <c r="C51" s="11" t="s">
        <v>50</v>
      </c>
      <c r="D51" s="16">
        <f>IF(Tabelle1[[#This Row],[Wer?]]="Alle",5,1)</f>
        <v>1</v>
      </c>
      <c r="E51" s="12" t="s">
        <v>25</v>
      </c>
      <c r="F51" s="17">
        <f t="shared" si="1"/>
        <v>2.5</v>
      </c>
    </row>
    <row r="52" spans="1:129" ht="24" customHeight="1" thickBot="1" x14ac:dyDescent="0.4">
      <c r="A52" s="9" t="s">
        <v>103</v>
      </c>
      <c r="B52" s="10">
        <v>1.5</v>
      </c>
      <c r="C52" s="11" t="s">
        <v>50</v>
      </c>
      <c r="D52" s="16">
        <f>IF(Tabelle1[[#This Row],[Wer?]]="Alle",5,1)</f>
        <v>1</v>
      </c>
      <c r="E52" s="12" t="s">
        <v>104</v>
      </c>
      <c r="F52" s="17">
        <f t="shared" si="1"/>
        <v>1.5</v>
      </c>
    </row>
    <row r="53" spans="1:129" ht="24" customHeight="1" thickBot="1" x14ac:dyDescent="0.4">
      <c r="A53" s="9" t="s">
        <v>85</v>
      </c>
      <c r="B53" s="10">
        <v>3.5</v>
      </c>
      <c r="C53" s="11" t="s">
        <v>50</v>
      </c>
      <c r="D53" s="16">
        <f>IF(Tabelle1[[#This Row],[Wer?]]="Alle",5,1)</f>
        <v>1</v>
      </c>
      <c r="E53" s="12" t="s">
        <v>87</v>
      </c>
      <c r="F53" s="17">
        <f t="shared" si="1"/>
        <v>3.5</v>
      </c>
    </row>
    <row r="54" spans="1:129" ht="24" customHeight="1" thickBot="1" x14ac:dyDescent="0.4">
      <c r="A54" s="9" t="s">
        <v>85</v>
      </c>
      <c r="B54" s="10">
        <v>3.5</v>
      </c>
      <c r="C54" s="11" t="s">
        <v>50</v>
      </c>
      <c r="D54" s="16">
        <f>IF(Tabelle1[[#This Row],[Wer?]]="Alle",5,1)</f>
        <v>1</v>
      </c>
      <c r="E54" s="12" t="s">
        <v>87</v>
      </c>
      <c r="F54" s="17">
        <f t="shared" si="1"/>
        <v>3.5</v>
      </c>
    </row>
    <row r="55" spans="1:129" ht="24" customHeight="1" thickBot="1" x14ac:dyDescent="0.4">
      <c r="A55" s="9" t="s">
        <v>81</v>
      </c>
      <c r="B55" s="10">
        <v>1</v>
      </c>
      <c r="C55" s="11" t="s">
        <v>50</v>
      </c>
      <c r="D55" s="16">
        <f>IF(Tabelle1[[#This Row],[Wer?]]="Alle",5,1)</f>
        <v>1</v>
      </c>
      <c r="E55" s="12" t="s">
        <v>84</v>
      </c>
      <c r="F55" s="17">
        <f t="shared" si="1"/>
        <v>1</v>
      </c>
    </row>
    <row r="56" spans="1:129" ht="24" customHeight="1" thickBot="1" x14ac:dyDescent="0.4">
      <c r="A56" s="9" t="s">
        <v>72</v>
      </c>
      <c r="B56" s="10">
        <v>2.5</v>
      </c>
      <c r="C56" s="11" t="s">
        <v>50</v>
      </c>
      <c r="D56" s="16">
        <f>IF(Tabelle1[[#This Row],[Wer?]]="Alle",5,1)</f>
        <v>1</v>
      </c>
      <c r="E56" s="12" t="s">
        <v>75</v>
      </c>
      <c r="F56" s="17">
        <f t="shared" si="1"/>
        <v>2.5</v>
      </c>
    </row>
    <row r="57" spans="1:129" ht="24" customHeight="1" thickBot="1" x14ac:dyDescent="0.4">
      <c r="A57" s="9" t="s">
        <v>64</v>
      </c>
      <c r="B57" s="10">
        <v>3</v>
      </c>
      <c r="C57" s="11" t="s">
        <v>50</v>
      </c>
      <c r="D57" s="16">
        <f>IF(Tabelle1[[#This Row],[Wer?]]="Alle",5,1)</f>
        <v>1</v>
      </c>
      <c r="E57" s="12" t="s">
        <v>65</v>
      </c>
      <c r="F57" s="17">
        <f t="shared" si="1"/>
        <v>3</v>
      </c>
    </row>
    <row r="58" spans="1:129" s="3" customFormat="1" ht="39" customHeight="1" thickBot="1" x14ac:dyDescent="0.4">
      <c r="A58" s="9" t="s">
        <v>60</v>
      </c>
      <c r="B58" s="10">
        <v>2</v>
      </c>
      <c r="C58" s="11" t="s">
        <v>50</v>
      </c>
      <c r="D58" s="16">
        <f>IF(Tabelle1[[#This Row],[Wer?]]="Alle",5,1)</f>
        <v>1</v>
      </c>
      <c r="E58" s="12" t="s">
        <v>91</v>
      </c>
      <c r="F58" s="17">
        <f t="shared" si="1"/>
        <v>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</row>
    <row r="59" spans="1:129" s="18" customFormat="1" ht="24" customHeight="1" thickBot="1" x14ac:dyDescent="0.4">
      <c r="A59" s="9" t="s">
        <v>130</v>
      </c>
      <c r="B59" s="10">
        <v>2</v>
      </c>
      <c r="C59" s="11" t="s">
        <v>50</v>
      </c>
      <c r="D59" s="16">
        <f>IF(Tabelle1[[#This Row],[Wer?]]="Alle",5,1)</f>
        <v>1</v>
      </c>
      <c r="E59" s="12" t="s">
        <v>134</v>
      </c>
      <c r="F59" s="17">
        <f>B59*D59</f>
        <v>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</row>
    <row r="60" spans="1:129" s="18" customFormat="1" ht="39" customHeight="1" thickBot="1" x14ac:dyDescent="0.4">
      <c r="A60" s="9" t="s">
        <v>131</v>
      </c>
      <c r="B60" s="10">
        <v>1</v>
      </c>
      <c r="C60" s="11" t="s">
        <v>50</v>
      </c>
      <c r="D60" s="16">
        <f>IF(Tabelle1[[#This Row],[Wer?]]="Alle",5,1)</f>
        <v>1</v>
      </c>
      <c r="E60" s="12" t="s">
        <v>135</v>
      </c>
      <c r="F60" s="17">
        <f>B60*D60</f>
        <v>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</row>
    <row r="61" spans="1:129" s="18" customFormat="1" ht="24" customHeight="1" thickBot="1" x14ac:dyDescent="0.4">
      <c r="A61" s="9" t="s">
        <v>127</v>
      </c>
      <c r="B61" s="10">
        <v>1</v>
      </c>
      <c r="C61" s="11" t="s">
        <v>50</v>
      </c>
      <c r="D61" s="16">
        <f>IF(Tabelle1[[#This Row],[Wer?]]="Alle",5,1)</f>
        <v>1</v>
      </c>
      <c r="E61" s="12" t="s">
        <v>125</v>
      </c>
      <c r="F61" s="17">
        <f>B61*D61</f>
        <v>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</row>
    <row r="62" spans="1:129" s="18" customFormat="1" ht="24" customHeight="1" thickBot="1" x14ac:dyDescent="0.4">
      <c r="A62" s="9" t="s">
        <v>127</v>
      </c>
      <c r="B62" s="10">
        <v>1</v>
      </c>
      <c r="C62" s="11" t="s">
        <v>50</v>
      </c>
      <c r="D62" s="16">
        <f>IF(Tabelle1[[#This Row],[Wer?]]="Alle",5,1)</f>
        <v>1</v>
      </c>
      <c r="E62" s="12" t="s">
        <v>126</v>
      </c>
      <c r="F62" s="17">
        <f>B62*D62</f>
        <v>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</row>
    <row r="63" spans="1:129" s="18" customFormat="1" ht="24" customHeight="1" thickBot="1" x14ac:dyDescent="0.4">
      <c r="A63" s="9" t="s">
        <v>127</v>
      </c>
      <c r="B63" s="10">
        <v>2</v>
      </c>
      <c r="C63" s="11" t="s">
        <v>50</v>
      </c>
      <c r="D63" s="16">
        <f>IF(Tabelle1[[#This Row],[Wer?]]="Alle",5,1)</f>
        <v>1</v>
      </c>
      <c r="E63" s="12" t="s">
        <v>136</v>
      </c>
      <c r="F63" s="17">
        <f>B63*D63</f>
        <v>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</row>
    <row r="64" spans="1:129" ht="24" customHeight="1" thickBot="1" x14ac:dyDescent="0.4">
      <c r="A64" s="9" t="s">
        <v>53</v>
      </c>
      <c r="B64" s="10">
        <v>1</v>
      </c>
      <c r="C64" s="11" t="s">
        <v>21</v>
      </c>
      <c r="D64" s="16">
        <f>IF(Tabelle1[[#This Row],[Wer?]]="Alle",5,1)</f>
        <v>1</v>
      </c>
      <c r="E64" s="12" t="s">
        <v>55</v>
      </c>
      <c r="F64" s="17">
        <f t="shared" si="1"/>
        <v>1</v>
      </c>
    </row>
    <row r="65" spans="1:129" ht="24" customHeight="1" thickBot="1" x14ac:dyDescent="0.4">
      <c r="A65" s="9" t="s">
        <v>49</v>
      </c>
      <c r="B65" s="10">
        <v>3.5</v>
      </c>
      <c r="C65" s="11" t="s">
        <v>21</v>
      </c>
      <c r="D65" s="16">
        <f>IF(Tabelle1[[#This Row],[Wer?]]="Alle",5,1)</f>
        <v>1</v>
      </c>
      <c r="E65" s="12" t="s">
        <v>92</v>
      </c>
      <c r="F65" s="17">
        <f t="shared" si="1"/>
        <v>3.5</v>
      </c>
    </row>
    <row r="66" spans="1:129" ht="24" customHeight="1" thickBot="1" x14ac:dyDescent="0.4">
      <c r="A66" s="9" t="s">
        <v>47</v>
      </c>
      <c r="B66" s="10">
        <v>4</v>
      </c>
      <c r="C66" s="11" t="s">
        <v>21</v>
      </c>
      <c r="D66" s="16">
        <f>IF(Tabelle1[[#This Row],[Wer?]]="Alle",5,1)</f>
        <v>1</v>
      </c>
      <c r="E66" s="12" t="s">
        <v>48</v>
      </c>
      <c r="F66" s="17">
        <f t="shared" si="1"/>
        <v>4</v>
      </c>
    </row>
    <row r="67" spans="1:129" ht="24" customHeight="1" thickBot="1" x14ac:dyDescent="0.4">
      <c r="A67" s="9" t="s">
        <v>45</v>
      </c>
      <c r="B67" s="10">
        <v>2</v>
      </c>
      <c r="C67" s="11" t="s">
        <v>21</v>
      </c>
      <c r="D67" s="16">
        <f>IF(Tabelle1[[#This Row],[Wer?]]="Alle",5,1)</f>
        <v>1</v>
      </c>
      <c r="E67" s="12" t="s">
        <v>46</v>
      </c>
      <c r="F67" s="17">
        <f t="shared" si="1"/>
        <v>2</v>
      </c>
    </row>
    <row r="68" spans="1:129" ht="24" customHeight="1" thickBot="1" x14ac:dyDescent="0.4">
      <c r="A68" s="9" t="s">
        <v>36</v>
      </c>
      <c r="B68" s="10">
        <v>2.5</v>
      </c>
      <c r="C68" s="11" t="s">
        <v>21</v>
      </c>
      <c r="D68" s="16">
        <f>IF(Tabelle1[[#This Row],[Wer?]]="Alle",5,1)</f>
        <v>1</v>
      </c>
      <c r="E68" s="12" t="s">
        <v>38</v>
      </c>
      <c r="F68" s="17">
        <f t="shared" si="1"/>
        <v>2.5</v>
      </c>
    </row>
    <row r="69" spans="1:129" ht="39" customHeight="1" thickBot="1" x14ac:dyDescent="0.4">
      <c r="A69" s="9" t="s">
        <v>118</v>
      </c>
      <c r="B69" s="10">
        <v>0.75</v>
      </c>
      <c r="C69" s="11" t="s">
        <v>21</v>
      </c>
      <c r="D69" s="16">
        <f>IF(Tabelle1[[#This Row],[Wer?]]="Alle",5,1)</f>
        <v>1</v>
      </c>
      <c r="E69" s="12" t="s">
        <v>119</v>
      </c>
      <c r="F69" s="17">
        <f t="shared" si="1"/>
        <v>0.75</v>
      </c>
    </row>
    <row r="70" spans="1:129" ht="24" customHeight="1" thickBot="1" x14ac:dyDescent="0.4">
      <c r="A70" s="9" t="s">
        <v>113</v>
      </c>
      <c r="B70" s="10">
        <v>1.25</v>
      </c>
      <c r="C70" s="11" t="s">
        <v>21</v>
      </c>
      <c r="D70" s="16">
        <f>IF(Tabelle1[[#This Row],[Wer?]]="Alle",5,1)</f>
        <v>1</v>
      </c>
      <c r="E70" s="12" t="s">
        <v>115</v>
      </c>
      <c r="F70" s="17">
        <f t="shared" si="1"/>
        <v>1.25</v>
      </c>
    </row>
    <row r="71" spans="1:129" ht="24" customHeight="1" thickBot="1" x14ac:dyDescent="0.4">
      <c r="A71" s="9" t="s">
        <v>110</v>
      </c>
      <c r="B71" s="10">
        <v>4</v>
      </c>
      <c r="C71" s="11" t="s">
        <v>21</v>
      </c>
      <c r="D71" s="16">
        <f>IF(Tabelle1[[#This Row],[Wer?]]="Alle",5,1)</f>
        <v>1</v>
      </c>
      <c r="E71" s="12" t="s">
        <v>112</v>
      </c>
      <c r="F71" s="17">
        <f t="shared" si="1"/>
        <v>4</v>
      </c>
    </row>
    <row r="72" spans="1:129" ht="24" customHeight="1" thickBot="1" x14ac:dyDescent="0.4">
      <c r="A72" s="9" t="s">
        <v>105</v>
      </c>
      <c r="B72" s="10">
        <v>1.5</v>
      </c>
      <c r="C72" s="11" t="s">
        <v>21</v>
      </c>
      <c r="D72" s="16">
        <f>IF(Tabelle1[[#This Row],[Wer?]]="Alle",5,1)</f>
        <v>1</v>
      </c>
      <c r="E72" s="12" t="s">
        <v>107</v>
      </c>
      <c r="F72" s="17">
        <f t="shared" si="1"/>
        <v>1.5</v>
      </c>
    </row>
    <row r="73" spans="1:129" ht="24" customHeight="1" thickBot="1" x14ac:dyDescent="0.4">
      <c r="A73" s="9" t="s">
        <v>23</v>
      </c>
      <c r="B73" s="10">
        <v>3</v>
      </c>
      <c r="C73" s="11" t="s">
        <v>21</v>
      </c>
      <c r="D73" s="16">
        <f>IF(Tabelle1[[#This Row],[Wer?]]="Alle",5,1)</f>
        <v>1</v>
      </c>
      <c r="E73" s="12" t="s">
        <v>24</v>
      </c>
      <c r="F73" s="17">
        <f t="shared" si="1"/>
        <v>3</v>
      </c>
    </row>
    <row r="74" spans="1:129" ht="24" customHeight="1" thickBot="1" x14ac:dyDescent="0.4">
      <c r="A74" s="9" t="s">
        <v>20</v>
      </c>
      <c r="B74" s="10">
        <v>2</v>
      </c>
      <c r="C74" s="11" t="s">
        <v>21</v>
      </c>
      <c r="D74" s="16">
        <f>IF(Tabelle1[[#This Row],[Wer?]]="Alle",5,1)</f>
        <v>1</v>
      </c>
      <c r="E74" s="12" t="s">
        <v>22</v>
      </c>
      <c r="F74" s="17">
        <f t="shared" si="1"/>
        <v>2</v>
      </c>
    </row>
    <row r="75" spans="1:129" ht="24" customHeight="1" thickBot="1" x14ac:dyDescent="0.4">
      <c r="A75" s="9" t="s">
        <v>81</v>
      </c>
      <c r="B75" s="10">
        <v>4</v>
      </c>
      <c r="C75" s="11" t="s">
        <v>21</v>
      </c>
      <c r="D75" s="16">
        <f>IF(Tabelle1[[#This Row],[Wer?]]="Alle",5,1)</f>
        <v>1</v>
      </c>
      <c r="E75" s="12" t="s">
        <v>83</v>
      </c>
      <c r="F75" s="17">
        <f t="shared" si="1"/>
        <v>4</v>
      </c>
    </row>
    <row r="76" spans="1:129" ht="24" customHeight="1" thickBot="1" x14ac:dyDescent="0.4">
      <c r="A76" s="9" t="s">
        <v>76</v>
      </c>
      <c r="B76" s="10">
        <v>2.5</v>
      </c>
      <c r="C76" s="11" t="s">
        <v>21</v>
      </c>
      <c r="D76" s="16">
        <f>IF(Tabelle1[[#This Row],[Wer?]]="Alle",5,1)</f>
        <v>1</v>
      </c>
      <c r="E76" s="12" t="s">
        <v>80</v>
      </c>
      <c r="F76" s="17">
        <f t="shared" si="1"/>
        <v>2.5</v>
      </c>
    </row>
    <row r="77" spans="1:129" s="3" customFormat="1" ht="24" customHeight="1" thickBot="1" x14ac:dyDescent="0.4">
      <c r="A77" s="9" t="s">
        <v>69</v>
      </c>
      <c r="B77" s="10">
        <v>1.25</v>
      </c>
      <c r="C77" s="11" t="s">
        <v>21</v>
      </c>
      <c r="D77" s="16">
        <f>IF(Tabelle1[[#This Row],[Wer?]]="Alle",5,1)</f>
        <v>1</v>
      </c>
      <c r="E77" s="12" t="s">
        <v>68</v>
      </c>
      <c r="F77" s="17">
        <f t="shared" si="1"/>
        <v>1.25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</row>
    <row r="78" spans="1:129" ht="24" customHeight="1" thickBot="1" x14ac:dyDescent="0.4">
      <c r="A78" s="9" t="s">
        <v>64</v>
      </c>
      <c r="B78" s="10">
        <v>3</v>
      </c>
      <c r="C78" s="11" t="s">
        <v>21</v>
      </c>
      <c r="D78" s="16">
        <f>IF(Tabelle1[[#This Row],[Wer?]]="Alle",5,1)</f>
        <v>1</v>
      </c>
      <c r="E78" s="12" t="s">
        <v>68</v>
      </c>
      <c r="F78" s="17">
        <f t="shared" si="1"/>
        <v>3</v>
      </c>
    </row>
    <row r="79" spans="1:129" ht="24" customHeight="1" thickBot="1" x14ac:dyDescent="0.4">
      <c r="A79" s="9" t="s">
        <v>60</v>
      </c>
      <c r="B79" s="10">
        <v>1</v>
      </c>
      <c r="C79" s="11" t="s">
        <v>21</v>
      </c>
      <c r="D79" s="16">
        <f>IF(Tabelle1[[#This Row],[Wer?]]="Alle",5,1)</f>
        <v>1</v>
      </c>
      <c r="E79" s="12" t="s">
        <v>61</v>
      </c>
      <c r="F79" s="17">
        <f t="shared" ref="F79:F96" si="2">B79*D79</f>
        <v>1</v>
      </c>
    </row>
    <row r="80" spans="1:129" ht="24" customHeight="1" thickBot="1" x14ac:dyDescent="0.4">
      <c r="A80" s="9" t="s">
        <v>127</v>
      </c>
      <c r="B80" s="10">
        <v>1</v>
      </c>
      <c r="C80" s="11" t="s">
        <v>21</v>
      </c>
      <c r="D80" s="16">
        <f>IF(Tabelle1[[#This Row],[Wer?]]="Alle",5,1)</f>
        <v>1</v>
      </c>
      <c r="E80" s="12" t="s">
        <v>125</v>
      </c>
      <c r="F80" s="17">
        <f>B80*D80</f>
        <v>1</v>
      </c>
    </row>
    <row r="81" spans="1:129" ht="24" customHeight="1" thickBot="1" x14ac:dyDescent="0.4">
      <c r="A81" s="9" t="s">
        <v>56</v>
      </c>
      <c r="B81" s="10">
        <v>2.5</v>
      </c>
      <c r="C81" s="11" t="s">
        <v>8</v>
      </c>
      <c r="D81" s="16">
        <f>IF(Tabelle1[[#This Row],[Wer?]]="Alle",5,1)</f>
        <v>1</v>
      </c>
      <c r="E81" s="12" t="s">
        <v>57</v>
      </c>
      <c r="F81" s="17">
        <f t="shared" si="2"/>
        <v>2.5</v>
      </c>
    </row>
    <row r="82" spans="1:129" ht="24" customHeight="1" thickBot="1" x14ac:dyDescent="0.4">
      <c r="A82" s="9" t="s">
        <v>49</v>
      </c>
      <c r="B82" s="10">
        <v>3.5</v>
      </c>
      <c r="C82" s="11" t="s">
        <v>8</v>
      </c>
      <c r="D82" s="16">
        <f>IF(Tabelle1[[#This Row],[Wer?]]="Alle",5,1)</f>
        <v>1</v>
      </c>
      <c r="E82" s="12" t="s">
        <v>52</v>
      </c>
      <c r="F82" s="17">
        <f t="shared" si="2"/>
        <v>3.5</v>
      </c>
    </row>
    <row r="83" spans="1:129" ht="24" customHeight="1" thickBot="1" x14ac:dyDescent="0.4">
      <c r="A83" s="9" t="s">
        <v>42</v>
      </c>
      <c r="B83" s="10">
        <v>1</v>
      </c>
      <c r="C83" s="11" t="s">
        <v>8</v>
      </c>
      <c r="D83" s="16">
        <f>IF(Tabelle1[[#This Row],[Wer?]]="Alle",5,1)</f>
        <v>1</v>
      </c>
      <c r="E83" s="12" t="s">
        <v>43</v>
      </c>
      <c r="F83" s="17">
        <f t="shared" si="2"/>
        <v>1</v>
      </c>
    </row>
    <row r="84" spans="1:129" ht="24" customHeight="1" thickBot="1" x14ac:dyDescent="0.4">
      <c r="A84" s="9" t="s">
        <v>39</v>
      </c>
      <c r="B84" s="10">
        <v>4.5</v>
      </c>
      <c r="C84" s="11" t="s">
        <v>8</v>
      </c>
      <c r="D84" s="16">
        <f>IF(Tabelle1[[#This Row],[Wer?]]="Alle",5,1)</f>
        <v>1</v>
      </c>
      <c r="E84" s="12" t="s">
        <v>40</v>
      </c>
      <c r="F84" s="17">
        <f t="shared" si="2"/>
        <v>4.5</v>
      </c>
    </row>
    <row r="85" spans="1:129" ht="24" customHeight="1" thickBot="1" x14ac:dyDescent="0.4">
      <c r="A85" s="9" t="s">
        <v>30</v>
      </c>
      <c r="B85" s="10">
        <v>4</v>
      </c>
      <c r="C85" s="11" t="s">
        <v>8</v>
      </c>
      <c r="D85" s="16">
        <f>IF(Tabelle1[[#This Row],[Wer?]]="Alle",5,1)</f>
        <v>1</v>
      </c>
      <c r="E85" s="12" t="s">
        <v>31</v>
      </c>
      <c r="F85" s="17">
        <f t="shared" si="2"/>
        <v>4</v>
      </c>
    </row>
    <row r="86" spans="1:129" ht="24" customHeight="1" thickBot="1" x14ac:dyDescent="0.4">
      <c r="A86" s="9" t="s">
        <v>110</v>
      </c>
      <c r="B86" s="10">
        <v>1.25</v>
      </c>
      <c r="C86" s="11" t="s">
        <v>8</v>
      </c>
      <c r="D86" s="16">
        <f>IF(Tabelle1[[#This Row],[Wer?]]="Alle",5,1)</f>
        <v>1</v>
      </c>
      <c r="E86" s="12" t="s">
        <v>111</v>
      </c>
      <c r="F86" s="17">
        <f t="shared" si="2"/>
        <v>1.25</v>
      </c>
    </row>
    <row r="87" spans="1:129" ht="24" customHeight="1" thickBot="1" x14ac:dyDescent="0.4">
      <c r="A87" s="9" t="s">
        <v>85</v>
      </c>
      <c r="B87" s="10">
        <v>3.5</v>
      </c>
      <c r="C87" s="11" t="s">
        <v>8</v>
      </c>
      <c r="D87" s="16">
        <f>IF(Tabelle1[[#This Row],[Wer?]]="Alle",5,1)</f>
        <v>1</v>
      </c>
      <c r="E87" s="12" t="s">
        <v>86</v>
      </c>
      <c r="F87" s="17">
        <f t="shared" si="2"/>
        <v>3.5</v>
      </c>
    </row>
    <row r="88" spans="1:129" ht="24" customHeight="1" thickBot="1" x14ac:dyDescent="0.4">
      <c r="A88" s="9" t="s">
        <v>85</v>
      </c>
      <c r="B88" s="10">
        <v>3.5</v>
      </c>
      <c r="C88" s="11" t="s">
        <v>8</v>
      </c>
      <c r="D88" s="16">
        <f>IF(Tabelle1[[#This Row],[Wer?]]="Alle",5,1)</f>
        <v>1</v>
      </c>
      <c r="E88" s="12" t="s">
        <v>86</v>
      </c>
      <c r="F88" s="17">
        <f t="shared" si="2"/>
        <v>3.5</v>
      </c>
    </row>
    <row r="89" spans="1:129" ht="24" customHeight="1" thickBot="1" x14ac:dyDescent="0.4">
      <c r="A89" s="9" t="s">
        <v>76</v>
      </c>
      <c r="B89" s="10">
        <v>2.5</v>
      </c>
      <c r="C89" s="11" t="s">
        <v>8</v>
      </c>
      <c r="D89" s="16">
        <f>IF(Tabelle1[[#This Row],[Wer?]]="Alle",5,1)</f>
        <v>1</v>
      </c>
      <c r="E89" s="12" t="s">
        <v>78</v>
      </c>
      <c r="F89" s="17">
        <f t="shared" si="2"/>
        <v>2.5</v>
      </c>
    </row>
    <row r="90" spans="1:129" s="3" customFormat="1" ht="24" customHeight="1" thickBot="1" x14ac:dyDescent="0.4">
      <c r="A90" s="9" t="s">
        <v>72</v>
      </c>
      <c r="B90" s="10">
        <v>3.5</v>
      </c>
      <c r="C90" s="11" t="s">
        <v>8</v>
      </c>
      <c r="D90" s="16">
        <f>IF(Tabelle1[[#This Row],[Wer?]]="Alle",5,1)</f>
        <v>1</v>
      </c>
      <c r="E90" s="12" t="s">
        <v>74</v>
      </c>
      <c r="F90" s="17">
        <f t="shared" si="2"/>
        <v>3.5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</row>
    <row r="91" spans="1:129" ht="24" customHeight="1" thickBot="1" x14ac:dyDescent="0.4">
      <c r="A91" s="9" t="s">
        <v>64</v>
      </c>
      <c r="B91" s="10">
        <v>3.25</v>
      </c>
      <c r="C91" s="11" t="s">
        <v>8</v>
      </c>
      <c r="D91" s="16">
        <f>IF(Tabelle1[[#This Row],[Wer?]]="Alle",5,1)</f>
        <v>1</v>
      </c>
      <c r="E91" s="12" t="s">
        <v>66</v>
      </c>
      <c r="F91" s="17">
        <f t="shared" si="2"/>
        <v>3.25</v>
      </c>
    </row>
    <row r="92" spans="1:129" ht="24" customHeight="1" thickBot="1" x14ac:dyDescent="0.4">
      <c r="A92" s="9" t="s">
        <v>10</v>
      </c>
      <c r="B92" s="10">
        <v>2</v>
      </c>
      <c r="C92" s="11" t="s">
        <v>8</v>
      </c>
      <c r="D92" s="16">
        <f>IF(Tabelle1[[#This Row],[Wer?]]="Alle",5,1)</f>
        <v>1</v>
      </c>
      <c r="E92" s="12" t="s">
        <v>11</v>
      </c>
      <c r="F92" s="17">
        <f t="shared" si="2"/>
        <v>2</v>
      </c>
    </row>
    <row r="93" spans="1:129" ht="24" customHeight="1" thickBot="1" x14ac:dyDescent="0.4">
      <c r="A93" s="9" t="s">
        <v>127</v>
      </c>
      <c r="B93" s="10">
        <v>1</v>
      </c>
      <c r="C93" s="11" t="s">
        <v>8</v>
      </c>
      <c r="D93" s="16">
        <f>IF(Tabelle1[[#This Row],[Wer?]]="Alle",5,1)</f>
        <v>1</v>
      </c>
      <c r="E93" s="12" t="s">
        <v>125</v>
      </c>
      <c r="F93" s="17">
        <f>B93*D93</f>
        <v>1</v>
      </c>
    </row>
    <row r="94" spans="1:129" ht="24" customHeight="1" thickBot="1" x14ac:dyDescent="0.4">
      <c r="A94" s="9" t="s">
        <v>127</v>
      </c>
      <c r="B94" s="10">
        <v>1</v>
      </c>
      <c r="C94" s="11" t="s">
        <v>8</v>
      </c>
      <c r="D94" s="16">
        <f>IF(Tabelle1[[#This Row],[Wer?]]="Alle",5,1)</f>
        <v>1</v>
      </c>
      <c r="E94" s="12" t="s">
        <v>126</v>
      </c>
      <c r="F94" s="17">
        <f>B94*D94</f>
        <v>1</v>
      </c>
    </row>
    <row r="95" spans="1:129" ht="24" customHeight="1" thickBot="1" x14ac:dyDescent="0.4">
      <c r="A95" s="9" t="s">
        <v>128</v>
      </c>
      <c r="B95" s="10">
        <v>0.5</v>
      </c>
      <c r="C95" s="11" t="s">
        <v>8</v>
      </c>
      <c r="D95" s="16">
        <f>IF(Tabelle1[[#This Row],[Wer?]]="Alle",5,1)</f>
        <v>1</v>
      </c>
      <c r="E95" s="12" t="s">
        <v>129</v>
      </c>
      <c r="F95" s="17">
        <f>B95*D95</f>
        <v>0.5</v>
      </c>
    </row>
    <row r="96" spans="1:129" ht="24" customHeight="1" thickBot="1" x14ac:dyDescent="0.4">
      <c r="A96" s="9" t="s">
        <v>7</v>
      </c>
      <c r="B96" s="10">
        <v>1.5</v>
      </c>
      <c r="C96" s="11" t="s">
        <v>8</v>
      </c>
      <c r="D96" s="16">
        <f>IF(Tabelle1[[#This Row],[Wer?]]="Alle",5,1)</f>
        <v>1</v>
      </c>
      <c r="E96" s="12" t="s">
        <v>9</v>
      </c>
      <c r="F96" s="17">
        <f t="shared" si="2"/>
        <v>1.5</v>
      </c>
    </row>
    <row r="97" spans="1:6" ht="24" customHeight="1" x14ac:dyDescent="0.35">
      <c r="A97" s="2"/>
      <c r="C97" s="2"/>
      <c r="F97" s="2"/>
    </row>
    <row r="98" spans="1:6" ht="24" customHeight="1" x14ac:dyDescent="0.35">
      <c r="A98" s="2"/>
      <c r="C98" s="2"/>
      <c r="F98" s="2"/>
    </row>
    <row r="99" spans="1:6" ht="24" customHeight="1" x14ac:dyDescent="0.35">
      <c r="A99" s="8"/>
      <c r="B99" s="8"/>
      <c r="C99" s="8"/>
      <c r="D99" s="8"/>
      <c r="F99" s="2"/>
    </row>
    <row r="100" spans="1:6" ht="24" customHeight="1" x14ac:dyDescent="0.35">
      <c r="A100" s="8"/>
      <c r="B100" s="15" t="s">
        <v>99</v>
      </c>
      <c r="C100" s="4" t="s">
        <v>100</v>
      </c>
      <c r="E100" s="2"/>
      <c r="F100" s="2"/>
    </row>
    <row r="101" spans="1:6" ht="24" customHeight="1" x14ac:dyDescent="0.35">
      <c r="B101" s="23" t="s">
        <v>1</v>
      </c>
      <c r="C101" s="24">
        <f>SUMIF(Tabelle1[Wer?],Tabelle2[[#This Row],[Stunden  ]],Tabelle1[Stunden pro Person])</f>
        <v>32.799999999999997</v>
      </c>
      <c r="D101" s="2" t="s">
        <v>101</v>
      </c>
      <c r="E101" s="2"/>
    </row>
    <row r="102" spans="1:6" ht="24" customHeight="1" x14ac:dyDescent="0.35">
      <c r="A102" s="8"/>
      <c r="B102" s="19" t="s">
        <v>50</v>
      </c>
      <c r="C102" s="20">
        <f>SUMIF(Tabelle1[Wer?],Tabelle2[[#This Row],[Stunden  ]],Tabelle1[Stunden pro Person])+C101</f>
        <v>79.05</v>
      </c>
      <c r="E102" s="2"/>
      <c r="F102" s="2"/>
    </row>
    <row r="103" spans="1:6" ht="24" customHeight="1" x14ac:dyDescent="0.35">
      <c r="B103" s="21" t="s">
        <v>8</v>
      </c>
      <c r="C103" s="22">
        <f>SUMIF(Tabelle1[Wer?],Tabelle2[[#This Row],[Stunden  ]],Tabelle1[Stunden pro Person])+C101</f>
        <v>71.8</v>
      </c>
      <c r="E103" s="2"/>
    </row>
    <row r="104" spans="1:6" ht="24" customHeight="1" x14ac:dyDescent="0.35">
      <c r="A104" s="8"/>
      <c r="B104" s="19" t="s">
        <v>15</v>
      </c>
      <c r="C104" s="20">
        <f>SUMIF(Tabelle1[Wer?],Tabelle2[[#This Row],[Stunden  ]],Tabelle1[Stunden pro Person])+C101</f>
        <v>70.55</v>
      </c>
      <c r="E104" s="2"/>
      <c r="F104" s="2"/>
    </row>
    <row r="105" spans="1:6" ht="24" customHeight="1" x14ac:dyDescent="0.35">
      <c r="B105" s="21" t="s">
        <v>21</v>
      </c>
      <c r="C105" s="22">
        <f>SUMIF(Tabelle1[Wer?],Tabelle2[[#This Row],[Stunden  ]],Tabelle1[Stunden pro Person])+C101</f>
        <v>71.05</v>
      </c>
      <c r="E105" s="2"/>
    </row>
    <row r="106" spans="1:6" ht="24" customHeight="1" x14ac:dyDescent="0.35">
      <c r="B106" s="19" t="s">
        <v>18</v>
      </c>
      <c r="C106" s="20">
        <f>SUMIF(Tabelle1[Wer?],Tabelle2[[#This Row],[Stunden  ]],Tabelle1[Stunden pro Person])+C101</f>
        <v>70.05</v>
      </c>
      <c r="E106" s="2"/>
    </row>
    <row r="107" spans="1:6" ht="24" customHeight="1" x14ac:dyDescent="0.35">
      <c r="A107" s="8"/>
      <c r="C107" s="2"/>
      <c r="E107" s="2"/>
      <c r="F107" s="2"/>
    </row>
    <row r="108" spans="1:6" ht="24" customHeight="1" x14ac:dyDescent="0.35">
      <c r="A108" s="8"/>
      <c r="B108" s="6" t="s">
        <v>90</v>
      </c>
      <c r="C108" s="13">
        <f>SUM(Tabelle1[Stunden insgesamt])</f>
        <v>362.5</v>
      </c>
      <c r="D108" s="14" t="s">
        <v>122</v>
      </c>
      <c r="E108" s="2"/>
      <c r="F108" s="2"/>
    </row>
    <row r="109" spans="1:6" ht="24" customHeight="1" x14ac:dyDescent="0.35">
      <c r="A109" s="8"/>
      <c r="B109" s="6" t="s">
        <v>120</v>
      </c>
      <c r="C109" s="6">
        <f>(C108/5)</f>
        <v>72.5</v>
      </c>
      <c r="D109" s="14" t="s">
        <v>122</v>
      </c>
      <c r="E109" s="2"/>
      <c r="F109" s="2"/>
    </row>
    <row r="110" spans="1:6" ht="24" customHeight="1" x14ac:dyDescent="0.35">
      <c r="A110" s="8"/>
      <c r="E110" s="2"/>
      <c r="F110" s="2"/>
    </row>
    <row r="111" spans="1:6" ht="24" customHeight="1" x14ac:dyDescent="0.35">
      <c r="A111" s="8"/>
      <c r="E111" s="2"/>
      <c r="F111" s="2"/>
    </row>
    <row r="112" spans="1:6" ht="24" customHeight="1" x14ac:dyDescent="0.35">
      <c r="A112" s="8"/>
      <c r="B112" s="8"/>
      <c r="C112" s="8"/>
      <c r="D112" s="8"/>
      <c r="F112" s="2"/>
    </row>
    <row r="113" spans="1:6" ht="24" customHeight="1" x14ac:dyDescent="0.35">
      <c r="A113" s="8"/>
      <c r="B113" s="8"/>
      <c r="C113" s="8"/>
      <c r="D113" s="8"/>
      <c r="F113" s="2"/>
    </row>
    <row r="114" spans="1:6" ht="24" customHeight="1" x14ac:dyDescent="0.35">
      <c r="A114" s="2"/>
      <c r="C114" s="2"/>
      <c r="F114" s="2"/>
    </row>
    <row r="115" spans="1:6" ht="24" customHeight="1" x14ac:dyDescent="0.35">
      <c r="A115" s="2"/>
      <c r="C115" s="2"/>
      <c r="F115" s="2"/>
    </row>
    <row r="123" spans="1:6" ht="24" customHeight="1" x14ac:dyDescent="0.35">
      <c r="F123" s="2"/>
    </row>
    <row r="124" spans="1:6" ht="24" customHeight="1" x14ac:dyDescent="0.35">
      <c r="F124" s="2"/>
    </row>
  </sheetData>
  <pageMargins left="0.7" right="0.7" top="0.75" bottom="0.75" header="0.3" footer="0.3"/>
  <pageSetup paperSize="9" scale="26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Berger</dc:creator>
  <cp:lastModifiedBy>Mann, Elisa (Sto)</cp:lastModifiedBy>
  <cp:lastPrinted>2023-06-01T13:04:39Z</cp:lastPrinted>
  <dcterms:created xsi:type="dcterms:W3CDTF">2023-05-11T08:15:46Z</dcterms:created>
  <dcterms:modified xsi:type="dcterms:W3CDTF">2023-06-01T13:06:46Z</dcterms:modified>
</cp:coreProperties>
</file>