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00BA38B1-7ADC-4902-B0A7-6DB429069E3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K6" i="1"/>
  <c r="C12" i="1" s="1"/>
  <c r="D11" i="1"/>
  <c r="C11" i="1"/>
  <c r="B11" i="1"/>
  <c r="C10" i="1"/>
  <c r="I4" i="1"/>
  <c r="I5" i="1"/>
  <c r="I3" i="1"/>
  <c r="M5" i="1" l="1"/>
  <c r="D10" i="1" s="1"/>
  <c r="D12" i="1" s="1"/>
  <c r="M3" i="1"/>
  <c r="B10" i="1" s="1"/>
  <c r="B12" i="1" s="1"/>
  <c r="J5" i="1"/>
  <c r="J3" i="1"/>
  <c r="G6" i="1" l="1"/>
  <c r="J4" i="1" l="1"/>
  <c r="M4" i="1"/>
  <c r="D3" i="1"/>
</calcChain>
</file>

<file path=xl/sharedStrings.xml><?xml version="1.0" encoding="utf-8"?>
<sst xmlns="http://schemas.openxmlformats.org/spreadsheetml/2006/main" count="28" uniqueCount="24">
  <si>
    <t>MO * Hora</t>
  </si>
  <si>
    <t>Colaborador</t>
  </si>
  <si>
    <t>Eficiencia</t>
  </si>
  <si>
    <t>Tiempo(hr) Utilizado Para Realizar los Productos</t>
  </si>
  <si>
    <t>Costo Fijo por Producto Sin incluir MO</t>
  </si>
  <si>
    <t>Cantidad de Productos Producidos</t>
  </si>
  <si>
    <t>Tiempo(hr) Previsto Para Realizar los Productos</t>
  </si>
  <si>
    <t>Costo Real * Producto</t>
  </si>
  <si>
    <t xml:space="preserve">Eficacia </t>
  </si>
  <si>
    <t>Efectividad</t>
  </si>
  <si>
    <t>Cálculos por Colaborador</t>
  </si>
  <si>
    <t>Promedio</t>
  </si>
  <si>
    <t>Costo Promedio Por Producto Incluyendo MO</t>
  </si>
  <si>
    <t>Tipos de Cálculos</t>
  </si>
  <si>
    <t>Costo Unitario por Producto por Colaborador</t>
  </si>
  <si>
    <t xml:space="preserve">Datos por Colaborador </t>
  </si>
  <si>
    <t>Datos de Producción Previstos por la Administración</t>
  </si>
  <si>
    <t>Cantidad de Productos Previstos</t>
  </si>
  <si>
    <t xml:space="preserve">Juan </t>
  </si>
  <si>
    <t>María</t>
  </si>
  <si>
    <t>Pedro</t>
  </si>
  <si>
    <t>Datos Resultados de Producción</t>
  </si>
  <si>
    <t>Máxima Produción</t>
  </si>
  <si>
    <t>Con Juan y pedro aumentan a 12 los productos producidos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</si>
</sst>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USD]\ #,##0.0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textRotation="90" wrapText="1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textRotation="90" wrapText="1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83820</xdr:colOff>
      <xdr:row>0</xdr:row>
      <xdr:rowOff>45720</xdr:rowOff>
    </xdr:from>
    <xdr:to>
      <xdr:col>22</xdr:col>
      <xdr:colOff>350520</xdr:colOff>
      <xdr:row>1</xdr:row>
      <xdr:rowOff>960327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A7E8CD-0B76-4ED6-ACCD-22D8BE03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5320" y="45720"/>
          <a:ext cx="5890260" cy="14861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114300</xdr:colOff>
      <xdr:row>6</xdr:row>
      <xdr:rowOff>129540</xdr:rowOff>
    </xdr:from>
    <xdr:to>
      <xdr:col>15</xdr:col>
      <xdr:colOff>96157</xdr:colOff>
      <xdr:row>15</xdr:row>
      <xdr:rowOff>42179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550B1E-D0A4-4FB8-9B4B-7AF77B5855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1880"/>
        <a:stretch/>
      </xdr:blipFill>
      <xdr:spPr>
        <a:xfrm>
          <a:off x="3040380" y="2819400"/>
          <a:ext cx="6496957" cy="16957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129540</xdr:colOff>
      <xdr:row>16</xdr:row>
      <xdr:rowOff>76200</xdr:rowOff>
    </xdr:from>
    <xdr:to>
      <xdr:col>13</xdr:col>
      <xdr:colOff>187841</xdr:colOff>
      <xdr:row>51</xdr:row>
      <xdr:rowOff>58041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1DAEFD-1DAD-4B08-9AD4-901856C5C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" y="4732020"/>
          <a:ext cx="8249801" cy="638264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160020</xdr:colOff>
      <xdr:row>51</xdr:row>
      <xdr:rowOff>175260</xdr:rowOff>
    </xdr:from>
    <xdr:to>
      <xdr:col>13</xdr:col>
      <xdr:colOff>342900</xdr:colOff>
      <xdr:row>92</xdr:row>
      <xdr:rowOff>153464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9869447-C8C8-46D7-8D9C-DFF3D6C702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900" r="13306"/>
        <a:stretch/>
      </xdr:blipFill>
      <xdr:spPr>
        <a:xfrm>
          <a:off x="160020" y="11231880"/>
          <a:ext cx="8374380" cy="74762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213360</xdr:colOff>
      <xdr:row>11</xdr:row>
      <xdr:rowOff>99060</xdr:rowOff>
    </xdr:from>
    <xdr:to>
      <xdr:col>29</xdr:col>
      <xdr:colOff>213360</xdr:colOff>
      <xdr:row>33</xdr:row>
      <xdr:rowOff>60960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EA96803A-49C4-45E9-82F2-897D191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4540" y="3771900"/>
          <a:ext cx="8747760" cy="405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D4" workbookViewId="0">
      <selection activeCell="Q6" sqref="Q6"/>
    </sheetView>
  </sheetViews>
  <sheetFormatPr baseColWidth="10" defaultColWidth="9.109375" defaultRowHeight="14.4" x14ac:dyDescent="0.3"/>
  <cols>
    <col min="1" max="4" width="10.6640625" style="2" customWidth="1"/>
    <col min="5" max="5" width="2.109375" style="2" customWidth="1"/>
    <col min="6" max="7" width="10.6640625" style="2" customWidth="1"/>
    <col min="8" max="8" width="1.88671875" style="2" customWidth="1"/>
    <col min="9" max="9" width="13" style="2" customWidth="1"/>
    <col min="10" max="10" width="8.6640625" style="2" customWidth="1"/>
    <col min="11" max="11" width="10.33203125" style="2" customWidth="1"/>
    <col min="12" max="12" width="10.88671875" style="2" customWidth="1"/>
    <col min="13" max="13" width="8.5546875" customWidth="1"/>
  </cols>
  <sheetData>
    <row r="1" spans="1:21" ht="45" customHeight="1" x14ac:dyDescent="0.3">
      <c r="A1" s="22" t="s">
        <v>16</v>
      </c>
      <c r="B1" s="22"/>
      <c r="C1" s="22"/>
      <c r="D1" s="22"/>
      <c r="E1" s="14"/>
      <c r="F1" s="22" t="s">
        <v>15</v>
      </c>
      <c r="G1" s="22"/>
      <c r="H1" s="15"/>
      <c r="I1" s="22" t="s">
        <v>21</v>
      </c>
      <c r="J1" s="22"/>
      <c r="K1" s="22"/>
      <c r="L1" s="22"/>
      <c r="M1" s="22"/>
    </row>
    <row r="2" spans="1:21" ht="95.25" customHeight="1" x14ac:dyDescent="0.3">
      <c r="A2" s="8" t="s">
        <v>17</v>
      </c>
      <c r="B2" s="8" t="s">
        <v>6</v>
      </c>
      <c r="C2" s="8" t="s">
        <v>4</v>
      </c>
      <c r="D2" s="8" t="s">
        <v>12</v>
      </c>
      <c r="E2" s="11"/>
      <c r="F2" s="8" t="s">
        <v>1</v>
      </c>
      <c r="G2" s="8" t="s">
        <v>0</v>
      </c>
      <c r="H2" s="6"/>
      <c r="I2" s="8" t="s">
        <v>1</v>
      </c>
      <c r="J2" s="8" t="s">
        <v>14</v>
      </c>
      <c r="K2" s="8" t="s">
        <v>5</v>
      </c>
      <c r="L2" s="8" t="s">
        <v>3</v>
      </c>
      <c r="M2" s="8" t="s">
        <v>7</v>
      </c>
    </row>
    <row r="3" spans="1:21" x14ac:dyDescent="0.3">
      <c r="A3" s="9">
        <v>10</v>
      </c>
      <c r="B3" s="9">
        <v>8</v>
      </c>
      <c r="C3" s="12">
        <v>10</v>
      </c>
      <c r="D3" s="10">
        <f>AVERAGE(G3:G5)*(B3/A3)+C3</f>
        <v>20</v>
      </c>
      <c r="E3" s="5"/>
      <c r="F3" s="9" t="s">
        <v>18</v>
      </c>
      <c r="G3" s="12">
        <v>15</v>
      </c>
      <c r="H3" s="4"/>
      <c r="I3" s="10" t="str">
        <f>F3</f>
        <v xml:space="preserve">Juan </v>
      </c>
      <c r="J3" s="12">
        <f>C$3+G3*(B$3/A$3)</f>
        <v>22</v>
      </c>
      <c r="K3" s="9">
        <v>10</v>
      </c>
      <c r="L3" s="16">
        <v>8</v>
      </c>
      <c r="M3" s="13">
        <f>C$3+(L3/K3)*G3</f>
        <v>22</v>
      </c>
    </row>
    <row r="4" spans="1:21" x14ac:dyDescent="0.3">
      <c r="F4" s="9" t="s">
        <v>19</v>
      </c>
      <c r="G4" s="12">
        <v>12.5</v>
      </c>
      <c r="H4" s="4"/>
      <c r="I4" s="10" t="str">
        <f t="shared" ref="I4:I5" si="0">F4</f>
        <v>María</v>
      </c>
      <c r="J4" s="12">
        <f t="shared" ref="J4:J5" si="1">C$3+G4*(B$3/A$3)</f>
        <v>20</v>
      </c>
      <c r="K4" s="9">
        <v>10</v>
      </c>
      <c r="L4" s="16">
        <v>8</v>
      </c>
      <c r="M4" s="13">
        <f t="shared" ref="M4:M5" si="2">C$3+(L4/K4)*G4</f>
        <v>20</v>
      </c>
    </row>
    <row r="5" spans="1:21" x14ac:dyDescent="0.3">
      <c r="F5" s="9" t="s">
        <v>20</v>
      </c>
      <c r="G5" s="12">
        <v>10</v>
      </c>
      <c r="H5" s="4"/>
      <c r="I5" s="10" t="str">
        <f t="shared" si="0"/>
        <v>Pedro</v>
      </c>
      <c r="J5" s="12">
        <f t="shared" si="1"/>
        <v>18</v>
      </c>
      <c r="K5" s="17">
        <v>10</v>
      </c>
      <c r="L5" s="16">
        <v>8</v>
      </c>
      <c r="M5" s="13">
        <f t="shared" si="2"/>
        <v>18</v>
      </c>
      <c r="N5" s="1"/>
      <c r="O5" s="1"/>
      <c r="P5" s="1"/>
      <c r="Q5" s="1"/>
      <c r="R5" s="1"/>
      <c r="S5" s="1"/>
      <c r="T5" s="1"/>
      <c r="U5" s="1"/>
    </row>
    <row r="6" spans="1:21" ht="28.8" x14ac:dyDescent="0.3">
      <c r="F6" s="9" t="s">
        <v>11</v>
      </c>
      <c r="G6" s="12">
        <f xml:space="preserve"> AVERAGE(G3:G5)</f>
        <v>12.5</v>
      </c>
      <c r="H6" s="3"/>
      <c r="I6" s="19" t="s">
        <v>22</v>
      </c>
      <c r="J6" s="18">
        <f>MIN(J3:J5)</f>
        <v>18</v>
      </c>
      <c r="K6" s="3">
        <f>MAX(K3:K5)</f>
        <v>10</v>
      </c>
      <c r="L6" s="3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G7" s="3"/>
      <c r="H7" s="3"/>
      <c r="I7" s="3"/>
      <c r="J7" s="3"/>
      <c r="L7" s="3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s="25" t="s">
        <v>13</v>
      </c>
      <c r="B8" s="23" t="s">
        <v>10</v>
      </c>
      <c r="C8" s="24"/>
      <c r="D8" s="24"/>
      <c r="G8" s="3"/>
      <c r="H8" s="3"/>
      <c r="I8" s="3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25"/>
      <c r="B9" s="9" t="s">
        <v>18</v>
      </c>
      <c r="C9" s="9" t="s">
        <v>19</v>
      </c>
      <c r="D9" s="9" t="s">
        <v>20</v>
      </c>
      <c r="G9" s="3"/>
      <c r="H9" s="3"/>
      <c r="I9" s="3"/>
      <c r="J9" s="3"/>
      <c r="K9" s="3"/>
      <c r="L9" s="3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s="9" t="s">
        <v>2</v>
      </c>
      <c r="B10" s="20">
        <f>((K3/M3)*L3)/((A$3/D$3)*B$3)</f>
        <v>0.90909090909090906</v>
      </c>
      <c r="C10" s="20">
        <f>((K4/M4)*L4)/((A$3/D$3)*B$3)</f>
        <v>1</v>
      </c>
      <c r="D10" s="20">
        <f>((K5/M5)*L5)/((A$3/D$3)*B$3)</f>
        <v>1.1111111111111112</v>
      </c>
      <c r="G10" s="3"/>
      <c r="H10" s="3"/>
      <c r="I10" s="3"/>
      <c r="J10" s="3"/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</row>
    <row r="11" spans="1:21" ht="20.100000000000001" customHeight="1" x14ac:dyDescent="0.3">
      <c r="A11" s="9" t="s">
        <v>8</v>
      </c>
      <c r="B11" s="21">
        <f>K3*100/A3</f>
        <v>100</v>
      </c>
      <c r="C11" s="21">
        <f>K4*100/A3</f>
        <v>100</v>
      </c>
      <c r="D11" s="21">
        <f>K5*100/A3</f>
        <v>100</v>
      </c>
      <c r="E11" s="7"/>
      <c r="G11" s="3"/>
      <c r="H11" s="3"/>
      <c r="I11" s="3"/>
      <c r="J11" s="3"/>
      <c r="K11" s="3"/>
      <c r="L11" s="3"/>
      <c r="M11" s="1"/>
      <c r="N11" s="1"/>
      <c r="O11" s="1"/>
      <c r="P11" s="1"/>
      <c r="Q11" s="1"/>
      <c r="R11" s="26" t="s">
        <v>23</v>
      </c>
      <c r="S11" s="1"/>
      <c r="T11" s="1"/>
      <c r="U11" s="1"/>
    </row>
    <row r="12" spans="1:21" ht="20.100000000000001" customHeight="1" x14ac:dyDescent="0.3">
      <c r="A12" s="9" t="s">
        <v>9</v>
      </c>
      <c r="B12" s="20">
        <f>((B10+B11)/2)/(K6/J6)</f>
        <v>90.818181818181813</v>
      </c>
      <c r="C12" s="20">
        <f>((C10+C11)/2)/(K6/J6)</f>
        <v>90.899999999999991</v>
      </c>
      <c r="D12" s="20">
        <f>((D10+D11)/2)/(K6/J6)</f>
        <v>91</v>
      </c>
      <c r="E12" s="7"/>
      <c r="G12" s="3"/>
      <c r="H12" s="3"/>
      <c r="I12" s="3"/>
      <c r="J12" s="3"/>
      <c r="L12" s="3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G13" s="3"/>
      <c r="H13" s="3"/>
      <c r="I13" s="3"/>
      <c r="J13" s="3"/>
      <c r="L13" s="3"/>
      <c r="M13" s="1"/>
      <c r="N13" s="1"/>
      <c r="O13" s="1"/>
      <c r="P13" s="1"/>
      <c r="Q13" s="1"/>
      <c r="R13" s="1"/>
      <c r="S13" s="1"/>
      <c r="T13" s="1"/>
      <c r="U13" s="1"/>
    </row>
  </sheetData>
  <mergeCells count="5">
    <mergeCell ref="F1:G1"/>
    <mergeCell ref="A1:D1"/>
    <mergeCell ref="I1:M1"/>
    <mergeCell ref="B8:D8"/>
    <mergeCell ref="A8:A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2021-08-25T03:56:35Z</dcterms:modified>
</cp:coreProperties>
</file>