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hidePivotFieldList="1"/>
  <xr:revisionPtr revIDLastSave="0" documentId="13_ncr:1_{EBC9230E-4EE6-4CC3-9AE9-6C9FC23AB04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7" r:id="rId1"/>
    <sheet name="Hoja2" sheetId="8" r:id="rId2"/>
    <sheet name="DatosVentas" sheetId="1" r:id="rId3"/>
    <sheet name="Consumo" sheetId="6" r:id="rId4"/>
  </sheets>
  <definedNames>
    <definedName name="Vendedores">DatosVentas!$H$34:$H$39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6" l="1" a="1"/>
  <c r="B18" i="6" s="1"/>
  <c r="B17" i="6" a="1"/>
  <c r="B17" i="6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B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<sst xmlns="http://schemas.openxmlformats.org/spreadsheetml/2006/main" count="112" uniqueCount="48">
  <si>
    <t>Nombre del Vendedor</t>
  </si>
  <si>
    <t>Ventas en  $</t>
  </si>
  <si>
    <t>Promedio ventas</t>
  </si>
  <si>
    <t>María, Garcia</t>
  </si>
  <si>
    <t>Oraci, Juarez</t>
  </si>
  <si>
    <t>Natale, Pedroza</t>
  </si>
  <si>
    <t>Nicolás, Blades</t>
  </si>
  <si>
    <t>Juan, Carrasco</t>
  </si>
  <si>
    <t>Jorge, Torres</t>
  </si>
  <si>
    <t>María, Saavedra</t>
  </si>
  <si>
    <t>Harry, Potter</t>
  </si>
  <si>
    <t>Joel, Fierro</t>
  </si>
  <si>
    <t>Erica, Garden</t>
  </si>
  <si>
    <t>Kike, Valle</t>
  </si>
  <si>
    <t>Pedro, Garcia</t>
  </si>
  <si>
    <t>John,Ortiz</t>
  </si>
  <si>
    <t>Danielli, Bustamante</t>
  </si>
  <si>
    <t>Kathya, Alvarez</t>
  </si>
  <si>
    <t>Natale, Johnson</t>
  </si>
  <si>
    <t>Jesus, Garcia</t>
  </si>
  <si>
    <t>Marcela, Rengifo</t>
  </si>
  <si>
    <t>Claudio, Ortiz</t>
  </si>
  <si>
    <t>Bruno, Baressi</t>
  </si>
  <si>
    <t>Luis,Sosa</t>
  </si>
  <si>
    <t>Zona</t>
  </si>
  <si>
    <t>Ciudad</t>
  </si>
  <si>
    <t>Norte</t>
  </si>
  <si>
    <t>Quito</t>
  </si>
  <si>
    <t>Sur</t>
  </si>
  <si>
    <t>Guayaquil</t>
  </si>
  <si>
    <t>Este</t>
  </si>
  <si>
    <t>Cuenca</t>
  </si>
  <si>
    <t>Oeste</t>
  </si>
  <si>
    <t>Manta</t>
  </si>
  <si>
    <t>Límite Superior de Venta $</t>
  </si>
  <si>
    <t>Límite Inferior de Venta $</t>
  </si>
  <si>
    <t>Juana, Perez</t>
  </si>
  <si>
    <t>Luisa,Soto</t>
  </si>
  <si>
    <t>Año</t>
  </si>
  <si>
    <t>Consumo en Millones</t>
  </si>
  <si>
    <t>Valor Previsto de Ventas</t>
  </si>
  <si>
    <t>Etiquetas de fila</t>
  </si>
  <si>
    <t>(Todas)</t>
  </si>
  <si>
    <t>Suma de Ventas en  $</t>
  </si>
  <si>
    <t>Suma de Promedio ventas</t>
  </si>
  <si>
    <t>Suma de Valor Previsto de Ventas</t>
  </si>
  <si>
    <t>Suma de Límite Superior de Venta $</t>
  </si>
  <si>
    <t>Suma de Límite Inferior de Venta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</si>
</sst>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[Taller2-TD-ArchivoConsumoTendencia-2020.xlsx]Hoja2!TablaDinámica2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Hoja2!$B$4</c:f>
              <c:strCache>
                <c:ptCount val="1"/>
                <c:pt idx="0">
                  <c:v>Suma de Ventas en 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Hoja2!$A$5:$A$27</c:f>
              <c:strCache>
                <c:ptCount val="23"/>
                <c:pt idx="0">
                  <c:v>Bruno, Baressi</c:v>
                </c:pt>
                <c:pt idx="1">
                  <c:v>Claudio, Ortiz</c:v>
                </c:pt>
                <c:pt idx="2">
                  <c:v>Danielli, Bustamante</c:v>
                </c:pt>
                <c:pt idx="3">
                  <c:v>Erica, Garden</c:v>
                </c:pt>
                <c:pt idx="4">
                  <c:v>Harry, Potter</c:v>
                </c:pt>
                <c:pt idx="5">
                  <c:v>Jesus, Garcia</c:v>
                </c:pt>
                <c:pt idx="6">
                  <c:v>Joel, Fierro</c:v>
                </c:pt>
                <c:pt idx="7">
                  <c:v>John,Ortiz</c:v>
                </c:pt>
                <c:pt idx="8">
                  <c:v>Jorge, Torres</c:v>
                </c:pt>
                <c:pt idx="9">
                  <c:v>Juan, Carrasco</c:v>
                </c:pt>
                <c:pt idx="10">
                  <c:v>Juana, Perez</c:v>
                </c:pt>
                <c:pt idx="11">
                  <c:v>Kathya, Alvarez</c:v>
                </c:pt>
                <c:pt idx="12">
                  <c:v>Kike, Valle</c:v>
                </c:pt>
                <c:pt idx="13">
                  <c:v>Luis,Sosa</c:v>
                </c:pt>
                <c:pt idx="14">
                  <c:v>Luisa,Soto</c:v>
                </c:pt>
                <c:pt idx="15">
                  <c:v>Marcela, Rengifo</c:v>
                </c:pt>
                <c:pt idx="16">
                  <c:v>María, Garcia</c:v>
                </c:pt>
                <c:pt idx="17">
                  <c:v>María, Saavedra</c:v>
                </c:pt>
                <c:pt idx="18">
                  <c:v>Natale, Johnson</c:v>
                </c:pt>
                <c:pt idx="19">
                  <c:v>Natale, Pedroza</c:v>
                </c:pt>
                <c:pt idx="20">
                  <c:v>Nicolás, Blades</c:v>
                </c:pt>
                <c:pt idx="21">
                  <c:v>Oraci, Juarez</c:v>
                </c:pt>
                <c:pt idx="22">
                  <c:v>Pedro, Garcia</c:v>
                </c:pt>
              </c:strCache>
            </c:strRef>
          </c:cat>
          <c:val>
            <c:numRef>
              <c:f>Hoja2!$B$5:$B$27</c:f>
              <c:numCache>
                <c:formatCode>0</c:formatCode>
                <c:ptCount val="23"/>
                <c:pt idx="0">
                  <c:v>1500</c:v>
                </c:pt>
                <c:pt idx="1">
                  <c:v>2465</c:v>
                </c:pt>
                <c:pt idx="2">
                  <c:v>1750.5</c:v>
                </c:pt>
                <c:pt idx="3">
                  <c:v>1754.5</c:v>
                </c:pt>
                <c:pt idx="4">
                  <c:v>1789.3</c:v>
                </c:pt>
                <c:pt idx="5">
                  <c:v>623.5</c:v>
                </c:pt>
                <c:pt idx="6">
                  <c:v>4321</c:v>
                </c:pt>
                <c:pt idx="7">
                  <c:v>2175</c:v>
                </c:pt>
                <c:pt idx="8">
                  <c:v>791.7</c:v>
                </c:pt>
                <c:pt idx="9">
                  <c:v>1827</c:v>
                </c:pt>
                <c:pt idx="10">
                  <c:v>2500</c:v>
                </c:pt>
                <c:pt idx="11">
                  <c:v>1348.5</c:v>
                </c:pt>
                <c:pt idx="12">
                  <c:v>913.5</c:v>
                </c:pt>
                <c:pt idx="13">
                  <c:v>2000</c:v>
                </c:pt>
                <c:pt idx="14">
                  <c:v>3000</c:v>
                </c:pt>
                <c:pt idx="15">
                  <c:v>1595</c:v>
                </c:pt>
                <c:pt idx="16">
                  <c:v>616.25</c:v>
                </c:pt>
                <c:pt idx="17">
                  <c:v>920.75</c:v>
                </c:pt>
                <c:pt idx="18">
                  <c:v>1428.25</c:v>
                </c:pt>
                <c:pt idx="19">
                  <c:v>1247</c:v>
                </c:pt>
                <c:pt idx="20">
                  <c:v>1274.55</c:v>
                </c:pt>
                <c:pt idx="21">
                  <c:v>1131</c:v>
                </c:pt>
                <c:pt idx="22">
                  <c:v>1885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1-491E-93EA-8E6E591F4349}"/>
            </c:ext>
          </c:extLst>
        </c:ser>
        <c:ser>
          <c:idx val="1"/>
          <c:order val="1"/>
          <c:tx>
            <c:strRef>
              <c:f>Hoja2!$C$4</c:f>
              <c:strCache>
                <c:ptCount val="1"/>
                <c:pt idx="0">
                  <c:v>Suma de Promedio 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Hoja2!$A$5:$A$27</c:f>
              <c:strCache>
                <c:ptCount val="23"/>
                <c:pt idx="0">
                  <c:v>Bruno, Baressi</c:v>
                </c:pt>
                <c:pt idx="1">
                  <c:v>Claudio, Ortiz</c:v>
                </c:pt>
                <c:pt idx="2">
                  <c:v>Danielli, Bustamante</c:v>
                </c:pt>
                <c:pt idx="3">
                  <c:v>Erica, Garden</c:v>
                </c:pt>
                <c:pt idx="4">
                  <c:v>Harry, Potter</c:v>
                </c:pt>
                <c:pt idx="5">
                  <c:v>Jesus, Garcia</c:v>
                </c:pt>
                <c:pt idx="6">
                  <c:v>Joel, Fierro</c:v>
                </c:pt>
                <c:pt idx="7">
                  <c:v>John,Ortiz</c:v>
                </c:pt>
                <c:pt idx="8">
                  <c:v>Jorge, Torres</c:v>
                </c:pt>
                <c:pt idx="9">
                  <c:v>Juan, Carrasco</c:v>
                </c:pt>
                <c:pt idx="10">
                  <c:v>Juana, Perez</c:v>
                </c:pt>
                <c:pt idx="11">
                  <c:v>Kathya, Alvarez</c:v>
                </c:pt>
                <c:pt idx="12">
                  <c:v>Kike, Valle</c:v>
                </c:pt>
                <c:pt idx="13">
                  <c:v>Luis,Sosa</c:v>
                </c:pt>
                <c:pt idx="14">
                  <c:v>Luisa,Soto</c:v>
                </c:pt>
                <c:pt idx="15">
                  <c:v>Marcela, Rengifo</c:v>
                </c:pt>
                <c:pt idx="16">
                  <c:v>María, Garcia</c:v>
                </c:pt>
                <c:pt idx="17">
                  <c:v>María, Saavedra</c:v>
                </c:pt>
                <c:pt idx="18">
                  <c:v>Natale, Johnson</c:v>
                </c:pt>
                <c:pt idx="19">
                  <c:v>Natale, Pedroza</c:v>
                </c:pt>
                <c:pt idx="20">
                  <c:v>Nicolás, Blades</c:v>
                </c:pt>
                <c:pt idx="21">
                  <c:v>Oraci, Juarez</c:v>
                </c:pt>
                <c:pt idx="22">
                  <c:v>Pedro, Garcia</c:v>
                </c:pt>
              </c:strCache>
            </c:strRef>
          </c:cat>
          <c:val>
            <c:numRef>
              <c:f>Hoja2!$C$5:$C$27</c:f>
              <c:numCache>
                <c:formatCode>General</c:formatCode>
                <c:ptCount val="23"/>
                <c:pt idx="0">
                  <c:v>1689.4478260869566</c:v>
                </c:pt>
                <c:pt idx="1">
                  <c:v>1689.4478260869566</c:v>
                </c:pt>
                <c:pt idx="2">
                  <c:v>1689.4478260869566</c:v>
                </c:pt>
                <c:pt idx="3">
                  <c:v>1689.4478260869566</c:v>
                </c:pt>
                <c:pt idx="4">
                  <c:v>1689.4478260869566</c:v>
                </c:pt>
                <c:pt idx="5">
                  <c:v>1689.4478260869566</c:v>
                </c:pt>
                <c:pt idx="6">
                  <c:v>1689.4478260869566</c:v>
                </c:pt>
                <c:pt idx="7">
                  <c:v>1689.4478260869566</c:v>
                </c:pt>
                <c:pt idx="8">
                  <c:v>1689.4478260869566</c:v>
                </c:pt>
                <c:pt idx="9">
                  <c:v>1689.4478260869566</c:v>
                </c:pt>
                <c:pt idx="10">
                  <c:v>1689.4478260869566</c:v>
                </c:pt>
                <c:pt idx="11">
                  <c:v>1689.4478260869566</c:v>
                </c:pt>
                <c:pt idx="12">
                  <c:v>1689.4478260869566</c:v>
                </c:pt>
                <c:pt idx="13">
                  <c:v>1689.4478260869566</c:v>
                </c:pt>
                <c:pt idx="14">
                  <c:v>1689.4478260869566</c:v>
                </c:pt>
                <c:pt idx="15">
                  <c:v>1689.4478260869566</c:v>
                </c:pt>
                <c:pt idx="16">
                  <c:v>1689.4478260869566</c:v>
                </c:pt>
                <c:pt idx="17">
                  <c:v>1689.4478260869566</c:v>
                </c:pt>
                <c:pt idx="18">
                  <c:v>1689.4478260869566</c:v>
                </c:pt>
                <c:pt idx="19">
                  <c:v>1689.4478260869566</c:v>
                </c:pt>
                <c:pt idx="20">
                  <c:v>1689.4478260869566</c:v>
                </c:pt>
                <c:pt idx="21">
                  <c:v>1689.4478260869566</c:v>
                </c:pt>
                <c:pt idx="22">
                  <c:v>1689.4478260869566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1-491E-93EA-8E6E591F4349}"/>
            </c:ext>
          </c:extLst>
        </c:ser>
        <c:ser>
          <c:idx val="2"/>
          <c:order val="2"/>
          <c:tx>
            <c:strRef>
              <c:f>Hoja2!$D$4</c:f>
              <c:strCache>
                <c:ptCount val="1"/>
                <c:pt idx="0">
                  <c:v>Suma de Valor Previsto de Ventas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Hoja2!$A$5:$A$27</c:f>
              <c:strCache>
                <c:ptCount val="23"/>
                <c:pt idx="0">
                  <c:v>Bruno, Baressi</c:v>
                </c:pt>
                <c:pt idx="1">
                  <c:v>Claudio, Ortiz</c:v>
                </c:pt>
                <c:pt idx="2">
                  <c:v>Danielli, Bustamante</c:v>
                </c:pt>
                <c:pt idx="3">
                  <c:v>Erica, Garden</c:v>
                </c:pt>
                <c:pt idx="4">
                  <c:v>Harry, Potter</c:v>
                </c:pt>
                <c:pt idx="5">
                  <c:v>Jesus, Garcia</c:v>
                </c:pt>
                <c:pt idx="6">
                  <c:v>Joel, Fierro</c:v>
                </c:pt>
                <c:pt idx="7">
                  <c:v>John,Ortiz</c:v>
                </c:pt>
                <c:pt idx="8">
                  <c:v>Jorge, Torres</c:v>
                </c:pt>
                <c:pt idx="9">
                  <c:v>Juan, Carrasco</c:v>
                </c:pt>
                <c:pt idx="10">
                  <c:v>Juana, Perez</c:v>
                </c:pt>
                <c:pt idx="11">
                  <c:v>Kathya, Alvarez</c:v>
                </c:pt>
                <c:pt idx="12">
                  <c:v>Kike, Valle</c:v>
                </c:pt>
                <c:pt idx="13">
                  <c:v>Luis,Sosa</c:v>
                </c:pt>
                <c:pt idx="14">
                  <c:v>Luisa,Soto</c:v>
                </c:pt>
                <c:pt idx="15">
                  <c:v>Marcela, Rengifo</c:v>
                </c:pt>
                <c:pt idx="16">
                  <c:v>María, Garcia</c:v>
                </c:pt>
                <c:pt idx="17">
                  <c:v>María, Saavedra</c:v>
                </c:pt>
                <c:pt idx="18">
                  <c:v>Natale, Johnson</c:v>
                </c:pt>
                <c:pt idx="19">
                  <c:v>Natale, Pedroza</c:v>
                </c:pt>
                <c:pt idx="20">
                  <c:v>Nicolás, Blades</c:v>
                </c:pt>
                <c:pt idx="21">
                  <c:v>Oraci, Juarez</c:v>
                </c:pt>
                <c:pt idx="22">
                  <c:v>Pedro, Garcia</c:v>
                </c:pt>
              </c:strCache>
            </c:strRef>
          </c:cat>
          <c:val>
            <c:numRef>
              <c:f>Hoja2!$D$5:$D$27</c:f>
              <c:numCache>
                <c:formatCode>General</c:formatCode>
                <c:ptCount val="23"/>
                <c:pt idx="0">
                  <c:v>1789.4478260869566</c:v>
                </c:pt>
                <c:pt idx="1">
                  <c:v>1789.4478260869566</c:v>
                </c:pt>
                <c:pt idx="2">
                  <c:v>1789.4478260869566</c:v>
                </c:pt>
                <c:pt idx="3">
                  <c:v>1789.4478260869566</c:v>
                </c:pt>
                <c:pt idx="4">
                  <c:v>1789.4478260869566</c:v>
                </c:pt>
                <c:pt idx="5">
                  <c:v>1789.4478260869566</c:v>
                </c:pt>
                <c:pt idx="6">
                  <c:v>1789.4478260869566</c:v>
                </c:pt>
                <c:pt idx="7">
                  <c:v>1789.4478260869566</c:v>
                </c:pt>
                <c:pt idx="8">
                  <c:v>1789.4478260869566</c:v>
                </c:pt>
                <c:pt idx="9">
                  <c:v>1789.4478260869566</c:v>
                </c:pt>
                <c:pt idx="10">
                  <c:v>1789.4478260869566</c:v>
                </c:pt>
                <c:pt idx="11">
                  <c:v>1789.4478260869566</c:v>
                </c:pt>
                <c:pt idx="12">
                  <c:v>1789.4478260869566</c:v>
                </c:pt>
                <c:pt idx="13">
                  <c:v>1789.4478260869566</c:v>
                </c:pt>
                <c:pt idx="14">
                  <c:v>1789.4478260869566</c:v>
                </c:pt>
                <c:pt idx="15">
                  <c:v>1789.4478260869566</c:v>
                </c:pt>
                <c:pt idx="16">
                  <c:v>1789.4478260869566</c:v>
                </c:pt>
                <c:pt idx="17">
                  <c:v>1789.4478260869566</c:v>
                </c:pt>
                <c:pt idx="18">
                  <c:v>1789.4478260869566</c:v>
                </c:pt>
                <c:pt idx="19">
                  <c:v>1789.4478260869566</c:v>
                </c:pt>
                <c:pt idx="20">
                  <c:v>1789.4478260869566</c:v>
                </c:pt>
                <c:pt idx="21">
                  <c:v>1789.4478260869566</c:v>
                </c:pt>
                <c:pt idx="22">
                  <c:v>1789.4478260869566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1-491E-93EA-8E6E591F4349}"/>
            </c:ext>
          </c:extLst>
        </c:ser>
        <c:ser>
          <c:idx val="3"/>
          <c:order val="3"/>
          <c:tx>
            <c:strRef>
              <c:f>Hoja2!$E$4</c:f>
              <c:strCache>
                <c:ptCount val="1"/>
                <c:pt idx="0">
                  <c:v>Suma de Límite Superior de Venta $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Hoja2!$A$5:$A$27</c:f>
              <c:strCache>
                <c:ptCount val="23"/>
                <c:pt idx="0">
                  <c:v>Bruno, Baressi</c:v>
                </c:pt>
                <c:pt idx="1">
                  <c:v>Claudio, Ortiz</c:v>
                </c:pt>
                <c:pt idx="2">
                  <c:v>Danielli, Bustamante</c:v>
                </c:pt>
                <c:pt idx="3">
                  <c:v>Erica, Garden</c:v>
                </c:pt>
                <c:pt idx="4">
                  <c:v>Harry, Potter</c:v>
                </c:pt>
                <c:pt idx="5">
                  <c:v>Jesus, Garcia</c:v>
                </c:pt>
                <c:pt idx="6">
                  <c:v>Joel, Fierro</c:v>
                </c:pt>
                <c:pt idx="7">
                  <c:v>John,Ortiz</c:v>
                </c:pt>
                <c:pt idx="8">
                  <c:v>Jorge, Torres</c:v>
                </c:pt>
                <c:pt idx="9">
                  <c:v>Juan, Carrasco</c:v>
                </c:pt>
                <c:pt idx="10">
                  <c:v>Juana, Perez</c:v>
                </c:pt>
                <c:pt idx="11">
                  <c:v>Kathya, Alvarez</c:v>
                </c:pt>
                <c:pt idx="12">
                  <c:v>Kike, Valle</c:v>
                </c:pt>
                <c:pt idx="13">
                  <c:v>Luis,Sosa</c:v>
                </c:pt>
                <c:pt idx="14">
                  <c:v>Luisa,Soto</c:v>
                </c:pt>
                <c:pt idx="15">
                  <c:v>Marcela, Rengifo</c:v>
                </c:pt>
                <c:pt idx="16">
                  <c:v>María, Garcia</c:v>
                </c:pt>
                <c:pt idx="17">
                  <c:v>María, Saavedra</c:v>
                </c:pt>
                <c:pt idx="18">
                  <c:v>Natale, Johnson</c:v>
                </c:pt>
                <c:pt idx="19">
                  <c:v>Natale, Pedroza</c:v>
                </c:pt>
                <c:pt idx="20">
                  <c:v>Nicolás, Blades</c:v>
                </c:pt>
                <c:pt idx="21">
                  <c:v>Oraci, Juarez</c:v>
                </c:pt>
                <c:pt idx="22">
                  <c:v>Pedro, Garcia</c:v>
                </c:pt>
              </c:strCache>
            </c:strRef>
          </c:cat>
          <c:val>
            <c:numRef>
              <c:f>Hoja2!$E$5:$E$27</c:f>
              <c:numCache>
                <c:formatCode>General</c:formatCode>
                <c:ptCount val="23"/>
                <c:pt idx="0">
                  <c:v>2531.9382019966861</c:v>
                </c:pt>
                <c:pt idx="1">
                  <c:v>2531.9382019966861</c:v>
                </c:pt>
                <c:pt idx="2">
                  <c:v>2531.9382019966861</c:v>
                </c:pt>
                <c:pt idx="3">
                  <c:v>2531.9382019966861</c:v>
                </c:pt>
                <c:pt idx="4">
                  <c:v>2531.9382019966861</c:v>
                </c:pt>
                <c:pt idx="5">
                  <c:v>2531.9382019966861</c:v>
                </c:pt>
                <c:pt idx="6">
                  <c:v>2531.9382019966861</c:v>
                </c:pt>
                <c:pt idx="7">
                  <c:v>2531.9382019966861</c:v>
                </c:pt>
                <c:pt idx="8">
                  <c:v>2531.9382019966861</c:v>
                </c:pt>
                <c:pt idx="9">
                  <c:v>2531.9382019966861</c:v>
                </c:pt>
                <c:pt idx="10">
                  <c:v>2531.9382019966861</c:v>
                </c:pt>
                <c:pt idx="11">
                  <c:v>2531.9382019966861</c:v>
                </c:pt>
                <c:pt idx="12">
                  <c:v>2531.9382019966861</c:v>
                </c:pt>
                <c:pt idx="13">
                  <c:v>2531.9382019966861</c:v>
                </c:pt>
                <c:pt idx="14">
                  <c:v>2531.9382019966861</c:v>
                </c:pt>
                <c:pt idx="15">
                  <c:v>2531.9382019966861</c:v>
                </c:pt>
                <c:pt idx="16">
                  <c:v>2531.9382019966861</c:v>
                </c:pt>
                <c:pt idx="17">
                  <c:v>2531.9382019966861</c:v>
                </c:pt>
                <c:pt idx="18">
                  <c:v>2531.9382019966861</c:v>
                </c:pt>
                <c:pt idx="19">
                  <c:v>2531.9382019966861</c:v>
                </c:pt>
                <c:pt idx="20">
                  <c:v>2531.9382019966861</c:v>
                </c:pt>
                <c:pt idx="21">
                  <c:v>2531.9382019966861</c:v>
                </c:pt>
                <c:pt idx="22">
                  <c:v>2531.9382019966861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01-491E-93EA-8E6E591F4349}"/>
            </c:ext>
          </c:extLst>
        </c:ser>
        <c:ser>
          <c:idx val="4"/>
          <c:order val="4"/>
          <c:tx>
            <c:strRef>
              <c:f>Hoja2!$F$4</c:f>
              <c:strCache>
                <c:ptCount val="1"/>
                <c:pt idx="0">
                  <c:v>Suma de Límite Inferior de Venta $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Hoja2!$A$5:$A$27</c:f>
              <c:strCache>
                <c:ptCount val="23"/>
                <c:pt idx="0">
                  <c:v>Bruno, Baressi</c:v>
                </c:pt>
                <c:pt idx="1">
                  <c:v>Claudio, Ortiz</c:v>
                </c:pt>
                <c:pt idx="2">
                  <c:v>Danielli, Bustamante</c:v>
                </c:pt>
                <c:pt idx="3">
                  <c:v>Erica, Garden</c:v>
                </c:pt>
                <c:pt idx="4">
                  <c:v>Harry, Potter</c:v>
                </c:pt>
                <c:pt idx="5">
                  <c:v>Jesus, Garcia</c:v>
                </c:pt>
                <c:pt idx="6">
                  <c:v>Joel, Fierro</c:v>
                </c:pt>
                <c:pt idx="7">
                  <c:v>John,Ortiz</c:v>
                </c:pt>
                <c:pt idx="8">
                  <c:v>Jorge, Torres</c:v>
                </c:pt>
                <c:pt idx="9">
                  <c:v>Juan, Carrasco</c:v>
                </c:pt>
                <c:pt idx="10">
                  <c:v>Juana, Perez</c:v>
                </c:pt>
                <c:pt idx="11">
                  <c:v>Kathya, Alvarez</c:v>
                </c:pt>
                <c:pt idx="12">
                  <c:v>Kike, Valle</c:v>
                </c:pt>
                <c:pt idx="13">
                  <c:v>Luis,Sosa</c:v>
                </c:pt>
                <c:pt idx="14">
                  <c:v>Luisa,Soto</c:v>
                </c:pt>
                <c:pt idx="15">
                  <c:v>Marcela, Rengifo</c:v>
                </c:pt>
                <c:pt idx="16">
                  <c:v>María, Garcia</c:v>
                </c:pt>
                <c:pt idx="17">
                  <c:v>María, Saavedra</c:v>
                </c:pt>
                <c:pt idx="18">
                  <c:v>Natale, Johnson</c:v>
                </c:pt>
                <c:pt idx="19">
                  <c:v>Natale, Pedroza</c:v>
                </c:pt>
                <c:pt idx="20">
                  <c:v>Nicolás, Blades</c:v>
                </c:pt>
                <c:pt idx="21">
                  <c:v>Oraci, Juarez</c:v>
                </c:pt>
                <c:pt idx="22">
                  <c:v>Pedro, Garcia</c:v>
                </c:pt>
              </c:strCache>
            </c:strRef>
          </c:cat>
          <c:val>
            <c:numRef>
              <c:f>Hoja2!$F$5:$F$27</c:f>
              <c:numCache>
                <c:formatCode>General</c:formatCode>
                <c:ptCount val="23"/>
                <c:pt idx="0">
                  <c:v>852.95745017722732</c:v>
                </c:pt>
                <c:pt idx="1">
                  <c:v>852.95745017722732</c:v>
                </c:pt>
                <c:pt idx="2">
                  <c:v>852.95745017722732</c:v>
                </c:pt>
                <c:pt idx="3">
                  <c:v>852.95745017722732</c:v>
                </c:pt>
                <c:pt idx="4">
                  <c:v>852.95745017722732</c:v>
                </c:pt>
                <c:pt idx="5">
                  <c:v>852.95745017722732</c:v>
                </c:pt>
                <c:pt idx="6">
                  <c:v>852.95745017722732</c:v>
                </c:pt>
                <c:pt idx="7">
                  <c:v>852.95745017722732</c:v>
                </c:pt>
                <c:pt idx="8">
                  <c:v>852.95745017722732</c:v>
                </c:pt>
                <c:pt idx="9">
                  <c:v>852.95745017722732</c:v>
                </c:pt>
                <c:pt idx="10">
                  <c:v>852.95745017722732</c:v>
                </c:pt>
                <c:pt idx="11">
                  <c:v>852.95745017722732</c:v>
                </c:pt>
                <c:pt idx="12">
                  <c:v>852.95745017722732</c:v>
                </c:pt>
                <c:pt idx="13">
                  <c:v>852.95745017722732</c:v>
                </c:pt>
                <c:pt idx="14">
                  <c:v>852.95745017722732</c:v>
                </c:pt>
                <c:pt idx="15">
                  <c:v>852.95745017722732</c:v>
                </c:pt>
                <c:pt idx="16">
                  <c:v>852.95745017722732</c:v>
                </c:pt>
                <c:pt idx="17">
                  <c:v>852.95745017722732</c:v>
                </c:pt>
                <c:pt idx="18">
                  <c:v>852.95745017722732</c:v>
                </c:pt>
                <c:pt idx="19">
                  <c:v>852.95745017722732</c:v>
                </c:pt>
                <c:pt idx="20">
                  <c:v>852.95745017722732</c:v>
                </c:pt>
                <c:pt idx="21">
                  <c:v>852.95745017722732</c:v>
                </c:pt>
                <c:pt idx="22">
                  <c:v>852.95745017722732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01-491E-93EA-8E6E591F4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571376"/>
        <c:axId val="405569736"/>
      </c:lineChart>
      <c:catAx>
        <c:axId val="4055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05569736"/>
        <c:crosses val="autoZero"/>
        <c:auto val="1"/>
        <c:lblAlgn val="ctr"/>
        <c:lblOffset val="100"/>
        <c:noMultiLvlLbl val="0"/>
      </c:catAx>
      <c:valAx>
        <c:axId val="40556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055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Consumo!$B$3</c:f>
              <c:strCache>
                <c:ptCount val="1"/>
                <c:pt idx="0">
                  <c:v>Consumo en Millones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725590551181102"/>
                  <c:y val="-1.59429115151648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Consumo!$A$4:$A$18</c:f>
              <c:numCache>
                <c:formatCode>General</c:formatCod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</c:numCache>
            </c:numRef>
          </c:xVal>
          <c:yVal>
            <c:numRef>
              <c:f>Consumo!$B$4:$B$18</c:f>
              <c:numCache>
                <c:formatCode>General</c:formatCode>
                <c:ptCount val="15"/>
                <c:pt idx="0">
                  <c:v>1305</c:v>
                </c:pt>
                <c:pt idx="1">
                  <c:v>1034</c:v>
                </c:pt>
                <c:pt idx="2">
                  <c:v>1375</c:v>
                </c:pt>
                <c:pt idx="3">
                  <c:v>1425</c:v>
                </c:pt>
                <c:pt idx="4">
                  <c:v>989</c:v>
                </c:pt>
                <c:pt idx="5">
                  <c:v>1575</c:v>
                </c:pt>
                <c:pt idx="6">
                  <c:v>1389</c:v>
                </c:pt>
                <c:pt idx="7">
                  <c:v>1425</c:v>
                </c:pt>
                <c:pt idx="8">
                  <c:v>1678</c:v>
                </c:pt>
                <c:pt idx="9">
                  <c:v>1875</c:v>
                </c:pt>
                <c:pt idx="10" formatCode="0">
                  <c:v>1752.5333333333256</c:v>
                </c:pt>
                <c:pt idx="11" formatCode="0">
                  <c:v>1815.3575757575745</c:v>
                </c:pt>
                <c:pt idx="12" formatCode="0">
                  <c:v>1878</c:v>
                </c:pt>
                <c:pt idx="13" formatCode="0">
                  <c:v>1940.9501165501279</c:v>
                </c:pt>
                <c:pt idx="14" formatCode="0">
                  <c:v>2003.768364968375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42-481D-8B70-4D745EFBD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35336"/>
        <c:axId val="497230744"/>
      </c:scatterChart>
      <c:valAx>
        <c:axId val="49723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7230744"/>
        <c:crosses val="autoZero"/>
        <c:crossBetween val="midCat"/>
      </c:valAx>
      <c:valAx>
        <c:axId val="49723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723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28</xdr:row>
      <xdr:rowOff>53339</xdr:rowOff>
    </xdr:from>
    <xdr:to>
      <xdr:col>12</xdr:col>
      <xdr:colOff>582705</xdr:colOff>
      <xdr:row>65</xdr:row>
      <xdr:rowOff>80682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542FE7-FD81-4E61-B9C5-5C43518D0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721659</xdr:colOff>
      <xdr:row>1</xdr:row>
      <xdr:rowOff>134471</xdr:rowOff>
    </xdr:from>
    <xdr:to>
      <xdr:col>9</xdr:col>
      <xdr:colOff>560294</xdr:colOff>
      <xdr:row>20</xdr:row>
      <xdr:rowOff>8965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A923562-E9BD-46F8-BCF3-45555FC9C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439.795197453706" createdVersion="6" refreshedVersion="6" minRefreshableVersion="3" recordCount="23" xr:uid="{C6AABFB9-8994-48FE-BF54-EAD39B06CB34}">
  <cacheSource type="worksheet">
    <worksheetSource ref="A1:H24" sheet="DatosVentas"/>
  </cacheSource>
  <cacheFields count="8">
    <cacheField name="Nombre del Vendedor" numFmtId="0">
      <sharedItems count="23">
        <s v="Nicolás, Blades"/>
        <s v="Juan, Carrasco"/>
        <s v="Jorge, Torres"/>
        <s v="María, Saavedra"/>
        <s v="Harry, Potter"/>
        <s v="Joel, Fierro"/>
        <s v="Erica, Garden"/>
        <s v="Kike, Valle"/>
        <s v="María, Garcia"/>
        <s v="Oraci, Juarez"/>
        <s v="Natale, Pedroza"/>
        <s v="Pedro, Garcia"/>
        <s v="John,Ortiz"/>
        <s v="Danielli, Bustamante"/>
        <s v="Kathya, Alvarez"/>
        <s v="Natale, Johnson"/>
        <s v="Jesus, Garcia"/>
        <s v="Marcela, Rengifo"/>
        <s v="Claudio, Ortiz"/>
        <s v="Bruno, Baressi"/>
        <s v="Luis,Sosa"/>
        <s v="Juana, Perez"/>
        <s v="Luisa,Soto"/>
      </sharedItems>
    </cacheField>
    <cacheField name="Zona" numFmtId="0">
      <sharedItems count="4">
        <s v="Norte"/>
        <s v="Sur"/>
        <s v="Este"/>
        <s v="Oeste"/>
      </sharedItems>
    </cacheField>
    <cacheField name="Ciudad" numFmtId="0">
      <sharedItems count="4">
        <s v="Quito"/>
        <s v="Guayaquil"/>
        <s v="Cuenca"/>
        <s v="Manta"/>
      </sharedItems>
    </cacheField>
    <cacheField name="Ventas en  $" numFmtId="1">
      <sharedItems containsSemiMixedTypes="0" containsString="0" containsNumber="1" minValue="616.25" maxValue="4321"/>
    </cacheField>
    <cacheField name="Promedio ventas" numFmtId="1">
      <sharedItems containsSemiMixedTypes="0" containsString="0" containsNumber="1" minValue="1689.4478260869566" maxValue="1689.4478260869566"/>
    </cacheField>
    <cacheField name="Valor Previsto de Ventas" numFmtId="1">
      <sharedItems containsSemiMixedTypes="0" containsString="0" containsNumber="1" minValue="1789.4478260869566" maxValue="1789.4478260869566"/>
    </cacheField>
    <cacheField name="Límite Superior de Venta $" numFmtId="1">
      <sharedItems containsSemiMixedTypes="0" containsString="0" containsNumber="1" minValue="2531.9382019966861" maxValue="2531.9382019966861"/>
    </cacheField>
    <cacheField name="Límite Inferior de Venta $" numFmtId="1">
      <sharedItems containsSemiMixedTypes="0" containsString="0" containsNumber="1" minValue="852.95745017722732" maxValue="852.957450177227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n v="1274.55"/>
    <n v="1689.4478260869566"/>
    <n v="1789.4478260869566"/>
    <n v="2531.9382019966861"/>
    <n v="852.95745017722732"/>
  </r>
  <r>
    <x v="1"/>
    <x v="1"/>
    <x v="1"/>
    <n v="1827"/>
    <n v="1689.4478260869566"/>
    <n v="1789.4478260869566"/>
    <n v="2531.9382019966861"/>
    <n v="852.95745017722732"/>
  </r>
  <r>
    <x v="2"/>
    <x v="2"/>
    <x v="2"/>
    <n v="791.7"/>
    <n v="1689.4478260869566"/>
    <n v="1789.4478260869566"/>
    <n v="2531.9382019966861"/>
    <n v="852.95745017722732"/>
  </r>
  <r>
    <x v="3"/>
    <x v="1"/>
    <x v="1"/>
    <n v="920.75"/>
    <n v="1689.4478260869566"/>
    <n v="1789.4478260869566"/>
    <n v="2531.9382019966861"/>
    <n v="852.95745017722732"/>
  </r>
  <r>
    <x v="4"/>
    <x v="0"/>
    <x v="0"/>
    <n v="1789.3"/>
    <n v="1689.4478260869566"/>
    <n v="1789.4478260869566"/>
    <n v="2531.9382019966861"/>
    <n v="852.95745017722732"/>
  </r>
  <r>
    <x v="5"/>
    <x v="0"/>
    <x v="0"/>
    <n v="4321"/>
    <n v="1689.4478260869566"/>
    <n v="1789.4478260869566"/>
    <n v="2531.9382019966861"/>
    <n v="852.95745017722732"/>
  </r>
  <r>
    <x v="6"/>
    <x v="0"/>
    <x v="0"/>
    <n v="1754.5"/>
    <n v="1689.4478260869566"/>
    <n v="1789.4478260869566"/>
    <n v="2531.9382019966861"/>
    <n v="852.95745017722732"/>
  </r>
  <r>
    <x v="7"/>
    <x v="2"/>
    <x v="2"/>
    <n v="913.5"/>
    <n v="1689.4478260869566"/>
    <n v="1789.4478260869566"/>
    <n v="2531.9382019966861"/>
    <n v="852.95745017722732"/>
  </r>
  <r>
    <x v="8"/>
    <x v="0"/>
    <x v="0"/>
    <n v="616.25"/>
    <n v="1689.4478260869566"/>
    <n v="1789.4478260869566"/>
    <n v="2531.9382019966861"/>
    <n v="852.95745017722732"/>
  </r>
  <r>
    <x v="9"/>
    <x v="0"/>
    <x v="0"/>
    <n v="1131"/>
    <n v="1689.4478260869566"/>
    <n v="1789.4478260869566"/>
    <n v="2531.9382019966861"/>
    <n v="852.95745017722732"/>
  </r>
  <r>
    <x v="10"/>
    <x v="0"/>
    <x v="0"/>
    <n v="1247"/>
    <n v="1689.4478260869566"/>
    <n v="1789.4478260869566"/>
    <n v="2531.9382019966861"/>
    <n v="852.95745017722732"/>
  </r>
  <r>
    <x v="11"/>
    <x v="0"/>
    <x v="0"/>
    <n v="1885"/>
    <n v="1689.4478260869566"/>
    <n v="1789.4478260869566"/>
    <n v="2531.9382019966861"/>
    <n v="852.95745017722732"/>
  </r>
  <r>
    <x v="12"/>
    <x v="3"/>
    <x v="3"/>
    <n v="2175"/>
    <n v="1689.4478260869566"/>
    <n v="1789.4478260869566"/>
    <n v="2531.9382019966861"/>
    <n v="852.95745017722732"/>
  </r>
  <r>
    <x v="13"/>
    <x v="0"/>
    <x v="0"/>
    <n v="1750.5"/>
    <n v="1689.4478260869566"/>
    <n v="1789.4478260869566"/>
    <n v="2531.9382019966861"/>
    <n v="852.95745017722732"/>
  </r>
  <r>
    <x v="14"/>
    <x v="1"/>
    <x v="1"/>
    <n v="1348.5"/>
    <n v="1689.4478260869566"/>
    <n v="1789.4478260869566"/>
    <n v="2531.9382019966861"/>
    <n v="852.95745017722732"/>
  </r>
  <r>
    <x v="15"/>
    <x v="0"/>
    <x v="0"/>
    <n v="1428.25"/>
    <n v="1689.4478260869566"/>
    <n v="1789.4478260869566"/>
    <n v="2531.9382019966861"/>
    <n v="852.95745017722732"/>
  </r>
  <r>
    <x v="16"/>
    <x v="0"/>
    <x v="0"/>
    <n v="623.5"/>
    <n v="1689.4478260869566"/>
    <n v="1789.4478260869566"/>
    <n v="2531.9382019966861"/>
    <n v="852.95745017722732"/>
  </r>
  <r>
    <x v="17"/>
    <x v="2"/>
    <x v="1"/>
    <n v="1595"/>
    <n v="1689.4478260869566"/>
    <n v="1789.4478260869566"/>
    <n v="2531.9382019966861"/>
    <n v="852.95745017722732"/>
  </r>
  <r>
    <x v="18"/>
    <x v="0"/>
    <x v="0"/>
    <n v="2465"/>
    <n v="1689.4478260869566"/>
    <n v="1789.4478260869566"/>
    <n v="2531.9382019966861"/>
    <n v="852.95745017722732"/>
  </r>
  <r>
    <x v="19"/>
    <x v="1"/>
    <x v="1"/>
    <n v="1500"/>
    <n v="1689.4478260869566"/>
    <n v="1789.4478260869566"/>
    <n v="2531.9382019966861"/>
    <n v="852.95745017722732"/>
  </r>
  <r>
    <x v="20"/>
    <x v="2"/>
    <x v="2"/>
    <n v="2000"/>
    <n v="1689.4478260869566"/>
    <n v="1789.4478260869566"/>
    <n v="2531.9382019966861"/>
    <n v="852.95745017722732"/>
  </r>
  <r>
    <x v="21"/>
    <x v="1"/>
    <x v="1"/>
    <n v="2500"/>
    <n v="1689.4478260869566"/>
    <n v="1789.4478260869566"/>
    <n v="2531.9382019966861"/>
    <n v="852.95745017722732"/>
  </r>
  <r>
    <x v="22"/>
    <x v="2"/>
    <x v="2"/>
    <n v="3000"/>
    <n v="1689.4478260869566"/>
    <n v="1789.4478260869566"/>
    <n v="2531.9382019966861"/>
    <n v="852.957450177227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51A97-23BF-4B58-8072-3EFD1AC43BBC}" name="TablaDinámica2" cacheId="0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chartFormat="1">
  <location ref="A4:F27" firstHeaderRow="0" firstDataRow="1" firstDataCol="1" rowPageCount="2" colPageCount="1"/>
  <pivotFields count="8">
    <pivotField axis="axisRow" showAll="0">
      <items count="24">
        <item x="19"/>
        <item x="18"/>
        <item x="13"/>
        <item x="6"/>
        <item x="4"/>
        <item x="16"/>
        <item x="5"/>
        <item x="12"/>
        <item x="2"/>
        <item x="1"/>
        <item x="21"/>
        <item x="14"/>
        <item x="7"/>
        <item x="20"/>
        <item x="22"/>
        <item x="17"/>
        <item x="8"/>
        <item x="3"/>
        <item x="15"/>
        <item x="10"/>
        <item x="0"/>
        <item x="9"/>
        <item x="1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axis="axisPage" showAll="0">
      <items count="5">
        <item x="2"/>
        <item x="1"/>
        <item x="3"/>
        <item x="0"/>
        <item t="default"/>
      </items>
    </pivotField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1" hier="-1"/>
    <pageField fld="2" hier="-1"/>
  </pageFields>
  <dataFields count="5">
    <dataField name="Suma de Ventas en  $" fld="3" baseField="0" baseItem="0" numFmtId="1"/>
    <dataField name="Suma de Promedio ventas" fld="4" baseField="0" baseItem="0"/>
    <dataField name="Suma de Valor Previsto de Ventas" fld="5" baseField="0" baseItem="0"/>
    <dataField name="Suma de Límite Superior de Venta $" fld="6" baseField="0" baseItem="0"/>
    <dataField name="Suma de Límite Inferior de Venta $" fld="7" baseField="0" baseItem="0"/>
  </dataFields>
  <formats count="2"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3"/>
          </reference>
          <reference field="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7E51-5491-426D-B5A4-4E445C7661B5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0540-C8F1-4E7A-981F-0A5C23E5B043}">
  <dimension ref="A1:F27"/>
  <sheetViews>
    <sheetView tabSelected="1" topLeftCell="A30" zoomScale="85" zoomScaleNormal="85" workbookViewId="0">
      <selection activeCell="N39" sqref="N39"/>
    </sheetView>
  </sheetViews>
  <sheetFormatPr baseColWidth="10" defaultRowHeight="14.4" x14ac:dyDescent="0.3"/>
  <cols>
    <col min="1" max="1" width="18.44140625" customWidth="1"/>
    <col min="2" max="2" width="19.77734375" customWidth="1"/>
    <col min="3" max="3" width="23.21875" bestFit="1" customWidth="1"/>
    <col min="4" max="4" width="30.21875" customWidth="1"/>
    <col min="5" max="5" width="31.88671875" customWidth="1"/>
    <col min="6" max="6" width="30.33203125" bestFit="1" customWidth="1"/>
  </cols>
  <sheetData>
    <row r="1" spans="1:6" x14ac:dyDescent="0.3">
      <c r="A1" s="6" t="s">
        <v>24</v>
      </c>
      <c r="B1" t="s">
        <v>42</v>
      </c>
    </row>
    <row r="2" spans="1:6" x14ac:dyDescent="0.3">
      <c r="A2" s="6" t="s">
        <v>25</v>
      </c>
      <c r="B2" t="s">
        <v>42</v>
      </c>
    </row>
    <row r="4" spans="1:6" ht="27" customHeight="1" x14ac:dyDescent="0.3">
      <c r="A4" s="9" t="s">
        <v>41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</row>
    <row r="5" spans="1:6" x14ac:dyDescent="0.3">
      <c r="A5" s="7" t="s">
        <v>22</v>
      </c>
      <c r="B5" s="1">
        <v>1500</v>
      </c>
      <c r="C5" s="8">
        <v>1689.4478260869566</v>
      </c>
      <c r="D5" s="8">
        <v>1789.4478260869566</v>
      </c>
      <c r="E5" s="8">
        <v>2531.9382019966861</v>
      </c>
      <c r="F5" s="8">
        <v>852.95745017722732</v>
      </c>
    </row>
    <row r="6" spans="1:6" x14ac:dyDescent="0.3">
      <c r="A6" s="7" t="s">
        <v>21</v>
      </c>
      <c r="B6" s="1">
        <v>2465</v>
      </c>
      <c r="C6" s="8">
        <v>1689.4478260869566</v>
      </c>
      <c r="D6" s="8">
        <v>1789.4478260869566</v>
      </c>
      <c r="E6" s="8">
        <v>2531.9382019966861</v>
      </c>
      <c r="F6" s="8">
        <v>852.95745017722732</v>
      </c>
    </row>
    <row r="7" spans="1:6" x14ac:dyDescent="0.3">
      <c r="A7" s="7" t="s">
        <v>16</v>
      </c>
      <c r="B7" s="1">
        <v>1750.5</v>
      </c>
      <c r="C7" s="8">
        <v>1689.4478260869566</v>
      </c>
      <c r="D7" s="8">
        <v>1789.4478260869566</v>
      </c>
      <c r="E7" s="8">
        <v>2531.9382019966861</v>
      </c>
      <c r="F7" s="8">
        <v>852.95745017722732</v>
      </c>
    </row>
    <row r="8" spans="1:6" x14ac:dyDescent="0.3">
      <c r="A8" s="7" t="s">
        <v>12</v>
      </c>
      <c r="B8" s="1">
        <v>1754.5</v>
      </c>
      <c r="C8" s="8">
        <v>1689.4478260869566</v>
      </c>
      <c r="D8" s="8">
        <v>1789.4478260869566</v>
      </c>
      <c r="E8" s="8">
        <v>2531.9382019966861</v>
      </c>
      <c r="F8" s="8">
        <v>852.95745017722732</v>
      </c>
    </row>
    <row r="9" spans="1:6" x14ac:dyDescent="0.3">
      <c r="A9" s="7" t="s">
        <v>10</v>
      </c>
      <c r="B9" s="1">
        <v>1789.3</v>
      </c>
      <c r="C9" s="8">
        <v>1689.4478260869566</v>
      </c>
      <c r="D9" s="8">
        <v>1789.4478260869566</v>
      </c>
      <c r="E9" s="8">
        <v>2531.9382019966861</v>
      </c>
      <c r="F9" s="8">
        <v>852.95745017722732</v>
      </c>
    </row>
    <row r="10" spans="1:6" x14ac:dyDescent="0.3">
      <c r="A10" s="7" t="s">
        <v>19</v>
      </c>
      <c r="B10" s="1">
        <v>623.5</v>
      </c>
      <c r="C10" s="8">
        <v>1689.4478260869566</v>
      </c>
      <c r="D10" s="8">
        <v>1789.4478260869566</v>
      </c>
      <c r="E10" s="8">
        <v>2531.9382019966861</v>
      </c>
      <c r="F10" s="8">
        <v>852.95745017722732</v>
      </c>
    </row>
    <row r="11" spans="1:6" x14ac:dyDescent="0.3">
      <c r="A11" s="7" t="s">
        <v>11</v>
      </c>
      <c r="B11" s="1">
        <v>4321</v>
      </c>
      <c r="C11" s="8">
        <v>1689.4478260869566</v>
      </c>
      <c r="D11" s="8">
        <v>1789.4478260869566</v>
      </c>
      <c r="E11" s="8">
        <v>2531.9382019966861</v>
      </c>
      <c r="F11" s="8">
        <v>852.95745017722732</v>
      </c>
    </row>
    <row r="12" spans="1:6" x14ac:dyDescent="0.3">
      <c r="A12" s="7" t="s">
        <v>15</v>
      </c>
      <c r="B12" s="1">
        <v>2175</v>
      </c>
      <c r="C12" s="8">
        <v>1689.4478260869566</v>
      </c>
      <c r="D12" s="8">
        <v>1789.4478260869566</v>
      </c>
      <c r="E12" s="8">
        <v>2531.9382019966861</v>
      </c>
      <c r="F12" s="8">
        <v>852.95745017722732</v>
      </c>
    </row>
    <row r="13" spans="1:6" x14ac:dyDescent="0.3">
      <c r="A13" s="7" t="s">
        <v>8</v>
      </c>
      <c r="B13" s="1">
        <v>791.7</v>
      </c>
      <c r="C13" s="8">
        <v>1689.4478260869566</v>
      </c>
      <c r="D13" s="8">
        <v>1789.4478260869566</v>
      </c>
      <c r="E13" s="8">
        <v>2531.9382019966861</v>
      </c>
      <c r="F13" s="8">
        <v>852.95745017722732</v>
      </c>
    </row>
    <row r="14" spans="1:6" x14ac:dyDescent="0.3">
      <c r="A14" s="7" t="s">
        <v>7</v>
      </c>
      <c r="B14" s="1">
        <v>1827</v>
      </c>
      <c r="C14" s="8">
        <v>1689.4478260869566</v>
      </c>
      <c r="D14" s="8">
        <v>1789.4478260869566</v>
      </c>
      <c r="E14" s="8">
        <v>2531.9382019966861</v>
      </c>
      <c r="F14" s="8">
        <v>852.95745017722732</v>
      </c>
    </row>
    <row r="15" spans="1:6" x14ac:dyDescent="0.3">
      <c r="A15" s="7" t="s">
        <v>36</v>
      </c>
      <c r="B15" s="1">
        <v>2500</v>
      </c>
      <c r="C15" s="8">
        <v>1689.4478260869566</v>
      </c>
      <c r="D15" s="8">
        <v>1789.4478260869566</v>
      </c>
      <c r="E15" s="8">
        <v>2531.9382019966861</v>
      </c>
      <c r="F15" s="8">
        <v>852.95745017722732</v>
      </c>
    </row>
    <row r="16" spans="1:6" x14ac:dyDescent="0.3">
      <c r="A16" s="7" t="s">
        <v>17</v>
      </c>
      <c r="B16" s="1">
        <v>1348.5</v>
      </c>
      <c r="C16" s="8">
        <v>1689.4478260869566</v>
      </c>
      <c r="D16" s="8">
        <v>1789.4478260869566</v>
      </c>
      <c r="E16" s="8">
        <v>2531.9382019966861</v>
      </c>
      <c r="F16" s="8">
        <v>852.95745017722732</v>
      </c>
    </row>
    <row r="17" spans="1:6" x14ac:dyDescent="0.3">
      <c r="A17" s="7" t="s">
        <v>13</v>
      </c>
      <c r="B17" s="1">
        <v>913.5</v>
      </c>
      <c r="C17" s="8">
        <v>1689.4478260869566</v>
      </c>
      <c r="D17" s="8">
        <v>1789.4478260869566</v>
      </c>
      <c r="E17" s="8">
        <v>2531.9382019966861</v>
      </c>
      <c r="F17" s="8">
        <v>852.95745017722732</v>
      </c>
    </row>
    <row r="18" spans="1:6" x14ac:dyDescent="0.3">
      <c r="A18" s="7" t="s">
        <v>23</v>
      </c>
      <c r="B18" s="1">
        <v>2000</v>
      </c>
      <c r="C18" s="8">
        <v>1689.4478260869566</v>
      </c>
      <c r="D18" s="8">
        <v>1789.4478260869566</v>
      </c>
      <c r="E18" s="8">
        <v>2531.9382019966861</v>
      </c>
      <c r="F18" s="8">
        <v>852.95745017722732</v>
      </c>
    </row>
    <row r="19" spans="1:6" x14ac:dyDescent="0.3">
      <c r="A19" s="7" t="s">
        <v>37</v>
      </c>
      <c r="B19" s="1">
        <v>3000</v>
      </c>
      <c r="C19" s="8">
        <v>1689.4478260869566</v>
      </c>
      <c r="D19" s="8">
        <v>1789.4478260869566</v>
      </c>
      <c r="E19" s="8">
        <v>2531.9382019966861</v>
      </c>
      <c r="F19" s="8">
        <v>852.95745017722732</v>
      </c>
    </row>
    <row r="20" spans="1:6" x14ac:dyDescent="0.3">
      <c r="A20" s="7" t="s">
        <v>20</v>
      </c>
      <c r="B20" s="1">
        <v>1595</v>
      </c>
      <c r="C20" s="8">
        <v>1689.4478260869566</v>
      </c>
      <c r="D20" s="8">
        <v>1789.4478260869566</v>
      </c>
      <c r="E20" s="8">
        <v>2531.9382019966861</v>
      </c>
      <c r="F20" s="8">
        <v>852.95745017722732</v>
      </c>
    </row>
    <row r="21" spans="1:6" x14ac:dyDescent="0.3">
      <c r="A21" s="7" t="s">
        <v>3</v>
      </c>
      <c r="B21" s="1">
        <v>616.25</v>
      </c>
      <c r="C21" s="8">
        <v>1689.4478260869566</v>
      </c>
      <c r="D21" s="8">
        <v>1789.4478260869566</v>
      </c>
      <c r="E21" s="8">
        <v>2531.9382019966861</v>
      </c>
      <c r="F21" s="8">
        <v>852.95745017722732</v>
      </c>
    </row>
    <row r="22" spans="1:6" x14ac:dyDescent="0.3">
      <c r="A22" s="7" t="s">
        <v>9</v>
      </c>
      <c r="B22" s="1">
        <v>920.75</v>
      </c>
      <c r="C22" s="8">
        <v>1689.4478260869566</v>
      </c>
      <c r="D22" s="8">
        <v>1789.4478260869566</v>
      </c>
      <c r="E22" s="8">
        <v>2531.9382019966861</v>
      </c>
      <c r="F22" s="8">
        <v>852.95745017722732</v>
      </c>
    </row>
    <row r="23" spans="1:6" x14ac:dyDescent="0.3">
      <c r="A23" s="7" t="s">
        <v>18</v>
      </c>
      <c r="B23" s="1">
        <v>1428.25</v>
      </c>
      <c r="C23" s="8">
        <v>1689.4478260869566</v>
      </c>
      <c r="D23" s="8">
        <v>1789.4478260869566</v>
      </c>
      <c r="E23" s="8">
        <v>2531.9382019966861</v>
      </c>
      <c r="F23" s="8">
        <v>852.95745017722732</v>
      </c>
    </row>
    <row r="24" spans="1:6" x14ac:dyDescent="0.3">
      <c r="A24" s="7" t="s">
        <v>5</v>
      </c>
      <c r="B24" s="1">
        <v>1247</v>
      </c>
      <c r="C24" s="8">
        <v>1689.4478260869566</v>
      </c>
      <c r="D24" s="8">
        <v>1789.4478260869566</v>
      </c>
      <c r="E24" s="8">
        <v>2531.9382019966861</v>
      </c>
      <c r="F24" s="8">
        <v>852.95745017722732</v>
      </c>
    </row>
    <row r="25" spans="1:6" x14ac:dyDescent="0.3">
      <c r="A25" s="7" t="s">
        <v>6</v>
      </c>
      <c r="B25" s="1">
        <v>1274.55</v>
      </c>
      <c r="C25" s="8">
        <v>1689.4478260869566</v>
      </c>
      <c r="D25" s="8">
        <v>1789.4478260869566</v>
      </c>
      <c r="E25" s="8">
        <v>2531.9382019966861</v>
      </c>
      <c r="F25" s="8">
        <v>852.95745017722732</v>
      </c>
    </row>
    <row r="26" spans="1:6" x14ac:dyDescent="0.3">
      <c r="A26" s="7" t="s">
        <v>4</v>
      </c>
      <c r="B26" s="1">
        <v>1131</v>
      </c>
      <c r="C26" s="8">
        <v>1689.4478260869566</v>
      </c>
      <c r="D26" s="8">
        <v>1789.4478260869566</v>
      </c>
      <c r="E26" s="8">
        <v>2531.9382019966861</v>
      </c>
      <c r="F26" s="8">
        <v>852.95745017722732</v>
      </c>
    </row>
    <row r="27" spans="1:6" x14ac:dyDescent="0.3">
      <c r="A27" s="7" t="s">
        <v>14</v>
      </c>
      <c r="B27" s="1">
        <v>1885</v>
      </c>
      <c r="C27" s="8">
        <v>1689.4478260869566</v>
      </c>
      <c r="D27" s="8">
        <v>1789.4478260869566</v>
      </c>
      <c r="E27" s="8">
        <v>2531.9382019966861</v>
      </c>
      <c r="F27" s="8">
        <v>852.95745017722732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M12" sqref="M12"/>
    </sheetView>
  </sheetViews>
  <sheetFormatPr baseColWidth="10" defaultColWidth="9.109375" defaultRowHeight="14.4" x14ac:dyDescent="0.3"/>
  <cols>
    <col min="1" max="1" width="24.44140625" style="2" customWidth="1"/>
    <col min="2" max="2" width="10.5546875" style="2" customWidth="1"/>
    <col min="3" max="3" width="12.44140625" style="2" customWidth="1"/>
    <col min="4" max="4" width="9.88671875" customWidth="1"/>
    <col min="5" max="5" width="12.5546875" customWidth="1"/>
    <col min="6" max="6" width="13.109375" customWidth="1"/>
    <col min="7" max="7" width="12.6640625" customWidth="1"/>
    <col min="8" max="8" width="12.44140625" customWidth="1"/>
  </cols>
  <sheetData>
    <row r="1" spans="1:8" ht="42.75" customHeight="1" x14ac:dyDescent="0.3">
      <c r="A1" s="4" t="s">
        <v>0</v>
      </c>
      <c r="B1" s="5" t="s">
        <v>24</v>
      </c>
      <c r="C1" s="5" t="s">
        <v>25</v>
      </c>
      <c r="D1" s="5" t="s">
        <v>1</v>
      </c>
      <c r="E1" s="5" t="s">
        <v>2</v>
      </c>
      <c r="F1" s="5" t="s">
        <v>40</v>
      </c>
      <c r="G1" s="5" t="s">
        <v>34</v>
      </c>
      <c r="H1" s="5" t="s">
        <v>35</v>
      </c>
    </row>
    <row r="2" spans="1:8" ht="15.6" x14ac:dyDescent="0.3">
      <c r="A2" s="3" t="s">
        <v>6</v>
      </c>
      <c r="B2" t="s">
        <v>26</v>
      </c>
      <c r="C2" t="s">
        <v>27</v>
      </c>
      <c r="D2" s="1">
        <v>1274.55</v>
      </c>
      <c r="E2" s="1">
        <f>AVERAGE(D$2:D$24)</f>
        <v>1689.4478260869566</v>
      </c>
      <c r="F2" s="1">
        <f>E2+100</f>
        <v>1789.4478260869566</v>
      </c>
      <c r="G2" s="1">
        <f>E2+STDEVA(D$2:D$24)+3</f>
        <v>2531.9382019966861</v>
      </c>
      <c r="H2" s="1">
        <f>E2-STDEVA(D$2:D$24)+3</f>
        <v>852.95745017722732</v>
      </c>
    </row>
    <row r="3" spans="1:8" ht="15.6" x14ac:dyDescent="0.3">
      <c r="A3" s="3" t="s">
        <v>7</v>
      </c>
      <c r="B3" t="s">
        <v>28</v>
      </c>
      <c r="C3" t="s">
        <v>29</v>
      </c>
      <c r="D3" s="1">
        <v>1827</v>
      </c>
      <c r="E3" s="1">
        <f t="shared" ref="E3:E24" si="0">AVERAGE(D$2:D$24)</f>
        <v>1689.4478260869566</v>
      </c>
      <c r="F3" s="1">
        <f t="shared" ref="F3:F24" si="1">E3+100</f>
        <v>1789.4478260869566</v>
      </c>
      <c r="G3" s="1">
        <f t="shared" ref="G3:G24" si="2">E3+STDEVA(D$2:D$24)+3</f>
        <v>2531.9382019966861</v>
      </c>
      <c r="H3" s="1">
        <f t="shared" ref="H3:H24" si="3">E3-STDEVA(D$2:D$24)+3</f>
        <v>852.95745017722732</v>
      </c>
    </row>
    <row r="4" spans="1:8" ht="15.6" x14ac:dyDescent="0.3">
      <c r="A4" s="3" t="s">
        <v>8</v>
      </c>
      <c r="B4" t="s">
        <v>30</v>
      </c>
      <c r="C4" t="s">
        <v>31</v>
      </c>
      <c r="D4" s="1">
        <v>791.7</v>
      </c>
      <c r="E4" s="1">
        <f t="shared" si="0"/>
        <v>1689.4478260869566</v>
      </c>
      <c r="F4" s="1">
        <f t="shared" si="1"/>
        <v>1789.4478260869566</v>
      </c>
      <c r="G4" s="1">
        <f t="shared" si="2"/>
        <v>2531.9382019966861</v>
      </c>
      <c r="H4" s="1">
        <f t="shared" si="3"/>
        <v>852.95745017722732</v>
      </c>
    </row>
    <row r="5" spans="1:8" ht="15.6" x14ac:dyDescent="0.3">
      <c r="A5" s="3" t="s">
        <v>9</v>
      </c>
      <c r="B5" t="s">
        <v>28</v>
      </c>
      <c r="C5" t="s">
        <v>29</v>
      </c>
      <c r="D5" s="1">
        <v>920.75</v>
      </c>
      <c r="E5" s="1">
        <f t="shared" si="0"/>
        <v>1689.4478260869566</v>
      </c>
      <c r="F5" s="1">
        <f t="shared" si="1"/>
        <v>1789.4478260869566</v>
      </c>
      <c r="G5" s="1">
        <f t="shared" si="2"/>
        <v>2531.9382019966861</v>
      </c>
      <c r="H5" s="1">
        <f t="shared" si="3"/>
        <v>852.95745017722732</v>
      </c>
    </row>
    <row r="6" spans="1:8" ht="15.6" x14ac:dyDescent="0.3">
      <c r="A6" s="3" t="s">
        <v>10</v>
      </c>
      <c r="B6" t="s">
        <v>26</v>
      </c>
      <c r="C6" t="s">
        <v>27</v>
      </c>
      <c r="D6" s="1">
        <v>1789.3</v>
      </c>
      <c r="E6" s="1">
        <f t="shared" si="0"/>
        <v>1689.4478260869566</v>
      </c>
      <c r="F6" s="1">
        <f t="shared" si="1"/>
        <v>1789.4478260869566</v>
      </c>
      <c r="G6" s="1">
        <f t="shared" si="2"/>
        <v>2531.9382019966861</v>
      </c>
      <c r="H6" s="1">
        <f t="shared" si="3"/>
        <v>852.95745017722732</v>
      </c>
    </row>
    <row r="7" spans="1:8" ht="15.6" x14ac:dyDescent="0.3">
      <c r="A7" s="3" t="s">
        <v>11</v>
      </c>
      <c r="B7" t="s">
        <v>26</v>
      </c>
      <c r="C7" t="s">
        <v>27</v>
      </c>
      <c r="D7" s="1">
        <v>4321</v>
      </c>
      <c r="E7" s="1">
        <f t="shared" si="0"/>
        <v>1689.4478260869566</v>
      </c>
      <c r="F7" s="1">
        <f t="shared" si="1"/>
        <v>1789.4478260869566</v>
      </c>
      <c r="G7" s="1">
        <f t="shared" si="2"/>
        <v>2531.9382019966861</v>
      </c>
      <c r="H7" s="1">
        <f t="shared" si="3"/>
        <v>852.95745017722732</v>
      </c>
    </row>
    <row r="8" spans="1:8" ht="15.6" x14ac:dyDescent="0.3">
      <c r="A8" s="3" t="s">
        <v>12</v>
      </c>
      <c r="B8" t="s">
        <v>26</v>
      </c>
      <c r="C8" t="s">
        <v>27</v>
      </c>
      <c r="D8" s="1">
        <v>1754.5</v>
      </c>
      <c r="E8" s="1">
        <f t="shared" si="0"/>
        <v>1689.4478260869566</v>
      </c>
      <c r="F8" s="1">
        <f t="shared" si="1"/>
        <v>1789.4478260869566</v>
      </c>
      <c r="G8" s="1">
        <f t="shared" si="2"/>
        <v>2531.9382019966861</v>
      </c>
      <c r="H8" s="1">
        <f t="shared" si="3"/>
        <v>852.95745017722732</v>
      </c>
    </row>
    <row r="9" spans="1:8" ht="15.6" x14ac:dyDescent="0.3">
      <c r="A9" s="3" t="s">
        <v>13</v>
      </c>
      <c r="B9" t="s">
        <v>30</v>
      </c>
      <c r="C9" t="s">
        <v>31</v>
      </c>
      <c r="D9" s="1">
        <v>913.5</v>
      </c>
      <c r="E9" s="1">
        <f t="shared" si="0"/>
        <v>1689.4478260869566</v>
      </c>
      <c r="F9" s="1">
        <f t="shared" si="1"/>
        <v>1789.4478260869566</v>
      </c>
      <c r="G9" s="1">
        <f t="shared" si="2"/>
        <v>2531.9382019966861</v>
      </c>
      <c r="H9" s="1">
        <f t="shared" si="3"/>
        <v>852.95745017722732</v>
      </c>
    </row>
    <row r="10" spans="1:8" x14ac:dyDescent="0.3">
      <c r="A10" s="2" t="s">
        <v>3</v>
      </c>
      <c r="B10" t="s">
        <v>26</v>
      </c>
      <c r="C10" t="s">
        <v>27</v>
      </c>
      <c r="D10" s="1">
        <v>616.25</v>
      </c>
      <c r="E10" s="1">
        <f t="shared" si="0"/>
        <v>1689.4478260869566</v>
      </c>
      <c r="F10" s="1">
        <f t="shared" si="1"/>
        <v>1789.4478260869566</v>
      </c>
      <c r="G10" s="1">
        <f t="shared" si="2"/>
        <v>2531.9382019966861</v>
      </c>
      <c r="H10" s="1">
        <f t="shared" si="3"/>
        <v>852.95745017722732</v>
      </c>
    </row>
    <row r="11" spans="1:8" x14ac:dyDescent="0.3">
      <c r="A11" s="2" t="s">
        <v>4</v>
      </c>
      <c r="B11" t="s">
        <v>26</v>
      </c>
      <c r="C11" t="s">
        <v>27</v>
      </c>
      <c r="D11" s="1">
        <v>1131</v>
      </c>
      <c r="E11" s="1">
        <f t="shared" si="0"/>
        <v>1689.4478260869566</v>
      </c>
      <c r="F11" s="1">
        <f t="shared" si="1"/>
        <v>1789.4478260869566</v>
      </c>
      <c r="G11" s="1">
        <f t="shared" si="2"/>
        <v>2531.9382019966861</v>
      </c>
      <c r="H11" s="1">
        <f t="shared" si="3"/>
        <v>852.95745017722732</v>
      </c>
    </row>
    <row r="12" spans="1:8" x14ac:dyDescent="0.3">
      <c r="A12" s="2" t="s">
        <v>5</v>
      </c>
      <c r="B12" t="s">
        <v>26</v>
      </c>
      <c r="C12" t="s">
        <v>27</v>
      </c>
      <c r="D12" s="1">
        <v>1247</v>
      </c>
      <c r="E12" s="1">
        <f t="shared" si="0"/>
        <v>1689.4478260869566</v>
      </c>
      <c r="F12" s="1">
        <f t="shared" si="1"/>
        <v>1789.4478260869566</v>
      </c>
      <c r="G12" s="1">
        <f t="shared" si="2"/>
        <v>2531.9382019966861</v>
      </c>
      <c r="H12" s="1">
        <f t="shared" si="3"/>
        <v>852.95745017722732</v>
      </c>
    </row>
    <row r="13" spans="1:8" x14ac:dyDescent="0.3">
      <c r="A13" s="2" t="s">
        <v>14</v>
      </c>
      <c r="B13" t="s">
        <v>26</v>
      </c>
      <c r="C13" t="s">
        <v>27</v>
      </c>
      <c r="D13" s="1">
        <v>1885</v>
      </c>
      <c r="E13" s="1">
        <f t="shared" si="0"/>
        <v>1689.4478260869566</v>
      </c>
      <c r="F13" s="1">
        <f t="shared" si="1"/>
        <v>1789.4478260869566</v>
      </c>
      <c r="G13" s="1">
        <f t="shared" si="2"/>
        <v>2531.9382019966861</v>
      </c>
      <c r="H13" s="1">
        <f t="shared" si="3"/>
        <v>852.95745017722732</v>
      </c>
    </row>
    <row r="14" spans="1:8" x14ac:dyDescent="0.3">
      <c r="A14" s="2" t="s">
        <v>15</v>
      </c>
      <c r="B14" t="s">
        <v>32</v>
      </c>
      <c r="C14" t="s">
        <v>33</v>
      </c>
      <c r="D14" s="1">
        <v>2175</v>
      </c>
      <c r="E14" s="1">
        <f t="shared" si="0"/>
        <v>1689.4478260869566</v>
      </c>
      <c r="F14" s="1">
        <f t="shared" si="1"/>
        <v>1789.4478260869566</v>
      </c>
      <c r="G14" s="1">
        <f t="shared" si="2"/>
        <v>2531.9382019966861</v>
      </c>
      <c r="H14" s="1">
        <f t="shared" si="3"/>
        <v>852.95745017722732</v>
      </c>
    </row>
    <row r="15" spans="1:8" x14ac:dyDescent="0.3">
      <c r="A15" s="2" t="s">
        <v>16</v>
      </c>
      <c r="B15" t="s">
        <v>26</v>
      </c>
      <c r="C15" t="s">
        <v>27</v>
      </c>
      <c r="D15" s="1">
        <v>1750.5</v>
      </c>
      <c r="E15" s="1">
        <f t="shared" si="0"/>
        <v>1689.4478260869566</v>
      </c>
      <c r="F15" s="1">
        <f t="shared" si="1"/>
        <v>1789.4478260869566</v>
      </c>
      <c r="G15" s="1">
        <f t="shared" si="2"/>
        <v>2531.9382019966861</v>
      </c>
      <c r="H15" s="1">
        <f t="shared" si="3"/>
        <v>852.95745017722732</v>
      </c>
    </row>
    <row r="16" spans="1:8" x14ac:dyDescent="0.3">
      <c r="A16" s="2" t="s">
        <v>17</v>
      </c>
      <c r="B16" t="s">
        <v>28</v>
      </c>
      <c r="C16" t="s">
        <v>29</v>
      </c>
      <c r="D16" s="1">
        <v>1348.5</v>
      </c>
      <c r="E16" s="1">
        <f t="shared" si="0"/>
        <v>1689.4478260869566</v>
      </c>
      <c r="F16" s="1">
        <f t="shared" si="1"/>
        <v>1789.4478260869566</v>
      </c>
      <c r="G16" s="1">
        <f t="shared" si="2"/>
        <v>2531.9382019966861</v>
      </c>
      <c r="H16" s="1">
        <f t="shared" si="3"/>
        <v>852.95745017722732</v>
      </c>
    </row>
    <row r="17" spans="1:8" x14ac:dyDescent="0.3">
      <c r="A17" s="2" t="s">
        <v>18</v>
      </c>
      <c r="B17" t="s">
        <v>26</v>
      </c>
      <c r="C17" t="s">
        <v>27</v>
      </c>
      <c r="D17" s="1">
        <v>1428.25</v>
      </c>
      <c r="E17" s="1">
        <f t="shared" si="0"/>
        <v>1689.4478260869566</v>
      </c>
      <c r="F17" s="1">
        <f t="shared" si="1"/>
        <v>1789.4478260869566</v>
      </c>
      <c r="G17" s="1">
        <f t="shared" si="2"/>
        <v>2531.9382019966861</v>
      </c>
      <c r="H17" s="1">
        <f t="shared" si="3"/>
        <v>852.95745017722732</v>
      </c>
    </row>
    <row r="18" spans="1:8" x14ac:dyDescent="0.3">
      <c r="A18" s="2" t="s">
        <v>19</v>
      </c>
      <c r="B18" t="s">
        <v>26</v>
      </c>
      <c r="C18" t="s">
        <v>27</v>
      </c>
      <c r="D18" s="1">
        <v>623.5</v>
      </c>
      <c r="E18" s="1">
        <f t="shared" si="0"/>
        <v>1689.4478260869566</v>
      </c>
      <c r="F18" s="1">
        <f t="shared" si="1"/>
        <v>1789.4478260869566</v>
      </c>
      <c r="G18" s="1">
        <f t="shared" si="2"/>
        <v>2531.9382019966861</v>
      </c>
      <c r="H18" s="1">
        <f t="shared" si="3"/>
        <v>852.95745017722732</v>
      </c>
    </row>
    <row r="19" spans="1:8" x14ac:dyDescent="0.3">
      <c r="A19" s="2" t="s">
        <v>20</v>
      </c>
      <c r="B19" t="s">
        <v>30</v>
      </c>
      <c r="C19" t="s">
        <v>29</v>
      </c>
      <c r="D19" s="1">
        <v>1595</v>
      </c>
      <c r="E19" s="1">
        <f t="shared" si="0"/>
        <v>1689.4478260869566</v>
      </c>
      <c r="F19" s="1">
        <f t="shared" si="1"/>
        <v>1789.4478260869566</v>
      </c>
      <c r="G19" s="1">
        <f t="shared" si="2"/>
        <v>2531.9382019966861</v>
      </c>
      <c r="H19" s="1">
        <f t="shared" si="3"/>
        <v>852.95745017722732</v>
      </c>
    </row>
    <row r="20" spans="1:8" x14ac:dyDescent="0.3">
      <c r="A20" s="2" t="s">
        <v>21</v>
      </c>
      <c r="B20" t="s">
        <v>26</v>
      </c>
      <c r="C20" t="s">
        <v>27</v>
      </c>
      <c r="D20" s="1">
        <v>2465</v>
      </c>
      <c r="E20" s="1">
        <f t="shared" si="0"/>
        <v>1689.4478260869566</v>
      </c>
      <c r="F20" s="1">
        <f t="shared" si="1"/>
        <v>1789.4478260869566</v>
      </c>
      <c r="G20" s="1">
        <f t="shared" si="2"/>
        <v>2531.9382019966861</v>
      </c>
      <c r="H20" s="1">
        <f t="shared" si="3"/>
        <v>852.95745017722732</v>
      </c>
    </row>
    <row r="21" spans="1:8" x14ac:dyDescent="0.3">
      <c r="A21" s="2" t="s">
        <v>22</v>
      </c>
      <c r="B21" t="s">
        <v>28</v>
      </c>
      <c r="C21" t="s">
        <v>29</v>
      </c>
      <c r="D21" s="1">
        <v>1500</v>
      </c>
      <c r="E21" s="1">
        <f t="shared" si="0"/>
        <v>1689.4478260869566</v>
      </c>
      <c r="F21" s="1">
        <f t="shared" si="1"/>
        <v>1789.4478260869566</v>
      </c>
      <c r="G21" s="1">
        <f t="shared" si="2"/>
        <v>2531.9382019966861</v>
      </c>
      <c r="H21" s="1">
        <f t="shared" si="3"/>
        <v>852.95745017722732</v>
      </c>
    </row>
    <row r="22" spans="1:8" x14ac:dyDescent="0.3">
      <c r="A22" s="2" t="s">
        <v>23</v>
      </c>
      <c r="B22" t="s">
        <v>30</v>
      </c>
      <c r="C22" t="s">
        <v>31</v>
      </c>
      <c r="D22" s="1">
        <v>2000</v>
      </c>
      <c r="E22" s="1">
        <f t="shared" si="0"/>
        <v>1689.4478260869566</v>
      </c>
      <c r="F22" s="1">
        <f t="shared" si="1"/>
        <v>1789.4478260869566</v>
      </c>
      <c r="G22" s="1">
        <f t="shared" si="2"/>
        <v>2531.9382019966861</v>
      </c>
      <c r="H22" s="1">
        <f t="shared" si="3"/>
        <v>852.95745017722732</v>
      </c>
    </row>
    <row r="23" spans="1:8" x14ac:dyDescent="0.3">
      <c r="A23" s="2" t="s">
        <v>36</v>
      </c>
      <c r="B23" t="s">
        <v>28</v>
      </c>
      <c r="C23" t="s">
        <v>29</v>
      </c>
      <c r="D23" s="1">
        <v>2500</v>
      </c>
      <c r="E23" s="1">
        <f t="shared" si="0"/>
        <v>1689.4478260869566</v>
      </c>
      <c r="F23" s="1">
        <f t="shared" si="1"/>
        <v>1789.4478260869566</v>
      </c>
      <c r="G23" s="1">
        <f t="shared" si="2"/>
        <v>2531.9382019966861</v>
      </c>
      <c r="H23" s="1">
        <f t="shared" si="3"/>
        <v>852.95745017722732</v>
      </c>
    </row>
    <row r="24" spans="1:8" x14ac:dyDescent="0.3">
      <c r="A24" s="2" t="s">
        <v>37</v>
      </c>
      <c r="B24" t="s">
        <v>30</v>
      </c>
      <c r="C24" t="s">
        <v>31</v>
      </c>
      <c r="D24" s="1">
        <v>3000</v>
      </c>
      <c r="E24" s="1">
        <f t="shared" si="0"/>
        <v>1689.4478260869566</v>
      </c>
      <c r="F24" s="1">
        <f t="shared" si="1"/>
        <v>1789.4478260869566</v>
      </c>
      <c r="G24" s="1">
        <f t="shared" si="2"/>
        <v>2531.9382019966861</v>
      </c>
      <c r="H24" s="1">
        <f t="shared" si="3"/>
        <v>852.95745017722732</v>
      </c>
    </row>
    <row r="25" spans="1:8" x14ac:dyDescent="0.3">
      <c r="D25" s="1"/>
    </row>
    <row r="26" spans="1:8" x14ac:dyDescent="0.3">
      <c r="D2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61CB-C908-4692-9F8F-52BC2AA999B3}">
  <dimension ref="A3:B18"/>
  <sheetViews>
    <sheetView zoomScale="85" zoomScaleNormal="85" workbookViewId="0">
      <selection activeCell="A3" sqref="A3:B18"/>
    </sheetView>
  </sheetViews>
  <sheetFormatPr baseColWidth="10" defaultRowHeight="14.4" x14ac:dyDescent="0.3"/>
  <cols>
    <col min="2" max="2" width="23.5546875" customWidth="1"/>
  </cols>
  <sheetData>
    <row r="3" spans="1:2" x14ac:dyDescent="0.3">
      <c r="A3" t="s">
        <v>38</v>
      </c>
      <c r="B3" t="s">
        <v>39</v>
      </c>
    </row>
    <row r="4" spans="1:2" x14ac:dyDescent="0.3">
      <c r="A4">
        <v>2008</v>
      </c>
      <c r="B4">
        <v>1305</v>
      </c>
    </row>
    <row r="5" spans="1:2" x14ac:dyDescent="0.3">
      <c r="A5">
        <v>2009</v>
      </c>
      <c r="B5">
        <v>1034</v>
      </c>
    </row>
    <row r="6" spans="1:2" x14ac:dyDescent="0.3">
      <c r="A6">
        <v>2010</v>
      </c>
      <c r="B6">
        <v>1375</v>
      </c>
    </row>
    <row r="7" spans="1:2" x14ac:dyDescent="0.3">
      <c r="A7">
        <v>2011</v>
      </c>
      <c r="B7">
        <v>1425</v>
      </c>
    </row>
    <row r="8" spans="1:2" x14ac:dyDescent="0.3">
      <c r="A8">
        <v>2012</v>
      </c>
      <c r="B8">
        <v>989</v>
      </c>
    </row>
    <row r="9" spans="1:2" x14ac:dyDescent="0.3">
      <c r="A9">
        <v>2013</v>
      </c>
      <c r="B9">
        <v>1575</v>
      </c>
    </row>
    <row r="10" spans="1:2" x14ac:dyDescent="0.3">
      <c r="A10">
        <v>2014</v>
      </c>
      <c r="B10">
        <v>1389</v>
      </c>
    </row>
    <row r="11" spans="1:2" x14ac:dyDescent="0.3">
      <c r="A11">
        <v>2015</v>
      </c>
      <c r="B11">
        <v>1425</v>
      </c>
    </row>
    <row r="12" spans="1:2" x14ac:dyDescent="0.3">
      <c r="A12">
        <v>2016</v>
      </c>
      <c r="B12">
        <v>1678</v>
      </c>
    </row>
    <row r="13" spans="1:2" x14ac:dyDescent="0.3">
      <c r="A13">
        <v>2017</v>
      </c>
      <c r="B13">
        <v>1875</v>
      </c>
    </row>
    <row r="14" spans="1:2" x14ac:dyDescent="0.3">
      <c r="A14">
        <v>2018</v>
      </c>
      <c r="B14" s="1">
        <f>TREND(B4:B13,A4:A13,A14)</f>
        <v>1752.5333333333256</v>
      </c>
    </row>
    <row r="15" spans="1:2" x14ac:dyDescent="0.3">
      <c r="A15">
        <v>2019</v>
      </c>
      <c r="B15" s="1">
        <v>1815.3575757575745</v>
      </c>
    </row>
    <row r="16" spans="1:2" x14ac:dyDescent="0.3">
      <c r="A16">
        <v>2020</v>
      </c>
      <c r="B16" s="1">
        <v>1878</v>
      </c>
    </row>
    <row r="17" spans="1:2" x14ac:dyDescent="0.3">
      <c r="A17">
        <v>2021</v>
      </c>
      <c r="B17" s="1" cm="1">
        <f t="array" ref="B17">TREND(B4:B16,A4:A16,A17)</f>
        <v>1940.9501165501279</v>
      </c>
    </row>
    <row r="18" spans="1:2" x14ac:dyDescent="0.3">
      <c r="A18">
        <v>2022</v>
      </c>
      <c r="B18" s="1" cm="1">
        <f t="array" ref="B18">TREND(B4:B16,A4:A16,A18)</f>
        <v>2003.768364968375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DatosVentas</vt:lpstr>
      <vt:lpstr>Consumo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2021-09-01T02:32:55Z</dcterms:modified>
</cp:coreProperties>
</file>