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micha\Desktop\Ingeniería en Sistemas\Cuarto Semestre\Portafolio_1IF121-Michael_Solis\"/>
    </mc:Choice>
  </mc:AlternateContent>
  <xr:revisionPtr revIDLastSave="0" documentId="13_ncr:1_{557E9AE6-EEF5-4543-8CD4-77DC040D179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sistencia" sheetId="6" r:id="rId1"/>
    <sheet name="Calificacion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5" l="1"/>
  <c r="J8" i="5"/>
  <c r="J7" i="5"/>
  <c r="U7" i="5"/>
  <c r="R7" i="5"/>
  <c r="U8" i="5" l="1"/>
  <c r="AK9" i="6" l="1"/>
  <c r="D8" i="5" s="1"/>
  <c r="AK8" i="6"/>
  <c r="D7" i="5" l="1"/>
  <c r="E8" i="5" l="1"/>
  <c r="E7" i="5"/>
  <c r="V7" i="5" s="1"/>
  <c r="V8" i="5" l="1"/>
  <c r="W8" i="5" s="1"/>
  <c r="W7" i="5"/>
</calcChain>
</file>

<file path=xl/sharedStrings.xml><?xml version="1.0" encoding="utf-8"?>
<sst xmlns="http://schemas.openxmlformats.org/spreadsheetml/2006/main" count="79" uniqueCount="44">
  <si>
    <t>UNIVERSIDAD TECNOLÓGICA DE PANAMÁ</t>
  </si>
  <si>
    <t>Nota</t>
  </si>
  <si>
    <t>Asistencia</t>
  </si>
  <si>
    <t>Parciales</t>
  </si>
  <si>
    <t>Evaluacion Final</t>
  </si>
  <si>
    <t>Total</t>
  </si>
  <si>
    <t>P1</t>
  </si>
  <si>
    <t>TOTAL</t>
  </si>
  <si>
    <t>Laboratorios y Tareas</t>
  </si>
  <si>
    <t>%</t>
  </si>
  <si>
    <t>Sem</t>
  </si>
  <si>
    <t xml:space="preserve">Nº </t>
  </si>
  <si>
    <t>CÉDULA</t>
  </si>
  <si>
    <t>L</t>
  </si>
  <si>
    <t>Agosto</t>
  </si>
  <si>
    <t>Septiembre</t>
  </si>
  <si>
    <t>Octubre</t>
  </si>
  <si>
    <t>Noviembre</t>
  </si>
  <si>
    <t>CÓDIGO DE MATERIA:   8581     MATERIA:   INGENIERIA DE SOFTWARE (I)</t>
  </si>
  <si>
    <t>Calificación final</t>
  </si>
  <si>
    <t>L1</t>
  </si>
  <si>
    <t>L2</t>
  </si>
  <si>
    <t>L3</t>
  </si>
  <si>
    <t>P2</t>
  </si>
  <si>
    <t>S</t>
  </si>
  <si>
    <t>Diciembre</t>
  </si>
  <si>
    <t>Alumno</t>
  </si>
  <si>
    <t>ALUMNO</t>
  </si>
  <si>
    <t>Cédula</t>
  </si>
  <si>
    <t>No</t>
  </si>
  <si>
    <t>Bien</t>
  </si>
  <si>
    <t>00-0000-000000</t>
  </si>
  <si>
    <t>APELLIDO, NOMBRE</t>
  </si>
  <si>
    <t>P3</t>
  </si>
  <si>
    <t>L4</t>
  </si>
  <si>
    <t>L5</t>
  </si>
  <si>
    <r>
      <t xml:space="preserve">GRUPO:  </t>
    </r>
    <r>
      <rPr>
        <b/>
        <sz val="9"/>
        <color theme="1"/>
        <rFont val="Arial"/>
        <family val="2"/>
      </rPr>
      <t>1IF121</t>
    </r>
    <r>
      <rPr>
        <sz val="9"/>
        <color theme="1"/>
        <rFont val="Arial"/>
        <family val="2"/>
      </rPr>
      <t xml:space="preserve"> - Prof:  HERNÁNDEZ, ANA GLORIA CORDERO CLARK DE </t>
    </r>
  </si>
  <si>
    <r>
      <t xml:space="preserve">GRUPO:  </t>
    </r>
    <r>
      <rPr>
        <b/>
        <sz val="12"/>
        <color theme="1"/>
        <rFont val="Calibri"/>
        <family val="2"/>
        <scheme val="minor"/>
      </rPr>
      <t xml:space="preserve">1IF121    Ingenieria de Software    </t>
    </r>
    <r>
      <rPr>
        <sz val="11"/>
        <color theme="1"/>
        <rFont val="Calibri"/>
        <family val="2"/>
        <scheme val="minor"/>
      </rPr>
      <t xml:space="preserve"> Prof:  HERNÁNDEZ, ANA GLORIA CORDERO CLARK DE </t>
    </r>
  </si>
  <si>
    <t>M</t>
  </si>
  <si>
    <t>MATERIA:   INGENIERIA DE SOFTWARE  - 0371</t>
  </si>
  <si>
    <t>CÓDIGO DE HORA:        AÑO:  2021     PERÍODO:   II</t>
  </si>
  <si>
    <t>II semestre 2021</t>
  </si>
  <si>
    <t>SOLIS, MICHAEL</t>
  </si>
  <si>
    <t>08-958-1219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</si>
</sst>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;[Red]0.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6100"/>
      <name val="Arial"/>
      <family val="2"/>
    </font>
    <font>
      <sz val="12"/>
      <color rgb="FF006100"/>
      <name val="Arial"/>
      <family val="2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21"/>
      <color rgb="FF333333"/>
      <name val="Helvetica"/>
      <family val="2"/>
    </font>
    <font>
      <sz val="11"/>
      <color rgb="FF333333"/>
      <name val="Helvetica"/>
      <family val="2"/>
    </font>
    <font>
      <b/>
      <sz val="11"/>
      <color rgb="FF333333"/>
      <name val="Helvetica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EC1F1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rgb="FFFFC7CE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2"/>
      </left>
      <right/>
      <top style="hair">
        <color theme="2"/>
      </top>
      <bottom style="hair">
        <color theme="2"/>
      </bottom>
      <diagonal/>
    </border>
    <border>
      <left/>
      <right/>
      <top style="hair">
        <color theme="2"/>
      </top>
      <bottom style="hair">
        <color theme="2"/>
      </bottom>
      <diagonal/>
    </border>
    <border>
      <left style="hair">
        <color theme="2"/>
      </left>
      <right style="hair">
        <color theme="2"/>
      </right>
      <top style="hair">
        <color theme="2"/>
      </top>
      <bottom style="hair">
        <color theme="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theme="2"/>
      </right>
      <top style="hair">
        <color theme="2"/>
      </top>
      <bottom style="hair">
        <color theme="2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indexed="64"/>
      </top>
      <bottom style="dotted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0">
    <xf numFmtId="0" fontId="0" fillId="0" borderId="0" xfId="0"/>
    <xf numFmtId="0" fontId="0" fillId="0" borderId="0" xfId="0"/>
    <xf numFmtId="0" fontId="19" fillId="0" borderId="11" xfId="0" applyFont="1" applyBorder="1"/>
    <xf numFmtId="0" fontId="16" fillId="0" borderId="0" xfId="0" applyFont="1" applyAlignment="1">
      <alignment horizontal="center"/>
    </xf>
    <xf numFmtId="0" fontId="13" fillId="41" borderId="14" xfId="13" applyFill="1" applyBorder="1" applyAlignment="1">
      <alignment horizontal="center"/>
    </xf>
    <xf numFmtId="0" fontId="6" fillId="37" borderId="14" xfId="6" applyFill="1" applyBorder="1" applyAlignment="1">
      <alignment horizontal="center"/>
    </xf>
    <xf numFmtId="0" fontId="20" fillId="34" borderId="0" xfId="0" applyFont="1" applyFill="1" applyAlignment="1">
      <alignment horizontal="center" vertical="center"/>
    </xf>
    <xf numFmtId="0" fontId="0" fillId="34" borderId="0" xfId="0" applyFill="1" applyAlignment="1">
      <alignment horizontal="center"/>
    </xf>
    <xf numFmtId="1" fontId="0" fillId="34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20" fillId="0" borderId="11" xfId="0" applyFont="1" applyBorder="1" applyAlignment="1">
      <alignment horizontal="center" vertical="center"/>
    </xf>
    <xf numFmtId="0" fontId="16" fillId="0" borderId="0" xfId="0" applyFont="1"/>
    <xf numFmtId="0" fontId="0" fillId="0" borderId="0" xfId="0"/>
    <xf numFmtId="0" fontId="0" fillId="0" borderId="0" xfId="0"/>
    <xf numFmtId="0" fontId="12" fillId="40" borderId="14" xfId="11" applyFont="1" applyFill="1" applyBorder="1" applyAlignment="1">
      <alignment horizontal="center"/>
    </xf>
    <xf numFmtId="0" fontId="6" fillId="37" borderId="12" xfId="6" applyFill="1" applyBorder="1" applyAlignment="1"/>
    <xf numFmtId="0" fontId="6" fillId="37" borderId="13" xfId="6" applyFill="1" applyBorder="1" applyAlignment="1"/>
    <xf numFmtId="0" fontId="14" fillId="38" borderId="14" xfId="6" applyFont="1" applyFill="1" applyBorder="1" applyAlignment="1">
      <alignment horizontal="center"/>
    </xf>
    <xf numFmtId="0" fontId="14" fillId="38" borderId="14" xfId="7" applyFont="1" applyFill="1" applyBorder="1" applyAlignment="1">
      <alignment horizontal="center"/>
    </xf>
    <xf numFmtId="0" fontId="21" fillId="39" borderId="14" xfId="7" applyFont="1" applyFill="1" applyBorder="1" applyAlignment="1">
      <alignment horizontal="center"/>
    </xf>
    <xf numFmtId="0" fontId="21" fillId="39" borderId="14" xfId="8" applyFont="1" applyFill="1" applyBorder="1" applyAlignment="1">
      <alignment horizontal="center"/>
    </xf>
    <xf numFmtId="0" fontId="24" fillId="43" borderId="14" xfId="11" applyFont="1" applyFill="1" applyBorder="1" applyAlignment="1">
      <alignment horizontal="center"/>
    </xf>
    <xf numFmtId="0" fontId="25" fillId="0" borderId="11" xfId="0" applyFont="1" applyBorder="1"/>
    <xf numFmtId="0" fontId="25" fillId="33" borderId="11" xfId="0" applyFont="1" applyFill="1" applyBorder="1" applyAlignment="1">
      <alignment horizontal="center" vertical="center"/>
    </xf>
    <xf numFmtId="0" fontId="25" fillId="35" borderId="11" xfId="0" applyFont="1" applyFill="1" applyBorder="1" applyAlignment="1">
      <alignment horizontal="center" vertical="center"/>
    </xf>
    <xf numFmtId="0" fontId="25" fillId="34" borderId="11" xfId="0" applyFont="1" applyFill="1" applyBorder="1" applyAlignment="1" applyProtection="1">
      <alignment horizontal="center" vertical="center"/>
      <protection locked="0"/>
    </xf>
    <xf numFmtId="0" fontId="25" fillId="34" borderId="11" xfId="0" applyFont="1" applyFill="1" applyBorder="1" applyAlignment="1">
      <alignment horizontal="center" vertical="center"/>
    </xf>
    <xf numFmtId="0" fontId="25" fillId="36" borderId="11" xfId="0" applyFont="1" applyFill="1" applyBorder="1" applyAlignment="1">
      <alignment horizontal="center" vertical="center"/>
    </xf>
    <xf numFmtId="0" fontId="26" fillId="42" borderId="11" xfId="0" applyFont="1" applyFill="1" applyBorder="1" applyAlignment="1">
      <alignment horizontal="center" vertical="center"/>
    </xf>
    <xf numFmtId="1" fontId="26" fillId="0" borderId="11" xfId="0" applyNumberFormat="1" applyFont="1" applyBorder="1" applyAlignment="1">
      <alignment horizontal="center" vertical="center"/>
    </xf>
    <xf numFmtId="1" fontId="26" fillId="33" borderId="11" xfId="0" applyNumberFormat="1" applyFont="1" applyFill="1" applyBorder="1" applyAlignment="1">
      <alignment horizontal="center" vertical="center"/>
    </xf>
    <xf numFmtId="0" fontId="26" fillId="35" borderId="11" xfId="0" applyFont="1" applyFill="1" applyBorder="1" applyAlignment="1">
      <alignment horizontal="center" vertical="center"/>
    </xf>
    <xf numFmtId="0" fontId="26" fillId="34" borderId="11" xfId="0" applyFont="1" applyFill="1" applyBorder="1" applyAlignment="1">
      <alignment horizontal="center" vertical="center"/>
    </xf>
    <xf numFmtId="0" fontId="26" fillId="36" borderId="11" xfId="0" applyFont="1" applyFill="1" applyBorder="1" applyAlignment="1">
      <alignment horizontal="center" vertical="center"/>
    </xf>
    <xf numFmtId="1" fontId="27" fillId="2" borderId="11" xfId="6" applyNumberFormat="1" applyFont="1" applyBorder="1" applyAlignment="1">
      <alignment horizontal="center" vertical="center"/>
    </xf>
    <xf numFmtId="0" fontId="27" fillId="2" borderId="11" xfId="6" applyFont="1" applyBorder="1" applyAlignment="1">
      <alignment horizontal="center" vertical="center"/>
    </xf>
    <xf numFmtId="0" fontId="29" fillId="0" borderId="10" xfId="0" applyFont="1" applyBorder="1" applyAlignment="1">
      <alignment wrapText="1"/>
    </xf>
    <xf numFmtId="0" fontId="19" fillId="0" borderId="10" xfId="0" applyFont="1" applyBorder="1" applyAlignment="1">
      <alignment wrapText="1"/>
    </xf>
    <xf numFmtId="0" fontId="30" fillId="41" borderId="14" xfId="13" applyFont="1" applyFill="1" applyBorder="1" applyAlignment="1">
      <alignment horizontal="center"/>
    </xf>
    <xf numFmtId="164" fontId="0" fillId="0" borderId="21" xfId="0" applyNumberFormat="1" applyBorder="1" applyAlignment="1">
      <alignment horizontal="center" vertical="center" wrapText="1"/>
    </xf>
    <xf numFmtId="1" fontId="0" fillId="34" borderId="21" xfId="0" applyNumberFormat="1" applyFill="1" applyBorder="1" applyAlignment="1">
      <alignment horizontal="center"/>
    </xf>
    <xf numFmtId="0" fontId="27" fillId="2" borderId="17" xfId="6" applyFont="1" applyBorder="1" applyAlignment="1">
      <alignment horizontal="center" vertical="center"/>
    </xf>
    <xf numFmtId="0" fontId="25" fillId="0" borderId="22" xfId="0" applyFont="1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 wrapText="1"/>
    </xf>
    <xf numFmtId="165" fontId="26" fillId="33" borderId="11" xfId="0" applyNumberFormat="1" applyFont="1" applyFill="1" applyBorder="1" applyAlignment="1">
      <alignment horizontal="center" vertical="center"/>
    </xf>
    <xf numFmtId="0" fontId="25" fillId="0" borderId="22" xfId="0" applyFont="1" applyBorder="1" applyAlignment="1" applyProtection="1">
      <alignment horizontal="center" vertical="center"/>
      <protection locked="0"/>
    </xf>
    <xf numFmtId="1" fontId="25" fillId="0" borderId="23" xfId="0" applyNumberFormat="1" applyFont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2" fillId="0" borderId="0" xfId="0" applyFont="1"/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vertical="top"/>
    </xf>
    <xf numFmtId="0" fontId="33" fillId="0" borderId="0" xfId="0" applyFont="1" applyAlignment="1">
      <alignment horizontal="left" vertical="center"/>
    </xf>
    <xf numFmtId="0" fontId="34" fillId="0" borderId="0" xfId="0" applyFont="1" applyAlignment="1">
      <alignment horizontal="center" wrapText="1"/>
    </xf>
    <xf numFmtId="0" fontId="25" fillId="35" borderId="17" xfId="0" applyFont="1" applyFill="1" applyBorder="1" applyAlignment="1">
      <alignment horizontal="center" vertical="center"/>
    </xf>
    <xf numFmtId="0" fontId="24" fillId="44" borderId="14" xfId="11" applyFont="1" applyFill="1" applyBorder="1" applyAlignment="1">
      <alignment horizontal="center"/>
    </xf>
    <xf numFmtId="0" fontId="22" fillId="44" borderId="14" xfId="8" applyFont="1" applyFill="1" applyBorder="1" applyAlignment="1">
      <alignment horizontal="center"/>
    </xf>
    <xf numFmtId="0" fontId="22" fillId="44" borderId="14" xfId="11" applyFont="1" applyFill="1" applyBorder="1" applyAlignment="1">
      <alignment horizontal="center"/>
    </xf>
    <xf numFmtId="165" fontId="26" fillId="35" borderId="11" xfId="0" applyNumberFormat="1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wrapText="1"/>
    </xf>
    <xf numFmtId="165" fontId="26" fillId="34" borderId="11" xfId="0" applyNumberFormat="1" applyFont="1" applyFill="1" applyBorder="1" applyAlignment="1">
      <alignment horizontal="center" vertical="center"/>
    </xf>
    <xf numFmtId="165" fontId="26" fillId="36" borderId="22" xfId="0" applyNumberFormat="1" applyFont="1" applyFill="1" applyBorder="1" applyAlignment="1">
      <alignment horizontal="center" vertical="center"/>
    </xf>
    <xf numFmtId="0" fontId="0" fillId="45" borderId="0" xfId="0" applyFill="1"/>
    <xf numFmtId="0" fontId="28" fillId="2" borderId="25" xfId="6" applyFont="1" applyBorder="1" applyAlignment="1">
      <alignment horizontal="center" vertical="center"/>
    </xf>
    <xf numFmtId="164" fontId="25" fillId="0" borderId="22" xfId="0" applyNumberFormat="1" applyFont="1" applyBorder="1" applyAlignment="1" applyProtection="1">
      <alignment horizontal="center" vertical="center"/>
      <protection locked="0"/>
    </xf>
    <xf numFmtId="0" fontId="22" fillId="44" borderId="12" xfId="8" applyFont="1" applyFill="1" applyBorder="1" applyAlignment="1">
      <alignment horizontal="center"/>
    </xf>
    <xf numFmtId="0" fontId="22" fillId="44" borderId="13" xfId="8" applyFont="1" applyFill="1" applyBorder="1" applyAlignment="1">
      <alignment horizontal="center"/>
    </xf>
    <xf numFmtId="0" fontId="22" fillId="44" borderId="18" xfId="8" applyFont="1" applyFill="1" applyBorder="1" applyAlignment="1">
      <alignment horizontal="center"/>
    </xf>
    <xf numFmtId="0" fontId="23" fillId="43" borderId="12" xfId="11" applyFont="1" applyFill="1" applyBorder="1" applyAlignment="1">
      <alignment horizontal="center"/>
    </xf>
    <xf numFmtId="0" fontId="23" fillId="43" borderId="18" xfId="11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6" fillId="38" borderId="13" xfId="6" applyFill="1" applyBorder="1" applyAlignment="1">
      <alignment horizontal="center"/>
    </xf>
    <xf numFmtId="0" fontId="6" fillId="38" borderId="18" xfId="6" applyFill="1" applyBorder="1" applyAlignment="1">
      <alignment horizontal="center"/>
    </xf>
    <xf numFmtId="0" fontId="7" fillId="39" borderId="12" xfId="7" applyFill="1" applyBorder="1" applyAlignment="1">
      <alignment horizontal="center"/>
    </xf>
    <xf numFmtId="0" fontId="7" fillId="39" borderId="13" xfId="7" applyFill="1" applyBorder="1" applyAlignment="1">
      <alignment horizontal="center"/>
    </xf>
    <xf numFmtId="0" fontId="7" fillId="39" borderId="18" xfId="7" applyFill="1" applyBorder="1" applyAlignment="1">
      <alignment horizontal="center"/>
    </xf>
    <xf numFmtId="0" fontId="27" fillId="42" borderId="15" xfId="6" applyFont="1" applyFill="1" applyBorder="1" applyAlignment="1">
      <alignment horizontal="center" vertical="center" wrapText="1"/>
    </xf>
    <xf numFmtId="0" fontId="27" fillId="42" borderId="16" xfId="6" applyFont="1" applyFill="1" applyBorder="1" applyAlignment="1">
      <alignment horizontal="center" vertical="center" wrapText="1"/>
    </xf>
    <xf numFmtId="0" fontId="27" fillId="42" borderId="17" xfId="6" applyFont="1" applyFill="1" applyBorder="1" applyAlignment="1">
      <alignment horizontal="center" vertical="center" wrapText="1"/>
    </xf>
    <xf numFmtId="0" fontId="25" fillId="36" borderId="15" xfId="0" applyFont="1" applyFill="1" applyBorder="1" applyAlignment="1">
      <alignment horizontal="center" vertical="center"/>
    </xf>
    <xf numFmtId="0" fontId="25" fillId="36" borderId="17" xfId="0" applyFont="1" applyFill="1" applyBorder="1" applyAlignment="1">
      <alignment horizontal="center" vertical="center"/>
    </xf>
    <xf numFmtId="0" fontId="34" fillId="0" borderId="0" xfId="0" applyFont="1" applyAlignment="1">
      <alignment horizontal="center" wrapText="1"/>
    </xf>
    <xf numFmtId="0" fontId="34" fillId="0" borderId="19" xfId="0" applyFont="1" applyBorder="1" applyAlignment="1">
      <alignment horizontal="center" wrapText="1"/>
    </xf>
    <xf numFmtId="0" fontId="25" fillId="35" borderId="15" xfId="0" applyFont="1" applyFill="1" applyBorder="1" applyAlignment="1">
      <alignment horizontal="center" vertical="center"/>
    </xf>
    <xf numFmtId="0" fontId="25" fillId="35" borderId="17" xfId="0" applyFont="1" applyFill="1" applyBorder="1" applyAlignment="1">
      <alignment horizontal="center" vertical="center"/>
    </xf>
    <xf numFmtId="0" fontId="25" fillId="34" borderId="15" xfId="0" applyFont="1" applyFill="1" applyBorder="1" applyAlignment="1" applyProtection="1">
      <alignment horizontal="center" vertical="center"/>
      <protection locked="0"/>
    </xf>
    <xf numFmtId="0" fontId="25" fillId="34" borderId="17" xfId="0" applyFont="1" applyFill="1" applyBorder="1" applyAlignment="1" applyProtection="1">
      <alignment horizontal="center" vertical="center"/>
      <protection locked="0"/>
    </xf>
    <xf numFmtId="0" fontId="26" fillId="42" borderId="11" xfId="0" applyFont="1" applyFill="1" applyBorder="1" applyAlignment="1">
      <alignment horizontal="center" vertical="center"/>
    </xf>
    <xf numFmtId="0" fontId="26" fillId="42" borderId="11" xfId="0" applyFont="1" applyFill="1" applyBorder="1" applyAlignment="1">
      <alignment horizontal="center" vertical="center" wrapText="1"/>
    </xf>
    <xf numFmtId="0" fontId="26" fillId="42" borderId="15" xfId="0" applyFont="1" applyFill="1" applyBorder="1" applyAlignment="1">
      <alignment horizontal="center" vertical="center"/>
    </xf>
    <xf numFmtId="0" fontId="26" fillId="42" borderId="16" xfId="0" applyFont="1" applyFill="1" applyBorder="1" applyAlignment="1">
      <alignment horizontal="center" vertical="center"/>
    </xf>
    <xf numFmtId="0" fontId="26" fillId="42" borderId="17" xfId="0" applyFont="1" applyFill="1" applyBorder="1" applyAlignment="1">
      <alignment horizontal="center" vertical="center"/>
    </xf>
    <xf numFmtId="0" fontId="26" fillId="42" borderId="15" xfId="0" applyFont="1" applyFill="1" applyBorder="1" applyAlignment="1">
      <alignment horizontal="center" wrapText="1"/>
    </xf>
    <xf numFmtId="0" fontId="26" fillId="42" borderId="16" xfId="0" applyFont="1" applyFill="1" applyBorder="1" applyAlignment="1">
      <alignment horizontal="center" wrapText="1"/>
    </xf>
    <xf numFmtId="0" fontId="26" fillId="42" borderId="17" xfId="0" applyFont="1" applyFill="1" applyBorder="1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C7CE"/>
      <color rgb="FFFFEB9C"/>
      <color rgb="FFBC6ECC"/>
      <color rgb="FFEEC1F1"/>
      <color rgb="FF983C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"/>
  <sheetViews>
    <sheetView tabSelected="1" topLeftCell="B1" zoomScale="106" zoomScaleNormal="106" workbookViewId="0">
      <selection activeCell="AF13" sqref="AF13"/>
    </sheetView>
  </sheetViews>
  <sheetFormatPr baseColWidth="10" defaultColWidth="9.109375" defaultRowHeight="14.4" x14ac:dyDescent="0.3"/>
  <cols>
    <col min="1" max="1" width="3.6640625" customWidth="1"/>
    <col min="2" max="2" width="13.88671875" customWidth="1"/>
    <col min="3" max="3" width="19" customWidth="1"/>
    <col min="4" max="4" width="3.44140625" customWidth="1"/>
    <col min="5" max="6" width="3.44140625" style="1" customWidth="1"/>
    <col min="7" max="10" width="3.44140625" style="11" customWidth="1"/>
    <col min="11" max="11" width="3.44140625" style="1" customWidth="1"/>
    <col min="12" max="12" width="3.33203125" customWidth="1"/>
    <col min="13" max="13" width="3" customWidth="1"/>
    <col min="14" max="14" width="3.44140625" customWidth="1"/>
    <col min="15" max="15" width="3.109375" customWidth="1"/>
    <col min="16" max="18" width="3" customWidth="1"/>
    <col min="19" max="23" width="3.109375" customWidth="1"/>
    <col min="24" max="26" width="3" customWidth="1"/>
    <col min="27" max="28" width="3.109375" customWidth="1"/>
    <col min="29" max="29" width="3" customWidth="1"/>
    <col min="30" max="30" width="3.33203125" customWidth="1"/>
    <col min="31" max="31" width="3.109375" customWidth="1"/>
    <col min="32" max="32" width="3" customWidth="1"/>
    <col min="33" max="33" width="3.109375" customWidth="1"/>
    <col min="34" max="34" width="3.5546875" customWidth="1"/>
    <col min="35" max="35" width="4" customWidth="1"/>
    <col min="36" max="36" width="2.88671875" style="15" customWidth="1"/>
    <col min="37" max="37" width="4.6640625" customWidth="1"/>
  </cols>
  <sheetData>
    <row r="1" spans="1:37" ht="15" customHeight="1" x14ac:dyDescent="0.3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K1" s="1"/>
    </row>
    <row r="2" spans="1:37" ht="15" customHeight="1" x14ac:dyDescent="0.3">
      <c r="A2" s="75" t="s">
        <v>18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K2" s="1"/>
    </row>
    <row r="3" spans="1:37" ht="15" customHeight="1" x14ac:dyDescent="0.3">
      <c r="A3" s="74" t="s">
        <v>37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1"/>
    </row>
    <row r="4" spans="1:37" x14ac:dyDescent="0.3">
      <c r="A4" s="1"/>
      <c r="B4" s="1"/>
      <c r="C4" s="1" t="s">
        <v>41</v>
      </c>
      <c r="D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K4" s="1"/>
    </row>
    <row r="5" spans="1:37" x14ac:dyDescent="0.3">
      <c r="A5" s="3"/>
      <c r="B5" s="3"/>
      <c r="C5" s="3"/>
      <c r="D5" s="17" t="s">
        <v>14</v>
      </c>
      <c r="E5" s="18"/>
      <c r="F5" s="18"/>
      <c r="G5" s="18"/>
      <c r="H5" s="76" t="s">
        <v>15</v>
      </c>
      <c r="I5" s="76"/>
      <c r="J5" s="76"/>
      <c r="K5" s="76"/>
      <c r="L5" s="76"/>
      <c r="M5" s="76"/>
      <c r="N5" s="76"/>
      <c r="O5" s="76"/>
      <c r="P5" s="77"/>
      <c r="Q5" s="66"/>
      <c r="R5" s="78" t="s">
        <v>16</v>
      </c>
      <c r="S5" s="79"/>
      <c r="T5" s="79"/>
      <c r="U5" s="79"/>
      <c r="V5" s="79"/>
      <c r="W5" s="79"/>
      <c r="X5" s="79"/>
      <c r="Y5" s="80"/>
      <c r="Z5" s="69" t="s">
        <v>17</v>
      </c>
      <c r="AA5" s="70"/>
      <c r="AB5" s="70"/>
      <c r="AC5" s="70"/>
      <c r="AD5" s="70"/>
      <c r="AE5" s="70"/>
      <c r="AF5" s="70"/>
      <c r="AG5" s="71"/>
      <c r="AH5" s="72" t="s">
        <v>25</v>
      </c>
      <c r="AI5" s="73"/>
      <c r="AJ5" s="16" t="s">
        <v>24</v>
      </c>
      <c r="AK5" s="4"/>
    </row>
    <row r="6" spans="1:37" x14ac:dyDescent="0.3">
      <c r="A6" s="3"/>
      <c r="B6" s="3"/>
      <c r="C6" s="3"/>
      <c r="D6" s="5" t="s">
        <v>13</v>
      </c>
      <c r="E6" s="5" t="s">
        <v>38</v>
      </c>
      <c r="F6" s="5" t="s">
        <v>13</v>
      </c>
      <c r="G6" s="5" t="s">
        <v>38</v>
      </c>
      <c r="H6" s="19" t="s">
        <v>13</v>
      </c>
      <c r="I6" s="19" t="s">
        <v>38</v>
      </c>
      <c r="J6" s="19" t="s">
        <v>13</v>
      </c>
      <c r="K6" s="19" t="s">
        <v>38</v>
      </c>
      <c r="L6" s="19" t="s">
        <v>13</v>
      </c>
      <c r="M6" s="19" t="s">
        <v>38</v>
      </c>
      <c r="N6" s="19" t="s">
        <v>13</v>
      </c>
      <c r="O6" s="19" t="s">
        <v>38</v>
      </c>
      <c r="P6" s="20" t="s">
        <v>13</v>
      </c>
      <c r="Q6" s="20" t="s">
        <v>38</v>
      </c>
      <c r="R6" s="21" t="s">
        <v>13</v>
      </c>
      <c r="S6" s="21" t="s">
        <v>38</v>
      </c>
      <c r="T6" s="22" t="s">
        <v>13</v>
      </c>
      <c r="U6" s="21" t="s">
        <v>38</v>
      </c>
      <c r="V6" s="22" t="s">
        <v>13</v>
      </c>
      <c r="W6" s="21" t="s">
        <v>38</v>
      </c>
      <c r="X6" s="22" t="s">
        <v>13</v>
      </c>
      <c r="Y6" s="21" t="s">
        <v>38</v>
      </c>
      <c r="Z6" s="60" t="s">
        <v>13</v>
      </c>
      <c r="AA6" s="60" t="s">
        <v>38</v>
      </c>
      <c r="AB6" s="60" t="s">
        <v>13</v>
      </c>
      <c r="AC6" s="60" t="s">
        <v>38</v>
      </c>
      <c r="AD6" s="61" t="s">
        <v>13</v>
      </c>
      <c r="AE6" s="60" t="s">
        <v>38</v>
      </c>
      <c r="AF6" s="61" t="s">
        <v>13</v>
      </c>
      <c r="AG6" s="60" t="s">
        <v>38</v>
      </c>
      <c r="AH6" s="59" t="s">
        <v>13</v>
      </c>
      <c r="AI6" s="23" t="s">
        <v>38</v>
      </c>
      <c r="AJ6" s="16"/>
      <c r="AK6" s="4"/>
    </row>
    <row r="7" spans="1:37" x14ac:dyDescent="0.3">
      <c r="A7" s="3"/>
      <c r="B7" s="3"/>
      <c r="C7" s="3"/>
      <c r="D7" s="5">
        <v>16</v>
      </c>
      <c r="E7" s="5">
        <v>18</v>
      </c>
      <c r="F7" s="5">
        <v>23</v>
      </c>
      <c r="G7" s="5">
        <v>25</v>
      </c>
      <c r="H7" s="19">
        <v>30</v>
      </c>
      <c r="I7" s="19">
        <v>1</v>
      </c>
      <c r="J7" s="19">
        <v>6</v>
      </c>
      <c r="K7" s="19">
        <v>8</v>
      </c>
      <c r="L7" s="20">
        <v>13</v>
      </c>
      <c r="M7" s="20">
        <v>15</v>
      </c>
      <c r="N7" s="20">
        <v>20</v>
      </c>
      <c r="O7" s="20">
        <v>22</v>
      </c>
      <c r="P7" s="20">
        <v>27</v>
      </c>
      <c r="Q7" s="20">
        <v>29</v>
      </c>
      <c r="R7" s="21">
        <v>4</v>
      </c>
      <c r="S7" s="21">
        <v>6</v>
      </c>
      <c r="T7" s="22">
        <v>11</v>
      </c>
      <c r="U7" s="22">
        <v>13</v>
      </c>
      <c r="V7" s="22">
        <v>18</v>
      </c>
      <c r="W7" s="22">
        <v>20</v>
      </c>
      <c r="X7" s="22">
        <v>25</v>
      </c>
      <c r="Y7" s="22">
        <v>27</v>
      </c>
      <c r="Z7" s="60">
        <v>1</v>
      </c>
      <c r="AA7" s="60">
        <v>3</v>
      </c>
      <c r="AB7" s="60">
        <v>8</v>
      </c>
      <c r="AC7" s="61">
        <v>10</v>
      </c>
      <c r="AD7" s="61">
        <v>15</v>
      </c>
      <c r="AE7" s="61">
        <v>17</v>
      </c>
      <c r="AF7" s="61">
        <v>22</v>
      </c>
      <c r="AG7" s="61">
        <v>24</v>
      </c>
      <c r="AH7" s="59">
        <v>29</v>
      </c>
      <c r="AI7" s="23">
        <v>1</v>
      </c>
      <c r="AJ7" s="16"/>
      <c r="AK7" s="40" t="s">
        <v>7</v>
      </c>
    </row>
    <row r="8" spans="1:37" ht="15" customHeight="1" x14ac:dyDescent="0.3">
      <c r="A8" s="6" t="s">
        <v>11</v>
      </c>
      <c r="B8" s="6" t="s">
        <v>12</v>
      </c>
      <c r="C8" s="6" t="s">
        <v>27</v>
      </c>
      <c r="D8" s="7">
        <v>3</v>
      </c>
      <c r="E8" s="7">
        <v>2</v>
      </c>
      <c r="F8" s="7">
        <v>3</v>
      </c>
      <c r="G8" s="7">
        <v>2</v>
      </c>
      <c r="H8" s="7">
        <v>3</v>
      </c>
      <c r="I8" s="7">
        <v>2</v>
      </c>
      <c r="J8" s="7">
        <v>3</v>
      </c>
      <c r="K8" s="7">
        <v>2</v>
      </c>
      <c r="L8" s="7">
        <v>3</v>
      </c>
      <c r="M8" s="7">
        <v>2</v>
      </c>
      <c r="N8" s="7">
        <v>3</v>
      </c>
      <c r="O8" s="7">
        <v>2</v>
      </c>
      <c r="P8" s="7">
        <v>3</v>
      </c>
      <c r="Q8" s="7">
        <v>2</v>
      </c>
      <c r="R8" s="7">
        <v>3</v>
      </c>
      <c r="S8" s="7">
        <v>2</v>
      </c>
      <c r="T8" s="7">
        <v>3</v>
      </c>
      <c r="U8" s="7">
        <v>2</v>
      </c>
      <c r="V8" s="7">
        <v>3</v>
      </c>
      <c r="W8" s="7">
        <v>2</v>
      </c>
      <c r="X8" s="7">
        <v>3</v>
      </c>
      <c r="Y8" s="7">
        <v>2</v>
      </c>
      <c r="Z8" s="7">
        <v>3</v>
      </c>
      <c r="AA8" s="7">
        <v>2</v>
      </c>
      <c r="AB8" s="7">
        <v>3</v>
      </c>
      <c r="AC8" s="7">
        <v>2</v>
      </c>
      <c r="AD8" s="7">
        <v>3</v>
      </c>
      <c r="AE8" s="7">
        <v>2</v>
      </c>
      <c r="AF8" s="7">
        <v>3</v>
      </c>
      <c r="AG8" s="7">
        <v>2</v>
      </c>
      <c r="AH8" s="7">
        <v>3</v>
      </c>
      <c r="AI8" s="7">
        <v>2</v>
      </c>
      <c r="AJ8" s="7"/>
      <c r="AK8" s="8">
        <f>SUM(D8:AJ8)</f>
        <v>80</v>
      </c>
    </row>
    <row r="9" spans="1:37" ht="15" customHeight="1" x14ac:dyDescent="0.3">
      <c r="A9" s="38">
        <v>1</v>
      </c>
      <c r="B9" s="38" t="s">
        <v>43</v>
      </c>
      <c r="C9" s="39" t="s">
        <v>42</v>
      </c>
      <c r="D9" s="47">
        <v>3</v>
      </c>
      <c r="E9" s="41">
        <v>2</v>
      </c>
      <c r="F9" s="41">
        <v>3</v>
      </c>
      <c r="G9" s="41">
        <v>2</v>
      </c>
      <c r="H9" s="41">
        <v>3</v>
      </c>
      <c r="I9" s="41">
        <v>2</v>
      </c>
      <c r="J9" s="41">
        <v>3</v>
      </c>
      <c r="K9" s="41">
        <v>2</v>
      </c>
      <c r="L9" s="45">
        <v>3</v>
      </c>
      <c r="M9" s="45">
        <v>2</v>
      </c>
      <c r="N9" s="45">
        <v>3</v>
      </c>
      <c r="O9" s="45">
        <v>2</v>
      </c>
      <c r="P9" s="45">
        <v>3</v>
      </c>
      <c r="Q9" s="45">
        <v>2</v>
      </c>
      <c r="R9" s="45">
        <v>3</v>
      </c>
      <c r="S9" s="45">
        <v>2</v>
      </c>
      <c r="T9" s="45">
        <v>3</v>
      </c>
      <c r="U9" s="45">
        <v>2</v>
      </c>
      <c r="V9" s="45">
        <v>3</v>
      </c>
      <c r="W9" s="45">
        <v>2</v>
      </c>
      <c r="X9" s="45">
        <v>3</v>
      </c>
      <c r="Y9" s="45">
        <v>2</v>
      </c>
      <c r="Z9" s="45">
        <v>3</v>
      </c>
      <c r="AA9" s="45">
        <v>2</v>
      </c>
      <c r="AB9" s="45">
        <v>3</v>
      </c>
      <c r="AC9" s="45">
        <v>2</v>
      </c>
      <c r="AD9" s="45">
        <v>3</v>
      </c>
      <c r="AE9" s="45">
        <v>2</v>
      </c>
      <c r="AF9" s="45">
        <v>3</v>
      </c>
      <c r="AG9" s="45"/>
      <c r="AH9" s="45"/>
      <c r="AI9" s="45"/>
      <c r="AJ9" s="46"/>
      <c r="AK9" s="42">
        <f t="shared" ref="AK9" si="0">SUM(D9:AJ9)</f>
        <v>73</v>
      </c>
    </row>
    <row r="10" spans="1:37" x14ac:dyDescent="0.3">
      <c r="AG10" s="51"/>
    </row>
  </sheetData>
  <mergeCells count="7">
    <mergeCell ref="Z5:AG5"/>
    <mergeCell ref="AH5:AI5"/>
    <mergeCell ref="A1:P1"/>
    <mergeCell ref="A2:P2"/>
    <mergeCell ref="A3:P3"/>
    <mergeCell ref="H5:P5"/>
    <mergeCell ref="R5:Y5"/>
  </mergeCells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1"/>
  <sheetViews>
    <sheetView zoomScale="80" zoomScaleNormal="80" workbookViewId="0">
      <selection activeCell="C4" sqref="C4:N4"/>
    </sheetView>
  </sheetViews>
  <sheetFormatPr baseColWidth="10" defaultColWidth="9.109375" defaultRowHeight="14.4" x14ac:dyDescent="0.3"/>
  <cols>
    <col min="1" max="1" width="4.5546875" style="15" customWidth="1"/>
    <col min="2" max="2" width="13.44140625" style="15" customWidth="1"/>
    <col min="3" max="3" width="22.33203125" customWidth="1"/>
    <col min="4" max="5" width="6.33203125" customWidth="1"/>
    <col min="6" max="8" width="5.6640625" style="9" customWidth="1"/>
    <col min="9" max="9" width="5.88671875" customWidth="1"/>
    <col min="10" max="10" width="6" customWidth="1"/>
    <col min="11" max="11" width="5.5546875" style="9" customWidth="1"/>
    <col min="12" max="13" width="6" style="9" customWidth="1"/>
    <col min="14" max="16" width="5.5546875" style="9" customWidth="1"/>
    <col min="17" max="17" width="5.5546875" style="14" customWidth="1"/>
    <col min="18" max="18" width="5.6640625" customWidth="1"/>
    <col min="19" max="19" width="5.5546875" style="10" customWidth="1"/>
    <col min="20" max="20" width="5.5546875" customWidth="1"/>
    <col min="21" max="21" width="5.44140625" customWidth="1"/>
    <col min="22" max="22" width="6.88671875" customWidth="1"/>
    <col min="23" max="23" width="5.44140625" customWidth="1"/>
    <col min="24" max="24" width="4.44140625" customWidth="1"/>
  </cols>
  <sheetData>
    <row r="1" spans="1:24" ht="21.75" customHeight="1" x14ac:dyDescent="0.3"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57"/>
      <c r="P1" s="57"/>
    </row>
    <row r="2" spans="1:24" ht="21.75" customHeight="1" x14ac:dyDescent="0.3">
      <c r="C2" s="86" t="s">
        <v>39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57"/>
      <c r="P2" s="57"/>
    </row>
    <row r="3" spans="1:24" ht="18" customHeight="1" x14ac:dyDescent="0.3">
      <c r="C3" s="86" t="s">
        <v>36</v>
      </c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57"/>
      <c r="P3" s="57"/>
    </row>
    <row r="4" spans="1:24" ht="15" customHeight="1" x14ac:dyDescent="0.3">
      <c r="C4" s="87" t="s">
        <v>40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63"/>
      <c r="P4" s="63"/>
    </row>
    <row r="5" spans="1:24" ht="36" customHeight="1" x14ac:dyDescent="0.3">
      <c r="A5" s="2"/>
      <c r="B5" s="2"/>
      <c r="C5" s="24"/>
      <c r="D5" s="92" t="s">
        <v>2</v>
      </c>
      <c r="E5" s="92"/>
      <c r="F5" s="93" t="s">
        <v>3</v>
      </c>
      <c r="G5" s="93"/>
      <c r="H5" s="93"/>
      <c r="I5" s="93"/>
      <c r="J5" s="93"/>
      <c r="K5" s="94" t="s">
        <v>8</v>
      </c>
      <c r="L5" s="95"/>
      <c r="M5" s="95"/>
      <c r="N5" s="95"/>
      <c r="O5" s="95"/>
      <c r="P5" s="95"/>
      <c r="Q5" s="95"/>
      <c r="R5" s="96"/>
      <c r="S5" s="97" t="s">
        <v>4</v>
      </c>
      <c r="T5" s="98"/>
      <c r="U5" s="99"/>
      <c r="V5" s="81" t="s">
        <v>19</v>
      </c>
      <c r="W5" s="82"/>
      <c r="X5" s="83"/>
    </row>
    <row r="6" spans="1:24" ht="15.6" x14ac:dyDescent="0.3">
      <c r="A6" s="2"/>
      <c r="B6" s="2"/>
      <c r="C6" s="24"/>
      <c r="D6" s="25" t="s">
        <v>5</v>
      </c>
      <c r="E6" s="25" t="s">
        <v>9</v>
      </c>
      <c r="F6" s="88" t="s">
        <v>6</v>
      </c>
      <c r="G6" s="89"/>
      <c r="H6" s="58" t="s">
        <v>23</v>
      </c>
      <c r="I6" s="26" t="s">
        <v>33</v>
      </c>
      <c r="J6" s="26" t="s">
        <v>9</v>
      </c>
      <c r="K6" s="27" t="s">
        <v>30</v>
      </c>
      <c r="L6" s="27" t="s">
        <v>20</v>
      </c>
      <c r="M6" s="90" t="s">
        <v>21</v>
      </c>
      <c r="N6" s="91"/>
      <c r="O6" s="27" t="s">
        <v>22</v>
      </c>
      <c r="P6" s="27" t="s">
        <v>34</v>
      </c>
      <c r="Q6" s="27" t="s">
        <v>35</v>
      </c>
      <c r="R6" s="28" t="s">
        <v>9</v>
      </c>
      <c r="S6" s="84" t="s">
        <v>10</v>
      </c>
      <c r="T6" s="85"/>
      <c r="U6" s="29" t="s">
        <v>9</v>
      </c>
      <c r="V6" s="67" t="s">
        <v>5</v>
      </c>
      <c r="W6" s="67" t="s">
        <v>1</v>
      </c>
    </row>
    <row r="7" spans="1:24" s="13" customFormat="1" ht="15.6" x14ac:dyDescent="0.3">
      <c r="A7" s="12" t="s">
        <v>29</v>
      </c>
      <c r="B7" s="12" t="s">
        <v>28</v>
      </c>
      <c r="C7" s="30" t="s">
        <v>26</v>
      </c>
      <c r="D7" s="31">
        <f>Asistencia!AK8</f>
        <v>80</v>
      </c>
      <c r="E7" s="32">
        <f>(D7*10)/D7</f>
        <v>10</v>
      </c>
      <c r="F7" s="33">
        <v>40</v>
      </c>
      <c r="G7" s="33">
        <v>60</v>
      </c>
      <c r="H7" s="33">
        <v>100</v>
      </c>
      <c r="I7" s="33">
        <v>100</v>
      </c>
      <c r="J7" s="33">
        <f>(SUM(F7:I7)/300)*40</f>
        <v>40</v>
      </c>
      <c r="K7" s="34">
        <v>10</v>
      </c>
      <c r="L7" s="34">
        <v>25</v>
      </c>
      <c r="M7" s="34">
        <v>10</v>
      </c>
      <c r="N7" s="34">
        <v>15</v>
      </c>
      <c r="O7" s="34">
        <v>25</v>
      </c>
      <c r="P7" s="34">
        <v>25</v>
      </c>
      <c r="Q7" s="34">
        <v>25</v>
      </c>
      <c r="R7" s="34">
        <f>(SUM(K7:Q7)/135)*20</f>
        <v>20</v>
      </c>
      <c r="S7" s="35">
        <v>30</v>
      </c>
      <c r="T7" s="35">
        <v>70</v>
      </c>
      <c r="U7" s="35">
        <f>(S7+T7)*0.3</f>
        <v>30</v>
      </c>
      <c r="V7" s="36">
        <f>SUM(E7+J7+R7+U7)</f>
        <v>100</v>
      </c>
      <c r="W7" s="37" t="str">
        <f>IF(V7&gt;90.4,"A",IF(V7&gt;80.4,"B",IF(V7&gt;70.4,"C",IF(V7&gt;60.4,"D","F"))))</f>
        <v>A</v>
      </c>
    </row>
    <row r="8" spans="1:24" ht="20.100000000000001" customHeight="1" x14ac:dyDescent="0.3">
      <c r="A8" s="38">
        <v>1</v>
      </c>
      <c r="B8" s="38" t="s">
        <v>31</v>
      </c>
      <c r="C8" s="39" t="s">
        <v>32</v>
      </c>
      <c r="D8" s="50">
        <f>Asistencia!AK9</f>
        <v>73</v>
      </c>
      <c r="E8" s="48">
        <f>(D8*10)/D7</f>
        <v>9.125</v>
      </c>
      <c r="F8" s="50">
        <v>0</v>
      </c>
      <c r="G8" s="50">
        <v>0</v>
      </c>
      <c r="H8" s="50">
        <v>0</v>
      </c>
      <c r="I8" s="50">
        <v>0</v>
      </c>
      <c r="J8" s="62">
        <f>(SUM(F8:I8)/300)*40</f>
        <v>0</v>
      </c>
      <c r="K8" s="68">
        <v>0</v>
      </c>
      <c r="L8" s="49">
        <v>0</v>
      </c>
      <c r="M8" s="49">
        <v>0</v>
      </c>
      <c r="N8" s="49">
        <v>0</v>
      </c>
      <c r="O8" s="49">
        <v>0</v>
      </c>
      <c r="P8" s="49">
        <v>0</v>
      </c>
      <c r="Q8" s="49">
        <v>0</v>
      </c>
      <c r="R8" s="64">
        <f>(SUM(K8:Q8)/135)*20</f>
        <v>0</v>
      </c>
      <c r="S8" s="44">
        <v>0</v>
      </c>
      <c r="T8" s="44">
        <v>0</v>
      </c>
      <c r="U8" s="65">
        <f>(S8+T8)*0.3</f>
        <v>0</v>
      </c>
      <c r="V8" s="36">
        <f>SUM(E8+J8+R8+U8)</f>
        <v>9.125</v>
      </c>
      <c r="W8" s="43" t="str">
        <f>IF(V8&gt;90.4,"A",IF(V8&gt;80.4,"B",IF(V8&gt;70.4,"C",IF(V8&gt;60.4,"D","F"))))</f>
        <v>F</v>
      </c>
    </row>
    <row r="9" spans="1:24" x14ac:dyDescent="0.3">
      <c r="B9" s="56"/>
    </row>
    <row r="10" spans="1:24" s="15" customFormat="1" ht="18.75" customHeight="1" x14ac:dyDescent="0.3">
      <c r="B10" s="52"/>
      <c r="C10" s="53"/>
      <c r="F10" s="9"/>
      <c r="G10" s="9"/>
      <c r="H10" s="9"/>
      <c r="K10" s="9"/>
      <c r="L10" s="9"/>
      <c r="M10" s="9"/>
      <c r="N10" s="9"/>
      <c r="O10" s="9"/>
      <c r="P10" s="9"/>
    </row>
    <row r="11" spans="1:24" x14ac:dyDescent="0.3">
      <c r="B11" s="56"/>
    </row>
    <row r="12" spans="1:24" s="15" customFormat="1" ht="18.75" customHeight="1" x14ac:dyDescent="0.3">
      <c r="B12" s="52"/>
      <c r="C12" s="53"/>
      <c r="F12" s="9"/>
      <c r="G12" s="9"/>
      <c r="H12" s="9"/>
      <c r="K12" s="9"/>
      <c r="L12" s="9"/>
      <c r="M12" s="9"/>
      <c r="N12" s="9"/>
      <c r="O12" s="9"/>
      <c r="P12" s="9"/>
    </row>
    <row r="13" spans="1:24" x14ac:dyDescent="0.3">
      <c r="B13" s="56"/>
    </row>
    <row r="14" spans="1:24" x14ac:dyDescent="0.3">
      <c r="C14" s="53"/>
    </row>
    <row r="15" spans="1:24" x14ac:dyDescent="0.3">
      <c r="B15" s="56"/>
    </row>
    <row r="16" spans="1:24" x14ac:dyDescent="0.3">
      <c r="C16" s="53"/>
    </row>
    <row r="17" spans="2:3" x14ac:dyDescent="0.3">
      <c r="B17" s="56"/>
    </row>
    <row r="18" spans="2:3" x14ac:dyDescent="0.3">
      <c r="C18" s="54"/>
    </row>
    <row r="19" spans="2:3" x14ac:dyDescent="0.3">
      <c r="C19" s="54"/>
    </row>
    <row r="20" spans="2:3" x14ac:dyDescent="0.3">
      <c r="C20" s="54"/>
    </row>
    <row r="21" spans="2:3" x14ac:dyDescent="0.3">
      <c r="C21" s="54"/>
    </row>
    <row r="22" spans="2:3" x14ac:dyDescent="0.3">
      <c r="C22" s="54"/>
    </row>
    <row r="23" spans="2:3" x14ac:dyDescent="0.3">
      <c r="C23" s="54"/>
    </row>
    <row r="24" spans="2:3" x14ac:dyDescent="0.3">
      <c r="C24" s="54"/>
    </row>
    <row r="25" spans="2:3" x14ac:dyDescent="0.3">
      <c r="B25" s="56"/>
    </row>
    <row r="26" spans="2:3" x14ac:dyDescent="0.3">
      <c r="C26" s="53"/>
    </row>
    <row r="27" spans="2:3" x14ac:dyDescent="0.3">
      <c r="B27" s="56"/>
    </row>
    <row r="28" spans="2:3" ht="18.75" customHeight="1" x14ac:dyDescent="0.3">
      <c r="C28" s="55"/>
    </row>
    <row r="29" spans="2:3" x14ac:dyDescent="0.3">
      <c r="B29" s="56"/>
    </row>
    <row r="30" spans="2:3" x14ac:dyDescent="0.3">
      <c r="C30" s="53"/>
    </row>
    <row r="31" spans="2:3" x14ac:dyDescent="0.3">
      <c r="B31" s="56"/>
    </row>
  </sheetData>
  <mergeCells count="12">
    <mergeCell ref="V5:X5"/>
    <mergeCell ref="S6:T6"/>
    <mergeCell ref="C3:N3"/>
    <mergeCell ref="C2:N2"/>
    <mergeCell ref="C1:N1"/>
    <mergeCell ref="C4:N4"/>
    <mergeCell ref="F6:G6"/>
    <mergeCell ref="M6:N6"/>
    <mergeCell ref="D5:E5"/>
    <mergeCell ref="F5:J5"/>
    <mergeCell ref="K5:R5"/>
    <mergeCell ref="S5:U5"/>
  </mergeCells>
  <pageMargins left="0.23622047244094491" right="3.937007874015748E-2" top="0.15748031496062992" bottom="0.19685039370078741" header="0.31496062992125984" footer="0.31496062992125984"/>
  <pageSetup orientation="landscape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Calificaciones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tommy ruiz</cp:lastModifiedBy>
  <cp:lastPrinted>2019-12-04T20:25:52Z</cp:lastPrinted>
  <dcterms:created xsi:type="dcterms:W3CDTF">2014-08-21T12:11:42Z</dcterms:created>
  <dcterms:modified xsi:type="dcterms:W3CDTF">2021-12-12T02:06:09Z</dcterms:modified>
</cp:coreProperties>
</file>