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tabRatio="500" activeTab="1"/>
  </bookViews>
  <sheets>
    <sheet name="RESUMO" sheetId="1" r:id="rId1"/>
    <sheet name="PARQUE" sheetId="2" r:id="rId2"/>
    <sheet name="MOVIMENTAÇÃO" sheetId="3" r:id="rId3"/>
    <sheet name="DADOS" sheetId="4" r:id="rId4"/>
    <sheet name="Plan1" sheetId="5" r:id="rId5"/>
  </sheets>
  <definedNames>
    <definedName name="_xlnm._FilterDatabase" localSheetId="1" hidden="1">PARQUE!$A$1:$Q$954</definedName>
  </definedNames>
  <calcPr calcId="144525"/>
</workbook>
</file>

<file path=xl/sharedStrings.xml><?xml version="1.0" encoding="utf-8"?>
<sst xmlns="http://schemas.openxmlformats.org/spreadsheetml/2006/main" count="8946" uniqueCount="1812">
  <si>
    <t>EQUIPAMENTOS POR SETOR</t>
  </si>
  <si>
    <t>RESUMO DO PARQUE TECNOLÓGICO</t>
  </si>
  <si>
    <t>CONTROLE DE NOTEBOOKS</t>
  </si>
  <si>
    <t>SETOR</t>
  </si>
  <si>
    <t>COMP.</t>
  </si>
  <si>
    <t>MON.</t>
  </si>
  <si>
    <t>NOT.</t>
  </si>
  <si>
    <t>TIPO</t>
  </si>
  <si>
    <t>QTD</t>
  </si>
  <si>
    <t>TOMBAMENTO</t>
  </si>
  <si>
    <t>HISTÓRICO DE AQUISIÇÕES</t>
  </si>
  <si>
    <t>ASCOM</t>
  </si>
  <si>
    <t>REDE</t>
  </si>
  <si>
    <t>04-20062</t>
  </si>
  <si>
    <t>CONTRATO 13/2013 - ER SOLUÇÕES: 84 computadores</t>
  </si>
  <si>
    <t>ASPLAN</t>
  </si>
  <si>
    <t>MONITOR</t>
  </si>
  <si>
    <t>04-20060</t>
  </si>
  <si>
    <t xml:space="preserve">CONTRATO 45/2015 - TORINO: 92 computadores e 83 monitores </t>
  </si>
  <si>
    <t>ASTEC</t>
  </si>
  <si>
    <t>COMPUTADOR DE MESA</t>
  </si>
  <si>
    <t>04-13558</t>
  </si>
  <si>
    <t>ADITIVO AO CONTRATO 45/2015 - TORINO: 32 computadores e 30 monitores</t>
  </si>
  <si>
    <t>COAFI/CEGEA</t>
  </si>
  <si>
    <t>COMPUTADOR PORTÁTIL</t>
  </si>
  <si>
    <t>04-13998</t>
  </si>
  <si>
    <t>AQUISIÇÃO DE 80 COMPUTADORES DELL (OUTUBRO/2017)</t>
  </si>
  <si>
    <t>COAFI/CEGEF</t>
  </si>
  <si>
    <t>ENERGIA</t>
  </si>
  <si>
    <t>03-9260</t>
  </si>
  <si>
    <t>AQUISIÇÃO DE 70 LICENÇAS DE OFFICE 2016 (OUTUBRO/2017)</t>
  </si>
  <si>
    <t>COAFI/CEGEPE</t>
  </si>
  <si>
    <t>IMPRESSÃO</t>
  </si>
  <si>
    <t>03-9252</t>
  </si>
  <si>
    <t>COAFI/COPA E SELADORIA</t>
  </si>
  <si>
    <t>IDENTIFICAÇÃO</t>
  </si>
  <si>
    <t>03-9232</t>
  </si>
  <si>
    <t>COAFI/FRIFORT</t>
  </si>
  <si>
    <t>RACK</t>
  </si>
  <si>
    <t>03-9256</t>
  </si>
  <si>
    <t>COAFI/MALOTE</t>
  </si>
  <si>
    <t>SUPORTE DE PAREDE</t>
  </si>
  <si>
    <t>03-9250</t>
  </si>
  <si>
    <t>COAFI/PROTOCOLO</t>
  </si>
  <si>
    <t>BACKUP</t>
  </si>
  <si>
    <t>03-9253</t>
  </si>
  <si>
    <t>COAFI/RECEPCAO</t>
  </si>
  <si>
    <t>03-9254</t>
  </si>
  <si>
    <t>COAFI/TRANSPORTE</t>
  </si>
  <si>
    <t>03-9262</t>
  </si>
  <si>
    <t>COGEC</t>
  </si>
  <si>
    <t>04-20061</t>
  </si>
  <si>
    <t>COGEC/ARQUIVO</t>
  </si>
  <si>
    <t>OFFICE INSTALADO</t>
  </si>
  <si>
    <t>04-20063</t>
  </si>
  <si>
    <t>COGEC/CSA</t>
  </si>
  <si>
    <t>OFFICE 2007</t>
  </si>
  <si>
    <t>15-0891</t>
  </si>
  <si>
    <t>COGEM</t>
  </si>
  <si>
    <t>OFFICE 2010</t>
  </si>
  <si>
    <t>03-9251</t>
  </si>
  <si>
    <t>COGEPAT</t>
  </si>
  <si>
    <t>OFFICE 2013</t>
  </si>
  <si>
    <t>COGEPAT/CEIMOV</t>
  </si>
  <si>
    <t>OFFICE 2016</t>
  </si>
  <si>
    <t>03-7246</t>
  </si>
  <si>
    <t>COGEPAT/CEMOVA</t>
  </si>
  <si>
    <t>03-9257</t>
  </si>
  <si>
    <t>COGESP</t>
  </si>
  <si>
    <t>03-9258</t>
  </si>
  <si>
    <t>COGESP/CECORH</t>
  </si>
  <si>
    <t>03-9259</t>
  </si>
  <si>
    <t>COGESP/CEDRH</t>
  </si>
  <si>
    <t>03-9261</t>
  </si>
  <si>
    <t>COGESP/CEFOP</t>
  </si>
  <si>
    <t>04-9575</t>
  </si>
  <si>
    <t>COGESP/CESUPE</t>
  </si>
  <si>
    <t>15-0893</t>
  </si>
  <si>
    <t>COGESP/CPCCS</t>
  </si>
  <si>
    <t>04-9231</t>
  </si>
  <si>
    <t>COJUR</t>
  </si>
  <si>
    <t>03-9255</t>
  </si>
  <si>
    <t>COPLAM</t>
  </si>
  <si>
    <t>03-9230</t>
  </si>
  <si>
    <t>COTEC II</t>
  </si>
  <si>
    <t>COTEC/CENTRAL</t>
  </si>
  <si>
    <t>COTEC/CONTAINER</t>
  </si>
  <si>
    <t>COTEC/DATACENTER</t>
  </si>
  <si>
    <t>COTEC/DESENVOLV</t>
  </si>
  <si>
    <t>COTEC/INFRA</t>
  </si>
  <si>
    <t>COTEC/INFRA/ANEXO</t>
  </si>
  <si>
    <t>COTEC/NOBREAKS</t>
  </si>
  <si>
    <t>GAB. ADJUNTO</t>
  </si>
  <si>
    <t>GAB.EXECUTIVO</t>
  </si>
  <si>
    <t>GABINETE</t>
  </si>
  <si>
    <t>DESCRIÇÃO</t>
  </si>
  <si>
    <t>AQUISIÇÃO</t>
  </si>
  <si>
    <t>GARANTIA</t>
  </si>
  <si>
    <t>LOCAL ATUAL</t>
  </si>
  <si>
    <t>LOCAL1</t>
  </si>
  <si>
    <t>LOCAL2</t>
  </si>
  <si>
    <t>LOCAL3</t>
  </si>
  <si>
    <t>LOCAL4</t>
  </si>
  <si>
    <t>LOCAL5</t>
  </si>
  <si>
    <t>LOCAL6</t>
  </si>
  <si>
    <t>LOCAL7</t>
  </si>
  <si>
    <t>LOCAL8</t>
  </si>
  <si>
    <t>LOCAL9</t>
  </si>
  <si>
    <t>LOCAL10</t>
  </si>
  <si>
    <t>LOCAL11</t>
  </si>
  <si>
    <t>LOCAL12</t>
  </si>
  <si>
    <t>03-3540</t>
  </si>
  <si>
    <t>ESTABILIZADOR DE CORRENTE ELÉTRICA</t>
  </si>
  <si>
    <t>03-3544</t>
  </si>
  <si>
    <t>ESTABILIZADOR DE CORRENTE ELÉTRICA, MODELO REVOLUTION I, S/N: 139487 - SMS</t>
  </si>
  <si>
    <t>03-4505</t>
  </si>
  <si>
    <t>QUADRO BRANCO</t>
  </si>
  <si>
    <t>QUADRO BRANCO – DESCRIÇÃO – COM MOLDURA EM ALUMINIO – MEDIDAS: 1,50X0,90 M</t>
  </si>
  <si>
    <t>03-4771</t>
  </si>
  <si>
    <t>SWITCH 28P MODELO: DES-3226 ETHERNET SWITCH S/N: C23I332000612 (RACK DO ANEXO)- D-LINK</t>
  </si>
  <si>
    <t>03-4904</t>
  </si>
  <si>
    <t>SWITCH 24 PORTAS, MODELO: DES-3226, S/N: C23I332000613 - D-LINK</t>
  </si>
  <si>
    <t>03-4981</t>
  </si>
  <si>
    <t>SWITCH DES-1210-28  24PORTAS 10/100MBPS, 2PORTAS COMBOS/SFP, S/N: QB0K1A8000191 (RACK 3º ANDAR) - D-LINK</t>
  </si>
  <si>
    <t>03-4983</t>
  </si>
  <si>
    <t>SWITCH 48PORTAS 10/100MBPS 2 COMBO MODELO: DES-3250TG S/N: H29V135000070 (RACK 1º ANDAR)- D-LINK</t>
  </si>
  <si>
    <t>03-5143</t>
  </si>
  <si>
    <t>IMPRESSORA LASERJET 2015P - HP</t>
  </si>
  <si>
    <t>03-5343</t>
  </si>
  <si>
    <t>MONITOR DE VIDEO LCD 16", N/S: CM19XIS805924L - SAMSUNG</t>
  </si>
  <si>
    <t>03-5355</t>
  </si>
  <si>
    <t>IMPRESSORA LASERJET P2015 N/S: BRBS72COPL - HP</t>
  </si>
  <si>
    <t>03-5417</t>
  </si>
  <si>
    <t>IMPRESSORA LASERJET 1020 - HP</t>
  </si>
  <si>
    <t>03-5704</t>
  </si>
  <si>
    <t>MICROCOMPUTADOR AMD SEMPRON 2.70GHz, 2GB-RAM, 160GB-HD, WINDOWS 7 PROFESSIONAL 32BITS - LENOVO</t>
  </si>
  <si>
    <t>03-5736</t>
  </si>
  <si>
    <t>MONITOR DE VIDEO LCD 19" THINKVISION - LENOVO</t>
  </si>
  <si>
    <t>03-5747</t>
  </si>
  <si>
    <t>03-5749</t>
  </si>
  <si>
    <t>04-5863</t>
  </si>
  <si>
    <t>IMPRESSORA DESKJET 3550 - HP</t>
  </si>
  <si>
    <t>03-5912</t>
  </si>
  <si>
    <t>MICROCOMPUTADOR AMD SEMPRON 2.70GHz, 2GB-RAM, 160GB-HD, WINDOWS 7 PROFISSIONAL 32 BITS - LENOVO (COMPUTADOR DO PONTO)</t>
  </si>
  <si>
    <t>03-5989</t>
  </si>
  <si>
    <t>MICROCOMPUTADOR AMD SEMPRON 2.70GHz, 2GB-RAM, 160GB-HD, WINDOWS 7 PROFESSIONAL 32BITS - LENOVO (COMPUTADOR DO PONTO DO ANEXO)</t>
  </si>
  <si>
    <t>03-6004</t>
  </si>
  <si>
    <t>MICROCOMPUTADOR AMD SEMPRON 2.70GHz, 2GB-RAM, 160GB-HD, WINDOWS 7 PROF. 64 BITS - LENOVO</t>
  </si>
  <si>
    <t>03-6016</t>
  </si>
  <si>
    <t>MICROCOMPUTADOR AMD SEMPRON 2.70GHz, 2GB-RAM, 160GB-HD, WINDOWS 7 PROF. 32 BITS - LENOVO</t>
  </si>
  <si>
    <t>03-6017</t>
  </si>
  <si>
    <t>MICROCOMPUTADOR INTEL CORE2 DUO E7500 2.93GHz, 4GB-RAM, 320GB-HD, WINDOWS 7 PROFESSIONAL 32BITS - LENOVO</t>
  </si>
  <si>
    <t>03-6024</t>
  </si>
  <si>
    <t>03-6026</t>
  </si>
  <si>
    <t>03-6043</t>
  </si>
  <si>
    <t>03-6047</t>
  </si>
  <si>
    <t>MICROCOMPUTADOR AMD SEMPRON 2.70GHz, 4GB-RAM, 160GB-HD, WINDOWS 7 PROFESSIONAL 32BITS - LENOVO</t>
  </si>
  <si>
    <t>03-6052</t>
  </si>
  <si>
    <t>03-6080</t>
  </si>
  <si>
    <t>MICROCOMPUTADOR AMD SEMPRON 2.70GHz, 2GB-RAM, 160GB-HD, WINDOWS 7 PROFESSIONAL 32BITS - LENOVO (COMPUTADOR DO PONTO 2º ANDAR)</t>
  </si>
  <si>
    <t>03-6082</t>
  </si>
  <si>
    <t>03-6084</t>
  </si>
  <si>
    <t>03-6089</t>
  </si>
  <si>
    <t>MONITOR DE VIDEO LCD 22" THINKVISION - LENOVO</t>
  </si>
  <si>
    <t>03-6090</t>
  </si>
  <si>
    <t>03-6092</t>
  </si>
  <si>
    <t>03-6096</t>
  </si>
  <si>
    <t>03-6098</t>
  </si>
  <si>
    <t>03-6099</t>
  </si>
  <si>
    <t>03-6100</t>
  </si>
  <si>
    <t>03-6101</t>
  </si>
  <si>
    <t>03-6102</t>
  </si>
  <si>
    <t>03-6104</t>
  </si>
  <si>
    <t>03-6105</t>
  </si>
  <si>
    <t>03-6106</t>
  </si>
  <si>
    <t>03-6107</t>
  </si>
  <si>
    <t>03-6108</t>
  </si>
  <si>
    <t>03-6109</t>
  </si>
  <si>
    <t>03-6110</t>
  </si>
  <si>
    <t>03-6112</t>
  </si>
  <si>
    <t>03-6113</t>
  </si>
  <si>
    <t>03-6118</t>
  </si>
  <si>
    <t>03-6119</t>
  </si>
  <si>
    <t>03-6120</t>
  </si>
  <si>
    <t>03-6122</t>
  </si>
  <si>
    <t>03-6123</t>
  </si>
  <si>
    <t>03-6125</t>
  </si>
  <si>
    <t>03-6126</t>
  </si>
  <si>
    <t>03-6127</t>
  </si>
  <si>
    <t>03-6135</t>
  </si>
  <si>
    <t>MICROCOMPUTADOR AMD SEMPRON 2.70GHz, 2GB-RAM, 160GB-HD, WINDOWS 7 PROFISSIONAL 32 BITS - LENOVO (PFSENSE)</t>
  </si>
  <si>
    <t>03-6137</t>
  </si>
  <si>
    <t>03-6154</t>
  </si>
  <si>
    <t>MICROCOMPUTADOR INTEL CORE2 DUO, 4GB-RAM, 320GB-HD, WINDOWS 7 PROF. 32 BITS (PONTO DO TERREO SEPOG)- LENOVO</t>
  </si>
  <si>
    <t>03-6161</t>
  </si>
  <si>
    <t>03-6165</t>
  </si>
  <si>
    <t>03-6293</t>
  </si>
  <si>
    <t>03-6295</t>
  </si>
  <si>
    <t>03-6296</t>
  </si>
  <si>
    <t>03-6298</t>
  </si>
  <si>
    <t>03-6299</t>
  </si>
  <si>
    <t>MICROCOMPUTADOR AMD SEMPRON 2.70GHz, 2GB-RAM, 160GB-HD, WINDOWS 7 PROFESSIONAL 32BITS - LENOVO (MATRIZ DO PONTO)</t>
  </si>
  <si>
    <t>03-6300</t>
  </si>
  <si>
    <t>03-6305</t>
  </si>
  <si>
    <t>03-6570</t>
  </si>
  <si>
    <t>03-7074</t>
  </si>
  <si>
    <t>03-7075</t>
  </si>
  <si>
    <t>03-7076</t>
  </si>
  <si>
    <t>03-7079</t>
  </si>
  <si>
    <t>03-7080</t>
  </si>
  <si>
    <t>03-7081</t>
  </si>
  <si>
    <t>03-7083</t>
  </si>
  <si>
    <t>MICROCOMPUTADOR AMD SEMPRON 2.70GHz, 2GB-RAM, 160GB-HD, WINDOWS 7 PROFESSIONAL 64BITS - LENOVO (COMPUTADOR DO PONTO 3º ANDAR)</t>
  </si>
  <si>
    <t>03-7084</t>
  </si>
  <si>
    <t>03-7086</t>
  </si>
  <si>
    <t>MICROCOMPUTADOR AMD SEMPRON 2.7OGHz, 2GB-RAM, 160GB-HD, WINDOWS 7 PROFESSIONAL 32BITS - LENOVO (PONTO 1º ANDAR)</t>
  </si>
  <si>
    <t>03-7087</t>
  </si>
  <si>
    <t>MICROCOMPUTADOR AMD SEMPRON 2.70GHz, 2GB-RAM, 320GB-HD, WINDOWS 7 PROF. 32 BITS - LENOVO</t>
  </si>
  <si>
    <t>03-7088</t>
  </si>
  <si>
    <t>03-7096</t>
  </si>
  <si>
    <t>MICROCOMPUTADOR AMD SEMPRON 2.70GHz, 2GB-RAM, 320GB-HD, WINDOWS XP PROF. 32 BITS - LENOVO</t>
  </si>
  <si>
    <t>03-7119</t>
  </si>
  <si>
    <t>03-7121</t>
  </si>
  <si>
    <t>03-7127</t>
  </si>
  <si>
    <t>03-7137</t>
  </si>
  <si>
    <t>NOTEBOOK THINKPAD SL-410, INTEL CORE2 DUO, 3GB-RAM, 240GB-HD, WINDOWS 7 PROF. 32 BITS - LENOVO</t>
  </si>
  <si>
    <t>03-7285</t>
  </si>
  <si>
    <t>MÓDULO ISOLADOR, MODELO MIEG3 - MICROSOL</t>
  </si>
  <si>
    <t>FOI PARA LEILÃO 18/03/2020</t>
  </si>
  <si>
    <t>03-7290</t>
  </si>
  <si>
    <t>MODULO ISOLADOR MIEG3 - MICROSOL</t>
  </si>
  <si>
    <t>04-7317</t>
  </si>
  <si>
    <t>MONITOR DE VIDEO LCD 15" (PONTO DO TERREO SEPOG) - AOC</t>
  </si>
  <si>
    <t>04-7324</t>
  </si>
  <si>
    <t>04-7325</t>
  </si>
  <si>
    <t>04-7326</t>
  </si>
  <si>
    <t>MONITOR DE VIDEO LCD 15" - AOC (PONTO 2º ANDAR)</t>
  </si>
  <si>
    <t>04-7329</t>
  </si>
  <si>
    <t>MONITOR DE VIDEO LCD 15" - AOC</t>
  </si>
  <si>
    <t>04-7330</t>
  </si>
  <si>
    <t>MONITOR DE VIDEO LCD 15" - AOC (PONTO DO 3º ANDAR)</t>
  </si>
  <si>
    <t>03-7340</t>
  </si>
  <si>
    <t>LEITOR DE IMPRESSÃO DIGITAL USB U.are.u 4000b - DIGITAL PERSONA (PONTO DO ARQUIVO)</t>
  </si>
  <si>
    <t>DEFEITO - COGECT</t>
  </si>
  <si>
    <t>03-7341</t>
  </si>
  <si>
    <t>LEITOR DE IMPRESSÃO DIGITAL USB U.are.u 4000b - DIGITAL PERSONA (PONTO 3º ANDAR)</t>
  </si>
  <si>
    <t>DEFEITO</t>
  </si>
  <si>
    <t>03-7342</t>
  </si>
  <si>
    <t>03-7344</t>
  </si>
  <si>
    <t>LEITOR DE IMPRESSÃO DIGITAL USB U.are.u 4000b (PONTO DO TERREO SEPOG) - DIGITAL PERSONA</t>
  </si>
  <si>
    <t>03-7346</t>
  </si>
  <si>
    <r>
      <rPr>
        <sz val="11"/>
        <color rgb="FF000000"/>
        <rFont val="Calibri"/>
        <charset val="134"/>
      </rPr>
      <t xml:space="preserve">LEITOR DE IMPRESSÃO DIGITAL USB U.are.u 4000b - DIGITAL PERSONA (PONTO 2º ANDAR) </t>
    </r>
    <r>
      <rPr>
        <sz val="11"/>
        <color rgb="FFFF0000"/>
        <rFont val="Calibri"/>
        <charset val="134"/>
      </rPr>
      <t>COM DEFEITO</t>
    </r>
  </si>
  <si>
    <t>03-7363</t>
  </si>
  <si>
    <t>ACESS POINT WIRELESS - RUCKUS  - (NO RACK 04-13507)</t>
  </si>
  <si>
    <t>03-7384</t>
  </si>
  <si>
    <t>ACESS POINT WIRELESS - RUCKUS (PERTENCE A COGECT)</t>
  </si>
  <si>
    <t>04-7460</t>
  </si>
  <si>
    <t xml:space="preserve">MONITOR DE VIDEO LCD 15" - PROVIEW </t>
  </si>
  <si>
    <t>03-7464</t>
  </si>
  <si>
    <t>MICROCOMPUTADOR INTEL PENTIUM DUAL CORE 2.60GHz, 2GB-RAM, 300GB-HD, WINDOWS XP PROFESSIONAL 32BITS - BRASINT</t>
  </si>
  <si>
    <t>03-7471</t>
  </si>
  <si>
    <t>MICROCOMPUTADOR INTEL CORE2 DUO, 3GB-RAM, WINDOWS 7 PROFESSIONAL 32BITS - HP COMPAQ</t>
  </si>
  <si>
    <t>03-7502</t>
  </si>
  <si>
    <t>IMPRESSORA DESKJET F4280  ALL-IN-ONE – S/N: CN94T5Y0P2 – HP</t>
  </si>
  <si>
    <t>03-7518</t>
  </si>
  <si>
    <t>SWITCH AL3500E05-E6 (TIPO 01) ETHERNET ROUTING S MODELO: 3524GT, MARCA: AVAYA, N/S: 13JP362H80DL - (RACK DO TERREO)</t>
  </si>
  <si>
    <t xml:space="preserve">GARANTIA: 28/06/2016 A 27/06/019 </t>
  </si>
  <si>
    <t>03-7539</t>
  </si>
  <si>
    <t>SWITCH -4826GTS - PWF N/S: 13JP426H808M - AWAYA (PERTENCE A COGECT)</t>
  </si>
  <si>
    <t>03-7548</t>
  </si>
  <si>
    <t>SWITCH AL3500E05-E6 (TIPO 01) ETHERNET ROUTING S MODELO: 3524GT, MARCA: AVAYA, N/S: 13JP426H80DL - (RACK DO TERREO)</t>
  </si>
  <si>
    <t>03-7565</t>
  </si>
  <si>
    <t>03-7577</t>
  </si>
  <si>
    <t xml:space="preserve">CONTROLADORA DE REDE SEM FIO - RUCKUS - (PERTENCE A COGECT) </t>
  </si>
  <si>
    <t>03-7626</t>
  </si>
  <si>
    <t>ADAPTADOR DE REDE P.O.E. 10-100 - RUCKUS (PERTENCE A COGECT)</t>
  </si>
  <si>
    <t>03-7628</t>
  </si>
  <si>
    <t>ADAPTADOR DE REDE P.O.E  10-100 - RUCKUS - (NO RACK 04-13507)</t>
  </si>
  <si>
    <t>04-7660</t>
  </si>
  <si>
    <t>MICROCOMPUTADOR INTEL PENTIUM 4, 1GB-RAM, 160GB-HD, WINDOWS 7 32 BITS - ECLIPSE (PFSENSE)</t>
  </si>
  <si>
    <t>03-7664</t>
  </si>
  <si>
    <t>ADAPTADOR DE REDE P.O.E  10-100 - RUCKUS  - (1º  ANDAR)</t>
  </si>
  <si>
    <t>03-7676</t>
  </si>
  <si>
    <t>03-7714</t>
  </si>
  <si>
    <t>MONITOR DE VIDEO LCD 16" - SAMSUNG</t>
  </si>
  <si>
    <t>03-7833</t>
  </si>
  <si>
    <t>TV LED 55", RESOLUÇÃO 1920 X 1080 PPP, FORMATO DA TELA: MÍNIMO DE 4:3 E 16:09, COR: PRETA – SAMSUNG</t>
  </si>
  <si>
    <t>03-7834</t>
  </si>
  <si>
    <t>TV 55 POLEGADAS - SAMSUNG</t>
  </si>
  <si>
    <t>03-7835</t>
  </si>
  <si>
    <t>03-7838</t>
  </si>
  <si>
    <t>TV 42 POLEGADAS  M: 42LY340C - LG</t>
  </si>
  <si>
    <t>03-7856</t>
  </si>
  <si>
    <t xml:space="preserve">SUPORTE DE TV </t>
  </si>
  <si>
    <t>03-7858</t>
  </si>
  <si>
    <t>SUPORTE DE PAREDE PARA TV (MONITOR DO PONTO - SEPOG TERREO)</t>
  </si>
  <si>
    <t>03-7861</t>
  </si>
  <si>
    <t>03-7862</t>
  </si>
  <si>
    <t>SUPORTE DE PAREDE ARTICULADO COM INCLINAÇÃO PARA TVS LCD, LED E PLASMA.</t>
  </si>
  <si>
    <t>03-7863</t>
  </si>
  <si>
    <t>PROJETOR MULTIMIDIA DE 2800 ANSI LUMENS COM RESOLUÇÃO XGA, ULTRA BRILHO, TECNOLOGIA 3LCD, MODELO: MS524B, N/S: PD81F01110BL0 - BENQ</t>
  </si>
  <si>
    <t>03-7865</t>
  </si>
  <si>
    <t>03-7866</t>
  </si>
  <si>
    <t>PROJETOR MULTIMIDIA DE 2800 ANSI LUMENS COM RESOLUÇÃO XGA, ULTRA BRILHO, TECNOLOGIA 3LCD, MODELO: MS524B, S/N: PD81F01110BL0D - BENQ</t>
  </si>
  <si>
    <t>03-7867</t>
  </si>
  <si>
    <t>03-8425</t>
  </si>
  <si>
    <t>NOBREAK  MODELO: TRUNNY 200AI - SENOIDAL ON-LINE DUPLA CONVERSAO - MARCA: APC   N/S: 1513032 - SCHNEIDER ELECTRIC</t>
  </si>
  <si>
    <t>03-8426</t>
  </si>
  <si>
    <t>NOBREAK  MODELO: TRUNNY 200AI - SENOIDAL ON-LINE DUPLA CONVERSAO - MARCA: APC   N/S: 1513033 - SCHNEIDER ELECTRIC</t>
  </si>
  <si>
    <t>04-8783</t>
  </si>
  <si>
    <t>MONITOR DE VIDEO LCD 19" THINKVISION - LENOVO (MONITOR DO PONTO)</t>
  </si>
  <si>
    <t>03-8818</t>
  </si>
  <si>
    <t>MONITOR DE VIDEO LCD 23.6" WIDE, MODELO M2470PW, N/S: E855BIA003187 - AOC</t>
  </si>
  <si>
    <t>EMPRESTADO AO SCSP</t>
  </si>
  <si>
    <t>GARANTIA: 17/12/2015 A 16/12/2019</t>
  </si>
  <si>
    <t>03-8819</t>
  </si>
  <si>
    <t>MONITOR DE VIDEO LCD 23.6" WIDE, MODELO M2470PW, S/N: E855BIA001219 - AOC</t>
  </si>
  <si>
    <t>03-8820</t>
  </si>
  <si>
    <t>MONITOR DE VIDEO LCD 23.6" WIDE, MODELO M2470PW, S/N: E855BIA001861 - AOC</t>
  </si>
  <si>
    <t>03-8821</t>
  </si>
  <si>
    <t>MONITOR DE VIDEO LCD 23.6" WIDE, MODELO M2470PW, S/N: E855BIA001860 - AOC</t>
  </si>
  <si>
    <t>03-8822</t>
  </si>
  <si>
    <t>MONITOR DE VIDEO LCD 23.6" WIDE, MODELO M2470PW, S/N: E855BIA001671 - AOC</t>
  </si>
  <si>
    <t>03-8823</t>
  </si>
  <si>
    <t>MONITOR DE VIDEO LCD 23.6" WIDE, MODELO M2470PW, S/N: E855BIA003186 - AOC</t>
  </si>
  <si>
    <t>03-8824</t>
  </si>
  <si>
    <t>MONITOR DE VIDEO LCD 23.6" WIDE, MODELO M2470PW, N/S: E855BIA003183 - AOC</t>
  </si>
  <si>
    <t>03-8825</t>
  </si>
  <si>
    <t>MONITOR DE VIDEO LCD 23.6" WIDE, MODELO M2470PW, N/S: E855BIA001845 - AOC</t>
  </si>
  <si>
    <t>03-8826</t>
  </si>
  <si>
    <t>MONITOR DE VIDEO LCD 23.6" WIDE, MODELO M2470PW, N/S: E855BIA002715 - AOC</t>
  </si>
  <si>
    <t>03-8827</t>
  </si>
  <si>
    <t>MONITOR DE VIDEO LCD 23.6" WIDE, MODELO M2470PW, N/S: E855BIA002719 - AOC</t>
  </si>
  <si>
    <t>03-8828</t>
  </si>
  <si>
    <t>MONITOR DE VIDEO LCD 23.6" WIDE, MODELO M2470PW, N/S: E855BIA001839 - AOC</t>
  </si>
  <si>
    <t>03-8829</t>
  </si>
  <si>
    <t>MONITOR DE VIDEO LCD 23.6" WIDE, MODELO M2470PW, N/S: E855BIA002712 - AOC</t>
  </si>
  <si>
    <t>03-8830</t>
  </si>
  <si>
    <t>MONITOR DE VIDEO LCD 23.6" WIDE, MODELO M2470PW, N/S: E855BIA001673 - AOC</t>
  </si>
  <si>
    <t>03-8831</t>
  </si>
  <si>
    <t>MONITOR DE VIDEO LCD 23.6" WIDE, MODELO M2470PW, N/S: E855BIA002720 - AOC</t>
  </si>
  <si>
    <t>03-8832</t>
  </si>
  <si>
    <t>MONITOR DE VIDEO LCD 23.6" WIDE, MODELO M2470PW, N/S: E855BIA002728 - AOC</t>
  </si>
  <si>
    <t>03-8833</t>
  </si>
  <si>
    <t>MONITOR DE VIDEO LCD 23.6" WIDE, MODELO M2470PW, N/S: E855BIA001862 - AOC</t>
  </si>
  <si>
    <t>03-8834</t>
  </si>
  <si>
    <t>MONITOR DE VIDEO LCD 23.6" WIDE, MODELO M2470PW, N/S: E855BIA002714 - AOC</t>
  </si>
  <si>
    <t>03-8835</t>
  </si>
  <si>
    <t>MONITOR DE VIDEO LCD 23.6" WIDE, MODELO M2470PW, S/N: E855BIA001855 - AOC</t>
  </si>
  <si>
    <t>03-8836</t>
  </si>
  <si>
    <t>MONITOR DE VIDEO LCD 23.6" WIDE, MODELO M2470PW, S/N: E8561IA001838 - AOC</t>
  </si>
  <si>
    <t>03-8837</t>
  </si>
  <si>
    <t>MONITOR DE VIDEO LCD 23.6" WIDE, MODELO M2470PW, N/S: E855BIA001704 - AOC</t>
  </si>
  <si>
    <t>04-8854</t>
  </si>
  <si>
    <t>MONITOR DE VIDEO LCD 15" - AOC (PONTO 1º ANDAR)</t>
  </si>
  <si>
    <t>03-8863</t>
  </si>
  <si>
    <t>MICROCOMPUTADOR INTEL CORE i7, 8GB-RAM, 1TB-HD, WINDOWS 7 PROF. 64 BITS, N/S: BRJ54723VB - HP</t>
  </si>
  <si>
    <t>04-8863</t>
  </si>
  <si>
    <t>MONITOR DE VIDEO LCD 15" - AOC (MONITOR DO PONTO)</t>
  </si>
  <si>
    <t>03-8864</t>
  </si>
  <si>
    <t>MICROCOMPUTADOR INTEL CORE i7, 8GB-RAM, 1TB-HD, WINDOWS 7 PROFESSIONAL 64BITS, S/N: BRJ520RL9M, GARANTIA: 17/12/2015 A 16/12/2019 - HP</t>
  </si>
  <si>
    <t>03-8865</t>
  </si>
  <si>
    <t>MICROCOMPUTADOR INTEL CORE i7, 8GB-RAM, 1TB-HD, WINDOWS 7 PROFESSIONAL 64BITS, S/N: BRJ54723TZ, GARANTIA: 17/12/2015 A 16/12/2019 - HP</t>
  </si>
  <si>
    <t>03-8866</t>
  </si>
  <si>
    <t>MICROCOMPUTADOR INTEL CORE i7, 8GB-RAM, 1TB-HD, WINDOWS 7 PROFESSIONAL 64BITS, N/S: BRJ539YKLZ, GARANTIA: 17/12/2015 A 16/12/2019 - HP</t>
  </si>
  <si>
    <t>03-8867</t>
  </si>
  <si>
    <t>MICROCOMPUTADOR INTEL CORE i7, 8GB-RAM, 1TB-HD, WINDOWS 7 PROFESSIONAL 64BITS, S/N: BRJ54724H6, GARANTIA: 17/12/2015 A 16/12/2019 - HP</t>
  </si>
  <si>
    <t>03-8868</t>
  </si>
  <si>
    <t>MICROCOMPUTADOR INTEL CORE i7, 8GB-RAM, 1TB-HD, WINDOWS 7 PROFESSIONAL 64BITS, S/N: BRJ54724H3 - HP</t>
  </si>
  <si>
    <t>03-8869</t>
  </si>
  <si>
    <t>MICROCOMPUTADOR INTEL CORE i7, 8GB-RAM, 1TB-HD, WINDOWS 7 PROF. 64 BITS, N/S: BRJ5451C10 - HP</t>
  </si>
  <si>
    <t>03-8870</t>
  </si>
  <si>
    <t>MICROCOMPUTADOR INTEL CORE i7, 8GB-RAM, 1TB-HD, WINDOWS 7 PROF. 64 BITS, N/S: BRJ539YKDT - HP</t>
  </si>
  <si>
    <t>03-8871</t>
  </si>
  <si>
    <t>MICROCOMPUTADOR INTEL CORE i7, 8GB-RAM, 1TB-HD, WINDOWS 7 PROF. 64 BITS, N/S: BRJ54724JX, PRODUTO Nº F5W00AV#009   – HP</t>
  </si>
  <si>
    <t>03-8872</t>
  </si>
  <si>
    <t>MICROCOMPUTADOR INTEL CORE i7, 8GB-RAM, 1TB-HD, WINDOWS 7 PROF. 64 BITS, N/S: BRJ520RLCC - HP</t>
  </si>
  <si>
    <t>03-8873</t>
  </si>
  <si>
    <t>MICROCOMPUTADOR INTEL CORE i7, 8GB-RAM, 1TB-HD, WINDOWS 7 PROF. 64 BITS, N/S: BRJ520RL7R - HP</t>
  </si>
  <si>
    <t>03-8874</t>
  </si>
  <si>
    <t>MICROCOMPUTADOR INTEL CORE i7, 8GB-RAM, 1TB-HD, WINDOWS 7 PROF. 64 BITS, N/S: BRJ520RL7S - HP</t>
  </si>
  <si>
    <t>03-8875</t>
  </si>
  <si>
    <t>MICROCOMPUTADOR INTEL CORE i7, 8GB-RAM, 1TB-HD, WINDOWS 7 PROF. 64 BITS, N/S: BRJ54724B1 - HP</t>
  </si>
  <si>
    <t>03-8876</t>
  </si>
  <si>
    <t>MICROCOMPUTADOR INTEL CORE i7, 8GB-RAM, 1TB-HD, WINDOWS 7 PROF. 64 BITS, N/S: BRJ547249D - HP</t>
  </si>
  <si>
    <t>03-8877</t>
  </si>
  <si>
    <t>MICROCOMPUTADOR INTEL CORE i7, 8GB-RAM, 1TB-HD, WINDOWS 7 PROF. 64 BITS, N/S: BRJ5451BXT - HP</t>
  </si>
  <si>
    <t>03-8878</t>
  </si>
  <si>
    <t>MICROCOMPUTADOR INTEL CORE i7, 8GB-RAM, 1TB-HD, WINDOWS 7 PROF. 64 BITS, N/S: BRJ5451BLL - HP</t>
  </si>
  <si>
    <t>03-8879</t>
  </si>
  <si>
    <t>MICROCOMPUTADOR INTEL CORE i7, 8GB-RAM, 1TB-HD, WINDOWS 7 PROF. 64 BITS, N/S: BRJ539YKST - HP</t>
  </si>
  <si>
    <t>03-8880</t>
  </si>
  <si>
    <t>MICROCOMPUTADOR INTEL CORE i7, 8GB-RAM, 1TB-HD, WINDOWS 7 PROFESSIONAL 64BITS, S/N: BRJ5451BVN - HP</t>
  </si>
  <si>
    <t>03-8881</t>
  </si>
  <si>
    <t>MICROCOMPUTADOR INTEL CORE i7, 8GB-RAM, 1TB-HD, WINDOWS 7 PROFESSIONAL 64BITS, S/N: BRJ539YK8N - HP</t>
  </si>
  <si>
    <t>03-8882</t>
  </si>
  <si>
    <t>MICROCOMPUTADOR INTEL CORE i7, 8GB-RAM, 1TB-HD, WINDOWS 7 PROF. 64 BITS, N/S: BRJ54724329 - HP</t>
  </si>
  <si>
    <t>03-8919</t>
  </si>
  <si>
    <t>MONITOR DE VIDEO LCD 23.6" WIDE, MODELO M2470PW, S/N: E855BIA002736 - AOC</t>
  </si>
  <si>
    <t>03-8920</t>
  </si>
  <si>
    <t>MONITOR DE VIDEO LCD 23.6" WIDE, MODELO M2470PW, N/S: E855BIA002164 - AOC</t>
  </si>
  <si>
    <t>03-8921</t>
  </si>
  <si>
    <t>MONITOR DE VIDEO LCD 23.6" WIDE, MODELO M2470PW, N/S: E855BIA002175 - AOC</t>
  </si>
  <si>
    <t>03-8922</t>
  </si>
  <si>
    <t>MONITOR DE VIDEO LCD 23.6" WIDE, MODELO M2470PW, N/S: E855BIA002167 - AOC</t>
  </si>
  <si>
    <t>03-8923</t>
  </si>
  <si>
    <t>MONITOR DE VIDEO LCD 23.6" WIDE, MODELO M2470PW, N/S: E855BIA002182 - AOC</t>
  </si>
  <si>
    <t>03-8924</t>
  </si>
  <si>
    <t>MONITOR DE VIDEO LCD 23.6" WIDE, MODELO M2470PW, S/N: E855BIA002178 - AOC</t>
  </si>
  <si>
    <t>03-8925</t>
  </si>
  <si>
    <t>MONITOR DE VIDEO LCD 23.6" WIDE, MODELO M2470PW, N/S: E855BIA002168 - AOC</t>
  </si>
  <si>
    <t>03-8926</t>
  </si>
  <si>
    <t>MONITOR DE VIDEO LCD 23.6" WIDE, MODELO M2470PW, N/S: E855BIA002132 - AOC</t>
  </si>
  <si>
    <t>03-8927</t>
  </si>
  <si>
    <t>MONITOR DE VIDEO LCD 23.6" WIDE, MODELO M2470PW, S/N: E855BIA002170 - AOC</t>
  </si>
  <si>
    <t>03-8964</t>
  </si>
  <si>
    <t>MICROCOMPUTADOR INTEL CORE i7, 8GB-RAM, 1TB-HD, WINDOWS 7 PROFESSIONAL 64BITS, S/N: BRJ5451BVA - HP</t>
  </si>
  <si>
    <t>03-8965</t>
  </si>
  <si>
    <t>MICROCOMPUTADOR INTEL CORE i7, 8GB-RAM, 1TB-HD, WINDOWS 7 PROF. 64 BITS, N/S: BRJ5451BX8 - HP</t>
  </si>
  <si>
    <t>03-8966</t>
  </si>
  <si>
    <t>MICROCOMPUTADOR INTEL CORE i7, 8GB-RAM, 1TB-HD, WINDOWS 7 PROF. 64 BITS, N/S: BRJ5451B28 - HP</t>
  </si>
  <si>
    <t>03-8967</t>
  </si>
  <si>
    <t>MICROCOMPUTADOR INTEL CORE i7, 8GB-RAM, 1TB-HD, WINDOWS 7 PROF. 64 BITS, N/S: BRJ5451BW6 - HP</t>
  </si>
  <si>
    <t>03-8968</t>
  </si>
  <si>
    <t>MICROCOMPUTADOR INTEL CORE i7, 8GB-RAM, 1TB-HD, WINDOWS 7 PROF. 64 BITS, N/S: BRJ5451BY0 - HP</t>
  </si>
  <si>
    <t>03-8969</t>
  </si>
  <si>
    <t>MICROCOMPUTADOR INTEL CORE i7, 8GB-RAM, 1TB-HD, WINDOWS 7 PROFESSIONAL 64BITS, S/N: BRJ5451BD5 - HP</t>
  </si>
  <si>
    <t>03-8970</t>
  </si>
  <si>
    <t>MICROCOMPUTADOR INTEL CORE i7, 8GB-RAM, 1TB-HD, WINDOWS 7 PROF. 64 BITS, N/S: BRJ5451BP3 - HP</t>
  </si>
  <si>
    <t>03-8971</t>
  </si>
  <si>
    <t>MICROCOMPUTADOR INTEL CORE i7, 8GB-RAM, 1TB-HD, WINDOWS 7 PROF. 64 BITS, N/S: BRJ5451BD2 - HP</t>
  </si>
  <si>
    <t>03-8972</t>
  </si>
  <si>
    <t>MICROCOMPUTADOR INTEL CORE i7, 8GB-RAM, 1TB-HD, WINDOWS 7 PROFESSIONAL 64BITS, S/N: BRJ5451BX2 - HP</t>
  </si>
  <si>
    <t>03-8973</t>
  </si>
  <si>
    <t>MICROCOMPUTADOR INTEL CORE i7, 8GB-RAM, 1TB-HD, WINDOWS 7 PROF. 64 BITS, N/S: BRJ5451C0X - HP</t>
  </si>
  <si>
    <t>03-8998</t>
  </si>
  <si>
    <t>MONITOR DE VIDEO LCD 23.6" WIDE, MODELO M2470PW, N/S: E855BIA002748 - AOC</t>
  </si>
  <si>
    <t>03-8999</t>
  </si>
  <si>
    <t>MONITOR DE VIDEO LCD 23.6" WIDE, MODELO M2470PW, N/S: E855BIA001833  - AOC</t>
  </si>
  <si>
    <t>03-9000</t>
  </si>
  <si>
    <t>MONITOR DE VIDEO LCD 23.6" WIDE, MODELO M2470PW, N/S: E855BIA002718 - AOC</t>
  </si>
  <si>
    <t>03-9001</t>
  </si>
  <si>
    <t>MONITOR DE VIDEO LCD 23.6" WIDE, MODELO M2470PW, N/S: E855BIA002324 - AOC</t>
  </si>
  <si>
    <t>03-9002</t>
  </si>
  <si>
    <t>MONITOR DE VIDEO LCD 23.6" WIDE, MODELO M2470PW, S/N: E855BIA002282 - AOC</t>
  </si>
  <si>
    <t>03-9003</t>
  </si>
  <si>
    <t>MONITOR DE VIDEO LCD 23.6" WIDE, MODELO M2470PW, S/N: E855BIA002189 - AOC</t>
  </si>
  <si>
    <t>03-9004</t>
  </si>
  <si>
    <t>MONITOR DE VIDEO LCD 23.6" WIDE, MODELO M2470PW, S/N: E855BIA002323 – AOC</t>
  </si>
  <si>
    <t>03-9005</t>
  </si>
  <si>
    <t>MONITOR DE VIDEO LCD 23.6" WIDE, MODELO M2470PW, S/N: E855BIA002317 - AOC</t>
  </si>
  <si>
    <t>03-9006</t>
  </si>
  <si>
    <t>MONITOR DE VIDEO LCD 23.6" WIDE, MODELO M2470PW, S/N: E855BIA002747 - AOC</t>
  </si>
  <si>
    <t>03-9007</t>
  </si>
  <si>
    <t>MONITOR DE VIDEO LCD 23.6" WIDE, MODELO M2470PW, S/N: E855BIA001889 - AOC</t>
  </si>
  <si>
    <t>03-9008</t>
  </si>
  <si>
    <t>MONITOR DE VIDEO LCD 23.6" WIDE, MODELO M2470PW, S/N: E855BIA002184 - AOC</t>
  </si>
  <si>
    <t>03-9010</t>
  </si>
  <si>
    <t>MONITOR DE VIDEO LCD 23.6" WIDE, MODELO M2470PW, N/S: E855BIA001668 - AOC</t>
  </si>
  <si>
    <t>03-9011</t>
  </si>
  <si>
    <t>MONITOR DE VIDEO LCD 23.6" WIDE, MODELO M2470PW, N/S: E855BIA002205 - AOC</t>
  </si>
  <si>
    <t>03-9012</t>
  </si>
  <si>
    <t>MONITOR DE VIDEO LCD 23.6" WIDE, MODELO M2470PW, N/S: E855BIA002198 - AOC</t>
  </si>
  <si>
    <t>03-9013</t>
  </si>
  <si>
    <t>03-9014</t>
  </si>
  <si>
    <t>MONITOR DE VIDEO LCD 23.6" WIDE, MODELO M2470PW, N/S: E855BIA002188 - AOC</t>
  </si>
  <si>
    <t>03-9015</t>
  </si>
  <si>
    <t>MONITOR DE VIDEO LCD 23.6" WIDE, MODELO M2470PW, S/N: E855BIA002204 - AOC</t>
  </si>
  <si>
    <t>03-9016</t>
  </si>
  <si>
    <t>MONITOR DE VIDEO LCD 23.6" WIDE, MODELO M2470PW, S/N: E855BIA001822 - AOC</t>
  </si>
  <si>
    <t>03-9017</t>
  </si>
  <si>
    <t>MONITOR DE VIDEO LCD 23.6" WIDE, MODELO M2470PW, S/N: E855BIA002202 - AOC</t>
  </si>
  <si>
    <t>03-9018</t>
  </si>
  <si>
    <t>MONITOR DE VIDEO LCD 23.6" WIDE, MODELO M2470PW, S/N: E855BIA002165 - AOC</t>
  </si>
  <si>
    <t>03-9019</t>
  </si>
  <si>
    <t>MONITOR DE VIDEO LCD 23.6" WIDE, MODELO M2470PW, S/N: E855BIA003198 - AOC</t>
  </si>
  <si>
    <t>03-9020</t>
  </si>
  <si>
    <t>MONITOR DE VIDEO LCD 23.6" WIDE, MODELO M2470PW, S/N: E855BIA001850 - AOC</t>
  </si>
  <si>
    <t>03-9021</t>
  </si>
  <si>
    <t>MONITOR DE VIDEO LCD 23.6" WIDE, MODELO M2470PW, S/N: E855BIA001621 - AOC</t>
  </si>
  <si>
    <t>03-9022</t>
  </si>
  <si>
    <t>MONITOR DE VIDEO LCD 23.6" WIDE, MODELO M2470PW, S/N: E855BIA001677 - AOC</t>
  </si>
  <si>
    <t>03-9024</t>
  </si>
  <si>
    <t>MONITOR DE VIDEO LCD 23.6" WIDE, MODELO M2470PW, S/N: E855BIA001334 - AOC</t>
  </si>
  <si>
    <t>03-9025</t>
  </si>
  <si>
    <t>MONITOR DE VIDEO LCD 23.6" WIDE, MODELO M2470PW, N/S: E855BIA001612 - AOC</t>
  </si>
  <si>
    <t>03-9026</t>
  </si>
  <si>
    <t>MONITOR DE VIDEO LCD 23.6" WIDE, MODELO M2470PW, N/S: E855BIA002742 - AOC</t>
  </si>
  <si>
    <t>03-9027</t>
  </si>
  <si>
    <t>MONITOR DE VIDEO LCD 23.6" WIDE, MODELO M2470PW, S/N: E855BIA002645 - AOC</t>
  </si>
  <si>
    <t>03-9028</t>
  </si>
  <si>
    <t>03-9029</t>
  </si>
  <si>
    <t>MONITOR DE VIDEO LCD 23.6" WIDE, MODELO M2470PW, S/N: E855BIA003181 - AOC</t>
  </si>
  <si>
    <t>03-9030</t>
  </si>
  <si>
    <t>03-9031</t>
  </si>
  <si>
    <t>MONITOR DE VIDEO LCD 23.6" WIDE, MODELO M2470PW, S/N: E855BIA002731 - AOC</t>
  </si>
  <si>
    <t>03-9032</t>
  </si>
  <si>
    <t>MONITOR DE VIDEO LCD 23.6" WIDE, MODELO M2470PW, S/N: E855BIA001620 - AOC</t>
  </si>
  <si>
    <t>03-9033</t>
  </si>
  <si>
    <t>MONITOR DE VIDEO LCD 23.6" WIDE, MODELO M2470PW, S/N: E855BIA001622 - AOC</t>
  </si>
  <si>
    <t>03-9034</t>
  </si>
  <si>
    <t>MONITOR DE VIDEO LCD 23.6" WIDE, MODELO M2470PW, S/N: E855BIA002743 - AOC</t>
  </si>
  <si>
    <t>03-9035</t>
  </si>
  <si>
    <t>MONITOR DE VIDEO LCD 23.6" WIDE, MODELO M2470PW, S/N: E855BIA003201 - AOC</t>
  </si>
  <si>
    <t>03-9036</t>
  </si>
  <si>
    <t>MONITOR DE VIDEO LCD 23.6" WIDE, MODELO M2470PW, S/N: E855BIA001851 - AOC</t>
  </si>
  <si>
    <t>03-9037</t>
  </si>
  <si>
    <t>MONITOR DE VIDEO LCD 23.6" WIDE, MODELO M2470PW, N/S: E855BIA001842 - AOC</t>
  </si>
  <si>
    <t>03-9038</t>
  </si>
  <si>
    <t>MONITOR DE VIDEO LCD 23.6" WIDE, MODELO M2470PW, S/N: E855BIA001847 - AOC</t>
  </si>
  <si>
    <t>03-9039</t>
  </si>
  <si>
    <t>MONITOR DE VIDEO LCD 23.6" WIDE, MODELO M2470PW, N/S: E855BIA001857 - AOC</t>
  </si>
  <si>
    <t>03-9040</t>
  </si>
  <si>
    <t>MONITOR DE VIDEO LCD 23.6" WIDE, MODELO M2470PW, S/N: E855BIA003203 - AOC</t>
  </si>
  <si>
    <t>03-9041</t>
  </si>
  <si>
    <t>MONITOR DE VIDEO LCD 23.6" WIDE, MODELO M2470PW, S/N: E855BIA002734 - AOC</t>
  </si>
  <si>
    <t>03-9042</t>
  </si>
  <si>
    <t>MONITOR DE VIDEO LCD 23.6" WIDE, MODELO M2470PW, S/N: E855BIA002719 - AOC</t>
  </si>
  <si>
    <t>03-9043</t>
  </si>
  <si>
    <t>MICROCOMPUTADOR INTEL CORE i7, 8GB-RAM, 1TB-HD, WINDOWS 7 PROF. 64 BITS, N/S: BRJ54724JW - HP</t>
  </si>
  <si>
    <t>03-9044</t>
  </si>
  <si>
    <t>MICROCOMPUTADOR INTEL CORE i7, 8GB-RAM, 1TB-HD, WINDOWS 7 PROFESSIONAL 64BITS, S/N: BRJ5451BYR - HP</t>
  </si>
  <si>
    <t>03-9045</t>
  </si>
  <si>
    <t>MICROCOMPUTADOR INTEL CORE i7, 8GB-RAM, 1TB-HD, WINDOWS 7 PROF. 64 BITS, N/S: BRJ547243L - HP</t>
  </si>
  <si>
    <t>03-9046</t>
  </si>
  <si>
    <t>MICROCOMPUTADOR INTEL CORE i7, 8GB-RAM, 1TB-HD, WINDOWS 7 PROF. 64 BITS, N/S: BRJ54511C1W - HP</t>
  </si>
  <si>
    <t>03-9047</t>
  </si>
  <si>
    <t>MICROCOMPUTADOR INTEL CORE i7, 8GB-RAM, 1TB-HD, WINDOWS 7 PROFESSIONAL 64BITS, S/N: BRJ5451BVZ - HP</t>
  </si>
  <si>
    <t>03-9048</t>
  </si>
  <si>
    <t>MICROCOMPUTADOR INTEL CORE i7, 8GB-RAM, 1TB-HD, WINDOWS 7 PROFESSIONAL 64BITS, S/N: BRJ5440YQT - HP</t>
  </si>
  <si>
    <t>03-9049</t>
  </si>
  <si>
    <t>MICROCOMPUTADOR INTEL CORE i7, 8GB-RAM, 1TB-HD, WINDOWS 7 PROFESSIONAL 64BITS, S/N: BRJ5472481 - HP</t>
  </si>
  <si>
    <t>03-9050</t>
  </si>
  <si>
    <t>MICROCOMPUTADOR INTEL CORE i7, 8GB-RAM, 1TB-HD, WINDOWS 7 PROFESSIONAL 64BITS, S/N: BRJ5451BZ9 - HP</t>
  </si>
  <si>
    <t>03-9051</t>
  </si>
  <si>
    <t>MICROCOMPUTADOR INTEL CORE i7, 8GB-RAM, 1TB-HD, WINDOWS 7 PROFESSIONAL 64BITS, S/N: BRJ5451COW - HP</t>
  </si>
  <si>
    <t>03-9052</t>
  </si>
  <si>
    <t>MICROCOMPUTADOR INTEL CORE i7, 8GB-RAM, 1TB-HD, WINDOWS 7 PROFESSIONAL 64BITS, S/N: BRJ5451C26 - HP</t>
  </si>
  <si>
    <t>03-9053</t>
  </si>
  <si>
    <t>MICROCOMPUTADOR INTEL CORE i7, 8GB-RAM, 1TB-HD, WINDOWS 7 PROFESSIONAL 64BITS, S/N: BRJ5451BX4 - HP</t>
  </si>
  <si>
    <t>03-9055</t>
  </si>
  <si>
    <t>MICROCOMPUTADOR INTEL CORE i7, 8GB-RAM, 1TB-HD, WINDOWS 7 PROF. 64 BITS, N/S: BRJ547242H - HP</t>
  </si>
  <si>
    <t>03-9056</t>
  </si>
  <si>
    <t>MICROCOMPUTADOR INTEL CORE i7, 8GB-RAM, 1TB-HD, WINDOWS 7 PROF. 64 BITS, N/S: BRJ54723VH - HP</t>
  </si>
  <si>
    <t>03-9057</t>
  </si>
  <si>
    <t>MICROCOMPUTADOR INTEL CORE i7, 8GB-RAM, 1TB-HD, WINDOWS 7 PROF. 64 BITS, N/S: BRJ547242W - HP</t>
  </si>
  <si>
    <t>GARANTIA: 17/12/2015 A 16/12/2020</t>
  </si>
  <si>
    <t>03-9058</t>
  </si>
  <si>
    <t>MICROCOMPUTADOR INTEL CORE i7, 8GB-RAM, 1TB-HD, WINDOWS 7 PROFESSIONAL 64BITS, S/N: BRJ539YK7Q - HP</t>
  </si>
  <si>
    <t>03-9059</t>
  </si>
  <si>
    <t>MICROCOMPUTADOR INTEL CORE i7, 8GB-RAM, 1TB-HD, WINDOWS 7 PROF. 64 BITS, N/S: BRJ547246K - HP</t>
  </si>
  <si>
    <t>03-9060</t>
  </si>
  <si>
    <t>MICROCOMPUTADOR INTEL CORE i7 4785T 2.20GHz, 8GB-RAM, 1TB-HD, WINDOWS 7 PROFESSIONAL 64BITS, S/N: BRJ5451BFX - HP</t>
  </si>
  <si>
    <t>03-9061</t>
  </si>
  <si>
    <t>MICROCOMPUTADOR INTEL CORE i7, 8GB-RAM, 1TB-HD, WINDOWS 7 PROFESSIONAL 64BITS, S/N: BRJ547249P - HP</t>
  </si>
  <si>
    <t>03-9062</t>
  </si>
  <si>
    <t>MICROCOMPUTADOR INTEL CORE i7, 8GB-RAM, 1TB-HD, WINDOWS 7 PROFESSIONAL 64BITS, S/N: BRJ5451BZX7 - HP</t>
  </si>
  <si>
    <t>03-9063</t>
  </si>
  <si>
    <t>MICROCOMPUTADOR INTEL CORE i7, 8GB-RAM, 1TB-HD, WINDOWS 7 PROFESSIONAL 64BITS, S/N: BRJ54723TG - HP</t>
  </si>
  <si>
    <t>03-9064</t>
  </si>
  <si>
    <t>MICROCOMPUTADOR INTEL CORE i7, 8GB-RAM, 1TB-HD, WINDOWS 7 PROFESSIONAL 64BITS, S/N: BRJ54724N7 - HP</t>
  </si>
  <si>
    <t>03-9065</t>
  </si>
  <si>
    <t>MICROCOMPUTADOR INTEL CORE i7, 8GB-RAM, 1TB-HD, WINDOWS 7 PROFESSIONAL 64BITS, S/N: BRJ5472BW - HP</t>
  </si>
  <si>
    <t>03-9066</t>
  </si>
  <si>
    <t>MICROCOMPUTADOR INTEL CORE i7, 8GB-RAM, 1TB-HD, WINDOWS 7 PROFESSIONAL 64BITS, S/N: BRJ5451BY1 - HP</t>
  </si>
  <si>
    <t>03-9067</t>
  </si>
  <si>
    <t>MICROCOMPUTADOR INTEL CORE i7, 8GB-RAM, 1TB-HD, WINDOWS 7 PROFESSIONAL 64BITS, S/N: BRJ547244Z - HP</t>
  </si>
  <si>
    <t>03-9069</t>
  </si>
  <si>
    <t>MICROCOMPUTADOR INTEL CORE i7, 8GB-RAM, 1TB-HD, WINDOWS 7 PROFESSIONAL 64BITS, S/N: BRJ5451BFJ - HP</t>
  </si>
  <si>
    <t>03-9070</t>
  </si>
  <si>
    <t>MICROCOMPUTADOR INTEL CORE i7, 8GB-RAM, 1TB-HD, WINDOWS 7 PROF. 64 BITS, N/S: BRJ5451BDB - HP</t>
  </si>
  <si>
    <t>03-9071</t>
  </si>
  <si>
    <t>MICROCOMPUTADOR INTEL CORE i7, 8GB-RAM, 1TB-HD, WINDOWS 7 PROF. 64 BITS, N/S: BRJ5451BX1 - HP</t>
  </si>
  <si>
    <t>03-9072</t>
  </si>
  <si>
    <t>MICROCOMPUTADOR INTEL CORE i7, 8GB-RAM, 1TB-HD, WINDOWS 7 PROFESSIONAL 64BITS, S/N: BRJ5451C0B - HP</t>
  </si>
  <si>
    <t>03-9073</t>
  </si>
  <si>
    <t>MICROCOMPUTADOR INTEL CORE i7, 8GB-RAM, 1TB-HD, WINDOWS 7 PROF. 64 BITS, N/S: BRJ5451BKZ - HP</t>
  </si>
  <si>
    <t>03-9074</t>
  </si>
  <si>
    <t>MICROCOMPUTADOR INTEL CORE i7, 8GB-RAM, 1TB-HD, WINDOWS 7 PROF. 64 BITS, N/S: BRJ5451BG5 - HP</t>
  </si>
  <si>
    <t>03-9075</t>
  </si>
  <si>
    <t>MICROCOMPUTADOR INTEL CORE i7 4785T 2.20GHz, 8GB-RAM, 1TB-HD, WINDOWS 7 PROFESSIONAL 64BITS, S/N: BRJ5451BSK - HP (CEFOP/TI)</t>
  </si>
  <si>
    <t>03-9076</t>
  </si>
  <si>
    <t>MICROCOMPUTADOR INTEL CORE i7, 8GB-RAM, 1TB-HD, WINDOWS 7 PROFESSIONAL 64BITS, S/N: BRJ5451BFK - HP</t>
  </si>
  <si>
    <t>03-9077</t>
  </si>
  <si>
    <t>MICROCOMPUTADOR INTEL CORE i7, 8GB-RAM, 1TB-HD, WINDOWS 7 PROFESSIONAL 64BITS, S/N: BRJ5451BFN - HP</t>
  </si>
  <si>
    <t>03-9078</t>
  </si>
  <si>
    <t>MICROCOMPUTADOR INTEL CORE i7, 8GB-RAM, 1TB-HD, WINDOWS 7 PROFESSIONAL 64BITS, S/N: BRJ5451C11 - HP</t>
  </si>
  <si>
    <t>03-9079</t>
  </si>
  <si>
    <t>MICROCOMPUTADOR INTEL CORE i7, 8GB-RAM, 1TB-HD, WINDOWS 7 PROFESSIONAL 64BITS, S/N: BRJ5451BD6 - HP</t>
  </si>
  <si>
    <t>03-9080</t>
  </si>
  <si>
    <t>MICROCOMPUTADOR INTEL CORE i7, 8GB-RAM, 1TB-HD, WINDOWS 7 PROFESSIONAL 64BITS, S/N: BRJ5451BWW - HP</t>
  </si>
  <si>
    <t>03-9081</t>
  </si>
  <si>
    <t>MICROCOMPUTADOR INTEL CORE i7, 8GB-RAM, 1TB-HD, WINDOWS 7 PROFESSIONAL 64BITS, N/S: BRJ5451BXO - HP</t>
  </si>
  <si>
    <t>03-9082</t>
  </si>
  <si>
    <t>MICROCOMPUTADOR INTEL CORE i7, 8GB-RAM, 1TB-HD, WINDOWS 7 PROF. 64 BITS, N/S: BRJ5451BD7 - HP</t>
  </si>
  <si>
    <t>03-9083</t>
  </si>
  <si>
    <t>MICROCOMPUTADOR INTEL CORE i7, 8GB-RAM, 1TB-HD, WINDOWS 7 PROF. 64 BITS, N/S: BRJ54724NF - HP</t>
  </si>
  <si>
    <t>03-9084</t>
  </si>
  <si>
    <t>MICROCOMPUTADOR INTEL CORE i7, 8GB-RAM, 1TB-HD, WINDOWS 7 PROF. 64 BITS, N/S: BRJ5451BVS - HP</t>
  </si>
  <si>
    <t>03-9085</t>
  </si>
  <si>
    <t>MICROCOMPUTADOR INTEL CORE i7, 8GB-RAM, 1TB-HD, WINDOWS 7 PROFESSIONAL 64BITS, S/N: BRJ5451BX6 - HP</t>
  </si>
  <si>
    <t>03-9086</t>
  </si>
  <si>
    <t>MICROCOMPUTADOR INTEL CORE i7, 8GB-RAM, 1TB-HD, WINDOWS 7 PROFESSIONAL 64BITS, S/N: BRJ5451BPZ - HP</t>
  </si>
  <si>
    <t>03-9087</t>
  </si>
  <si>
    <t>MICROCOMPUTADOR INTEL CORE i7, 8GB-RAM, 1TB-HD, WINDOWS 7 PROFESSIONAL 64BITS, S/N: BRJ5451BD9 - HP</t>
  </si>
  <si>
    <t>03-9121</t>
  </si>
  <si>
    <t>MONITOR DE VIDEO LCD 23.6" WIDE, MODELO M2470PW, N/S: E855BIA008325  - AOC</t>
  </si>
  <si>
    <t>03-9159</t>
  </si>
  <si>
    <t>MICROCOMPUTADOR INTEL CORE i7, 8GB-RAM, 1TB-HD, WINDOWS 7 PROFESSIONAL 64BITS, S/N: BRJ5472447 - HP</t>
  </si>
  <si>
    <t>03-9160</t>
  </si>
  <si>
    <t>MICROCOMPUTADOR INTEL CORE i7, 8GB-RAM, 1TB-HD, WINDOWS 7 PROFESSIONAL 64BITS, S/N:  - HP</t>
  </si>
  <si>
    <t>03-9161</t>
  </si>
  <si>
    <t>MICROCOMPUTADOR INTEL CORE i7, 8GB-RAM, 1TB-HD, WINDOWS 7 PROFESSIONAL 64BITS, S/N: BRJ54724JB - HP</t>
  </si>
  <si>
    <t>03-9163</t>
  </si>
  <si>
    <t>MICROCOMPUTADOR INTEL CORE i7, 8GB-RAM, 1TB-HD, WINDOWS 7 PROFESSIONAL 64BITS, S/N: BRJ54724B6 - HP</t>
  </si>
  <si>
    <t>03-9166</t>
  </si>
  <si>
    <t>MICROCOMPUTADOR INTEL CORE i7, 8GB-RAM, 1TB-HD, WINDOWS 7 PROF. 64 BITS, N/S: BRJ5440Z3Y - HP</t>
  </si>
  <si>
    <t>03-9169</t>
  </si>
  <si>
    <t>03-9170</t>
  </si>
  <si>
    <t>MICROCOMPUTADOR INTEL CORE i7, 8GB-RAM, 1TB-HD, WINDOWS 7 PROFESSIONAL 64BITS, S/N: BRJ54724CS - HP</t>
  </si>
  <si>
    <t>03-9172</t>
  </si>
  <si>
    <t>MICROCOMPUTADOR INTEL CORE i7, 8GB-RAM, 1TB-HD, WINDOWS 7 PROFESSIONAL 64BITS, S/N: BRJ547246B - HP</t>
  </si>
  <si>
    <t>03-9173</t>
  </si>
  <si>
    <t>03-9178</t>
  </si>
  <si>
    <t>MONITOR DE VIDEO LCD 23.6" WIDE, MODELO M2470PW, S/N: E855BIA003181 – AOC</t>
  </si>
  <si>
    <t>03-9179</t>
  </si>
  <si>
    <t>MONITOR DE VIDEO LCD 23.6" WIDE, MODELO M2470PW, S/N: E855BIA002209 (CEFOP/TI) - AOC</t>
  </si>
  <si>
    <t>03-9180</t>
  </si>
  <si>
    <t>MONITOR DE VIDEO LCD 23.6" WIDE, MODELO M2470PW, N/S: E855BIA003205 - AOC</t>
  </si>
  <si>
    <t>03-9181</t>
  </si>
  <si>
    <t>MONITOR DE VIDEO LCD 23.6" WIDE, MODELO M2470PW, N/S: E855BIA002733 - AOC</t>
  </si>
  <si>
    <t>03-9182</t>
  </si>
  <si>
    <t>MONITOR DE VIDEO LCD 23.6" WIDE, MODELO M2470PW, N/S: E855BIA003533 - AOC</t>
  </si>
  <si>
    <t>03-9183</t>
  </si>
  <si>
    <t>MONITOR DE VIDEO LCD 23.6" WIDE, MODELO M2470PW, S/N: E855BIA002107 - AOC</t>
  </si>
  <si>
    <t>03-9185</t>
  </si>
  <si>
    <t>MONITOR DE VIDEO LCD 23.6" WIDE, MODELO M2470PW, S/N: E855BIA002288 - AOC</t>
  </si>
  <si>
    <t>03-9203</t>
  </si>
  <si>
    <t>MICROCOMPUTADOR INTEL CORE i7, 8GB-RAM, 1TB-HD, WINDOWS 7 PROFESSIONAL 64BITS, S/N: BRJ5451BVL - HP</t>
  </si>
  <si>
    <t>03-9204</t>
  </si>
  <si>
    <t>MICROCOMPUTADOR INTEL CORE i7 4785T 2.20GHz, 8GB-RAM, 1TB-HD, WINDOWS 7 PROFESSIONAL 64BITS, S/N: BRJ5451BGV - HP (CEFOP/TI)</t>
  </si>
  <si>
    <t>03-9205</t>
  </si>
  <si>
    <t>MICROCOMPUTADOR INTEL CORE i7, 8GB-RAM, 1TB-HD, WINDOWS 7 PROF. 64 BITS, N/S: BRJ5451BD4 - HP</t>
  </si>
  <si>
    <t>03-9206</t>
  </si>
  <si>
    <t>MICROCOMPUTADOR INTEL CORE i7, 8GB-RAM, 1TB-HD, WINDOWS 7 PROF. 64 BITS, N/S: BRJ5451CO4 - HP</t>
  </si>
  <si>
    <t>03-9208</t>
  </si>
  <si>
    <t>MICROCOMPUTADOR INTEL CORE i7, 8GB-RAM, 1TB-HD, WINDOWS 7 PROFESSIONAL 64BITS, S/N: BRJ5451BJR - HP</t>
  </si>
  <si>
    <t>03-9209</t>
  </si>
  <si>
    <t>03-9210</t>
  </si>
  <si>
    <t>MICROCOMPUTADOR INTEL CORE i7, 8GB-RAM, 1TB-HD, WINDOWS 7 PROFESSIONAL 64BITS, S/N: BRJ5451BPT - HP</t>
  </si>
  <si>
    <t>NOTEBOOK MODELO: PROBOOK 640, PROC. INTEL CORE i5 2.6GHZ, COM  MEMÓRIA: 8GB RAM, HD DE 450GB, S.0 WINDOWS 7 PROF. 64BITS,  S/N: BRJ525SWWK - HP</t>
  </si>
  <si>
    <t>GARANTIA: DE 17/12/2015 A 16/12/2018</t>
  </si>
  <si>
    <t>NOTEBOOK MODELO: PROBOOK 640, PROC. INTEL CORE i5 2.6GHZ, COM  MEMÓRIA: 8GB RAM, HD DE 450GB, S.0 WINDOWS 7 PROF. 64BITS, MARCA: HP, GARANTIA: DE 17/12/2015 A 16/12/2018.  SERIE: BRJ515PPV3</t>
  </si>
  <si>
    <r>
      <rPr>
        <sz val="11"/>
        <color rgb="FF000000"/>
        <rFont val="Calibri"/>
        <charset val="134"/>
      </rPr>
      <t>NOTEBOOK MODELO: PROBOOK 640, PROC. INTEL CORE i5 2.6GHZ, COM  MEMÓRIA: 8GB RAM, HD DE 450GB, S.0 WINDOWS 7 PROF. 64BITS, MARCA: HP, .  SERIE: BRJ515PPW1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</si>
  <si>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BRJ525SWXB 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</si>
  <si>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BRJ515PPPX - HP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</si>
  <si>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TRANSFERIDO PARA AGEFIS</t>
  </si>
  <si>
    <t>NOTEBOOK MODELO PROBOOK 640, PROC. INTEL CORE i5 2.6GHz, 8GB-RAM, 450GB-HD, WINDOWS 7 PROF. 64BITS, S/N: BRJ515PPVD - HP</t>
  </si>
  <si>
    <t>GARANTIA: 17/12/2015 A 16/12/2018</t>
  </si>
  <si>
    <t>NOTEBOOK MODELO: PROBOOK 640 ,INTEL CORE i5 2.6GHz, 8GB-RAM, 450GB-HD, WINDOWS 7 PROF. 64 BITS, N/S: BRJ525SWZB - HP</t>
  </si>
  <si>
    <t>GARANTIA:17/12/2015 A 16/12/2018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</si>
  <si>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BRJ515PQTZ - HP (</t>
    </r>
    <r>
      <rPr>
        <sz val="11"/>
        <color rgb="FFFF0000"/>
        <rFont val="Calibri"/>
        <charset val="134"/>
      </rPr>
      <t>ESTÁ EMPRESTADO PARA A ARTICULAÇÃO POLÍTICA - GAB. PREFEITO</t>
    </r>
    <r>
      <rPr>
        <sz val="11"/>
        <color rgb="FF000000"/>
        <rFont val="Calibri"/>
        <charset val="134"/>
      </rPr>
      <t>)</t>
    </r>
  </si>
  <si>
    <t>EMPRESTADO PARA A ARTICULAÇÃO POLÍTICA</t>
  </si>
  <si>
    <t>NOTEBOOK MODELO PROBOOK 640, PROC. INTEL CORE i5 2.6GHz, 8GB-RAM, 450GB-HD, WINDOWS 7 PROF. 64BITS, S/N: BRJ515PPVS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</si>
  <si>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BRJ515PPSP – HP (</t>
    </r>
    <r>
      <rPr>
        <sz val="11"/>
        <color rgb="FFFF0000"/>
        <rFont val="Calibri"/>
        <charset val="134"/>
      </rPr>
      <t>EMPRESTADO PARA SEGOV</t>
    </r>
    <r>
      <rPr>
        <sz val="11"/>
        <color rgb="FF000000"/>
        <rFont val="Calibri"/>
        <charset val="134"/>
      </rPr>
      <t>)</t>
    </r>
  </si>
  <si>
    <t>EMPRESTADO PARA SEGOV</t>
  </si>
  <si>
    <t>GARANTIA:  17/12/2015 A 16/12/2018</t>
  </si>
  <si>
    <t>NOTEBOOK MODELO: PROBOOK 640 ,INTEL CORE i5 2.6GHz, 8GB-RAM, 450GB-HD, WINDOWS 7 PROF. 64 BITS, N/S: BRJ515PPV3 - HP</t>
  </si>
  <si>
    <t>NOTEBOOK MODELO: PROBOOK 640, INTEL CORE i5 2.6GHz, 8GB-RAM, 450GB-HD, WINDOWS 7 PROF. 64 BITS, N/S: BRJ515PPT1 -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</si>
  <si>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BRJ515PQTS - HP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 xml:space="preserve">) </t>
    </r>
  </si>
  <si>
    <t>NOTEBOOK MODELO: PROBOOK 640 ,INTEL CORE i5 2.6GHz, 8GB-RAM, 450GB-HD, WINDOWS 7 PROF. 64 BITS, N/S: BRJ525SWWS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</si>
  <si>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BRJ525SWZ2 - HP</t>
    </r>
    <r>
      <rPr>
        <sz val="11"/>
        <color rgb="FFFF0000"/>
        <rFont val="Calibri"/>
        <charset val="134"/>
      </rPr>
      <t>(TRANSFERIDO PARA AGEFIS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</si>
  <si>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BRJ515PPSK - HP</t>
  </si>
  <si>
    <t>03-9293</t>
  </si>
  <si>
    <t>ESTABILIZADOR SIDE LASER 1000VA SENSELASER, S/N: 5373160818290 - RAGTECH</t>
  </si>
  <si>
    <t>03-9294</t>
  </si>
  <si>
    <t>ESTABILIZADOR SIDE LASER 1000VA SENSELASER, S/N: 5373160818260 - RAGTECH</t>
  </si>
  <si>
    <t>03-9295</t>
  </si>
  <si>
    <t>ESTABILIZADOR SIDE LASER 1000VA SENSELASER, S/N: 5373160818250 - RAGTECH</t>
  </si>
  <si>
    <t>03-9296</t>
  </si>
  <si>
    <t>ESTABILIZADOR SIDE LASER 1000VA SENSELASER, S/N: 5373160818300 - RAGTECH</t>
  </si>
  <si>
    <t>03-9299</t>
  </si>
  <si>
    <t>ESTABILIZADOR SIDE LASER 1000VA SENSELASER, S/N: 5373160818860 - RAGTECH</t>
  </si>
  <si>
    <t>03-9302</t>
  </si>
  <si>
    <t>ESTABILIZADOR SIDE LASER 1000VA SENSELASER, S/N: 5373161019320 - RAGTECH</t>
  </si>
  <si>
    <t>03-9303</t>
  </si>
  <si>
    <t>ESTABILIZADOR SIDE LASER 1000VA SENSELASER, S/N: 5373161019340 - RAGTECH</t>
  </si>
  <si>
    <t>03-9304</t>
  </si>
  <si>
    <t>ESTABILIZADOR SIDE LASER 1000VA SENSELASER, S/N: 5373161019350 - RAGTECH</t>
  </si>
  <si>
    <t>03-9305</t>
  </si>
  <si>
    <t>ESTABILIZADOR SIDE LASER 1000VA SENSELASER, S/N: 5373161019370 - RAGTECH</t>
  </si>
  <si>
    <t>03-9306</t>
  </si>
  <si>
    <t>ESTABILIZADOR SIDE LASER 1000VA SENSELASER, S/N: 5373160818840 - RAGTECH</t>
  </si>
  <si>
    <t>03-9307</t>
  </si>
  <si>
    <t>ESTABILIZADOR SIDE LASER 1000VA SENSELASER, S/N: 5373160818780 - RAGTECH</t>
  </si>
  <si>
    <t>04-9467</t>
  </si>
  <si>
    <t>ESTABILIZADOR DE CORRENTE ELÉTRICA MICROLINE – BMI</t>
  </si>
  <si>
    <t>04-9476</t>
  </si>
  <si>
    <t>ESTABILIZADOR DE VOLTAGEM COMPACT - IBM</t>
  </si>
  <si>
    <t>04-9484</t>
  </si>
  <si>
    <t>ESTABILIZADOR DE CORRENTE ELÉTRICA BMI – MICROLINE</t>
  </si>
  <si>
    <t>NOTEBOOK ASPIRE 5315, INTEL CELERON 540, 512GB-RAM, 80GB-HD, WINDOWS 7 PROF. 32 BITS - ACER</t>
  </si>
  <si>
    <t>03-9621</t>
  </si>
  <si>
    <t>MODULO ISOLADOR ESTABILIZADO - MICROSOL</t>
  </si>
  <si>
    <t>03-9625</t>
  </si>
  <si>
    <t>SWITCH AL3500E05-E6 (TIPO 01) ETHERNET ROUTING S MODELO: 3524GT, MARCA: AVAYA, N/S: 14JP130F500G - (RACK DO 3º ANDAR)</t>
  </si>
  <si>
    <t>03-9626</t>
  </si>
  <si>
    <t>SWITCH AL3500E05-E6 (TIPO 01) ETHERNET ROUTING S MODELO: 3524GT, MARCA: AVAYA, N/S: 14JP130F501M - (NO RACK 03-13507)</t>
  </si>
  <si>
    <t>GARANTIA: 28/06/2016 A 27/06/019</t>
  </si>
  <si>
    <t>03-9627</t>
  </si>
  <si>
    <t>SWITCH AL3500E05-E6 (TIPO 01) ETHERNET ROUTING S MODELO: 3524GT, MARCA: AVAYA, N/S: 14JP130F50G8 - (RACK DO 1º ANDAR)</t>
  </si>
  <si>
    <t>03-9628</t>
  </si>
  <si>
    <t>SWITCH AL3500E05-E6 (TIPO 01) ETHERNET ROUTING S MODELO: 3524GT, MARCA: AVAYA, N/S: 14JP130F50F1 - (RACK DO 3º ANDAR)</t>
  </si>
  <si>
    <t>03-9629</t>
  </si>
  <si>
    <t>SWITCH AL3500E05-E6 (TIPO 01) ETHERNET ROUTING S MODELO: 3524GT, MARCA: AVAYA, N/S: 14JP130F50EJ - (RACK DO 1º ANDAR)</t>
  </si>
  <si>
    <t>03-9630</t>
  </si>
  <si>
    <t>SWITCH AL3500E05-E6 (TIPO 01) ETHERNET ROUTING S MODELO: 3524GT, MARCA: AVAYA, N/S: 14JP130F505K - (RACK DO 2º ANDAR)</t>
  </si>
  <si>
    <t>03-9631</t>
  </si>
  <si>
    <t>SWITCH AL3500E05-E6 (TIPO 01) ETHERNET ROUTING S MODELO: 3524GT, MARCA: AVAYA, N/S: 14JP130F50EH - (RACK DO 2º ANDAR)</t>
  </si>
  <si>
    <t>03-9632</t>
  </si>
  <si>
    <t>SWITCH AL3500E05-E6 (TIPO 01) ETHERNET ROUTING S MODELO: 3524GT, MARCA: AVAYA, N/S: 14JP130F5033 - (RACK DO ANEXO)</t>
  </si>
  <si>
    <t>03-9941</t>
  </si>
  <si>
    <t xml:space="preserve">CHECK POINT - (PERTENCE A COGECT) </t>
  </si>
  <si>
    <t>ULTRABOOK INSPIRON 14R 3660, INTEL CORE i7 - 3537U 2.00GHz, 8GB-RAM, 1TB-HD,WINDOWS 8 PRO 64 BITS - DELL</t>
  </si>
  <si>
    <t>02-1739</t>
  </si>
  <si>
    <t>ESTABILIZADOR DE CORRENTE ELÉTRICA, MODELO SOL 1000 - MICROSOL</t>
  </si>
  <si>
    <t>03-0640</t>
  </si>
  <si>
    <t>03-10270</t>
  </si>
  <si>
    <t>MONITOR DE VIDEO LCD 23.6" WIDE, MODELO M2470PW, S/N: E8562IA000183 - AOC</t>
  </si>
  <si>
    <t>03-10271</t>
  </si>
  <si>
    <t>MONITOR DE VIDEO LCD 23.6" WIDE, MODELO M2470PW, S/N: E8562IA000184 - AOC</t>
  </si>
  <si>
    <t>03-10272</t>
  </si>
  <si>
    <t>MONITOR DE VIDEO LCD 23.6" WIDE, MODELO M2470PW, S/N: E8562IA000187 - AOC</t>
  </si>
  <si>
    <t>03-10273</t>
  </si>
  <si>
    <t>MONITOR DE VIDEO LCD 23.6" WIDE, MODELO M2470PW, S/N: E8562IA000188, GARANTIA: 17/12/2015 A 16/12/2019 - AOC</t>
  </si>
  <si>
    <t>03-10274</t>
  </si>
  <si>
    <t>MONITOR DE VIDEO LCD 23.6" WIDE, MODELO M2470PW, S/N: E8562IA000196 - AOC</t>
  </si>
  <si>
    <t>03-10275</t>
  </si>
  <si>
    <t>MONITOR DE VIDEO LCD 23.6" WIDE, MODELO M2470PW, S/N: E8562IA000197 - AOC</t>
  </si>
  <si>
    <t>03-10276</t>
  </si>
  <si>
    <t>MONITOR DE VIDEO LCD 23.6" WIDE, MODELO M2470PW, S/N: E8562IA000199 - AOC</t>
  </si>
  <si>
    <t>03-10277</t>
  </si>
  <si>
    <t>MONITOR DE VIDEO LCD 23.6" WIDE, MODELO M2470PW, S/N: E8562IA000200 - AOC</t>
  </si>
  <si>
    <t>03-10278</t>
  </si>
  <si>
    <t>MONITOR DE VIDEO LCD 23.6" WIDE, MODELO M2470PW, S/N: E8562IA000201 - AOC</t>
  </si>
  <si>
    <t>03-10279</t>
  </si>
  <si>
    <t>MONITOR DE VIDEO LCD 23.6" WIDE, MODELO M2470PW, S/N: E8562IA000203 - AOC</t>
  </si>
  <si>
    <t>03-10282</t>
  </si>
  <si>
    <t>MONITOR DE VÍDEO LCD 23.6" WIDE, MODELO M2470PW, S/N: E8562IA000202 - AOC</t>
  </si>
  <si>
    <t>03-10283</t>
  </si>
  <si>
    <t>MICROCOMPUTADOR INTEL CORE i7 6700 2.80GHz, 8GB-RAM, 1TB-HD, WINDOWS 7 PROFESSIONAL 64BITS, S/N: BRJ6327B5X - HP</t>
  </si>
  <si>
    <t>03-10284</t>
  </si>
  <si>
    <t>MICROCOMPUTADOR INTEL CORE i7 6700 2.80GHz, 8GB-RAM, 1TB-HD, WINDOWS 7 PROFESSIONAL 64BITS, S/N: BRJ63071B7</t>
  </si>
  <si>
    <t>03-10285</t>
  </si>
  <si>
    <t>MICROCOMPUTADOR INTEL CORE i7 6700 2.80GHz, 8GB-RAM, 1TB-HD, WINDOWS 7 PROFESSIONAL 64BITS, S/N: BRJ6337FDT - HP</t>
  </si>
  <si>
    <t>03-10286</t>
  </si>
  <si>
    <t>MICROCOMPUTADOR INTEL CORE i7 6700 2.80GHz, 8GB-RAM, 1TB-HD, WINDOWS 7 PROFESSIONAL 64BITS, S/N: BRJ6337FFC</t>
  </si>
  <si>
    <t>03-10288</t>
  </si>
  <si>
    <t>MICROCOMPUTADOR INTEL CORE i7 6700 2.80GHz, 8GB-RAM, 1TB-HD, WINDOWS 7 PROFESSIONAL 64BITS, S/N: BRJ6337FM7 - HP</t>
  </si>
  <si>
    <t>03-10289</t>
  </si>
  <si>
    <t>MICROCOMPUTADOR INTEL CORE i7, 8GB-RAM, 1TB-HD, WINDOWS 7 PROFESSIONAL 64BITS, S/N: BRJ6337FCW  - HP</t>
  </si>
  <si>
    <t>03-10290</t>
  </si>
  <si>
    <t>MICROCOMPUTADOR INTEL CORE i7, 8GB-RAM, 1TB-HD, WINDOWS 7 PROFESSIONAL 64BITS, S/N: BRJ630716Z - HP</t>
  </si>
  <si>
    <t>03-10291</t>
  </si>
  <si>
    <t>MICROCOMPUTADOR INTEL CORE i7, 8GB-RAM, 1TB-HD, WINDOWS 7 PROFESSIONAL 64BITS, S/N: BRJ6337FCL - HP</t>
  </si>
  <si>
    <t>03-10292</t>
  </si>
  <si>
    <t>MICROCOMPUTADOR INTEL CORE i7, 8GB-RAM, 1TB-HD, WINDOWS 7 PROFESSIONAL 64BITS, S/N: BRJ6337FPX - HP</t>
  </si>
  <si>
    <t>03-10293</t>
  </si>
  <si>
    <t>MICROCOMPUTADOR INTEL CORE i7, 8GB-RAM, 1TB-HD, WINDOWS 7 PROFESSIONAL 64BITS, S/N: BRJ630716V - HP</t>
  </si>
  <si>
    <t>03-10295</t>
  </si>
  <si>
    <t>MICROCOMPUTADOR INTEL CORE i7, 8GB-RAM, 1TB-HD, WINDOWS 7 PROFESSIONAL 64BITS, S/N:BRJ6337FCR - HP</t>
  </si>
  <si>
    <t>03-10297</t>
  </si>
  <si>
    <t>MONITOR DE VÍDEO LCD 23.6" WIDE, MODELO M2470PW, S/N: E8564IA001320 - AOC</t>
  </si>
  <si>
    <t>03-10298</t>
  </si>
  <si>
    <t>MONITOR DE VIDEO LCD 23.6" WIDE, MODELO M2470PW, S/N: E8564IA000669  - AOC</t>
  </si>
  <si>
    <t>GARANTIA: 23/11/2016 A 19/11/2020</t>
  </si>
  <si>
    <t>03-10299</t>
  </si>
  <si>
    <t>MONITOR DE VIDEO LCD 23.6" WIDE, MODELO M2470PW, S/N: E8564IA000771  - AOC</t>
  </si>
  <si>
    <t>03-10300</t>
  </si>
  <si>
    <t>MONITOR DE VIDEO LCD 23.6" WIDE, MODELO M2470PW, S/N: E8564IA000672 - AOC</t>
  </si>
  <si>
    <t>03-10301</t>
  </si>
  <si>
    <t>MONITOR DE VIDEO LCD 23.6" WIDE, MODELO M2470PW, S/N: E8564IA001495 - AOC</t>
  </si>
  <si>
    <t>03-10302</t>
  </si>
  <si>
    <t>MONITOR DE VIDEO LCD 23.6" WIDE, MODELO M2470PW, S/N: E8564IA000674 - AOC</t>
  </si>
  <si>
    <t>03-10303</t>
  </si>
  <si>
    <t>MONITOR DE VIDEO LCD 23.6" WIDE, MODELO M2470PW, S/N: E8564IA001317 - AOC</t>
  </si>
  <si>
    <t>03-10304</t>
  </si>
  <si>
    <t>MONITOR DE VIDEO LCD 23.6" WIDE, MODELO M2470PW, S/N: E8564IA000299 - AOC</t>
  </si>
  <si>
    <t>03-10305</t>
  </si>
  <si>
    <t>MONITOR DE VIDEO LCD 23.6" WIDE, MODELO M2470PW, S/N: E8564IA000154 - AOC</t>
  </si>
  <si>
    <t>03-10317</t>
  </si>
  <si>
    <t>MONITOR DE VÍDEO LCD 23.6" WIDE, MODELO M2470PW, S/N: E8564IA001309 - AOC</t>
  </si>
  <si>
    <t>03-10318</t>
  </si>
  <si>
    <t>MONITOR DE VIDEO LCD 23.6" WIDE, MODELO M2470PW, S/N: E8564IA001307 - AOC</t>
  </si>
  <si>
    <t>03-10319</t>
  </si>
  <si>
    <t>MONITOR DE VIDEO LCD 23.6" WIDE, MODELO M2470PW, S/N: E8564IA000155 - AOC</t>
  </si>
  <si>
    <t>03-10320</t>
  </si>
  <si>
    <t>MONITOR DE VIDEO LCD 23.6" WIDE, MODELO M2470PW, S/N: E8564IA0006700 - AOC</t>
  </si>
  <si>
    <t>03-10321</t>
  </si>
  <si>
    <t>MONITOR DE VIDEO LCD 23.6" WIDE, MODELO M2470PW, S/N: E8564IA0013220 - AOC</t>
  </si>
  <si>
    <t>03-10322</t>
  </si>
  <si>
    <t>MONITOR DE VIDEO LCD 23.6" WIDE, MODELO M2470PW, S/N: E8564IA000135 - AOC</t>
  </si>
  <si>
    <t>03-10323</t>
  </si>
  <si>
    <t>MONITOR DE VIDEO LCD 23.6" WIDE, MODELO M2470PW, S/N: E8564IA000144 - AOC</t>
  </si>
  <si>
    <t>03-10324</t>
  </si>
  <si>
    <t>MONITOR DE VIDEO LCD 23.6" WIDE, MODELO M2470PW, S/N: E8564IA000145 - AOC</t>
  </si>
  <si>
    <t>03-10325</t>
  </si>
  <si>
    <t>MONITOR DE VIDEO LCD 23.6" WIDE, MODELO M2470PW, S/N: E8564IA001308 - AOC</t>
  </si>
  <si>
    <t>03-10326</t>
  </si>
  <si>
    <t>MONITOR DE VIDEO LCD 23.6" WIDE, MODELO M2470PW, S/N: E8564IA0007980 - AOC</t>
  </si>
  <si>
    <t>03-10341</t>
  </si>
  <si>
    <t>MICROCOMPUTADOR INTEL CORE i7, 8GB-RAM, 1TB-HD, WINDOWS 7 PROFESSIONAL 64BITS, S/N: BRJ6347LFP - HP</t>
  </si>
  <si>
    <t>03-10342</t>
  </si>
  <si>
    <t>MICROCOMPUTADOR INTEL CORE i7, 8GB-RAM, 1TB-HD, WINDOWS 7 PROFESSIONAL 64BITS, S/N: BRJ6347M18 - HP</t>
  </si>
  <si>
    <t>03-10343</t>
  </si>
  <si>
    <t>MICROCOMPUTADOR INTEL CORE i7, 8GB-RAM, 1TB-HD, WINDOWS 7 PROFESSIONAL 64BITS, S/N: BRJ6347MOS - HP</t>
  </si>
  <si>
    <t>03-10344</t>
  </si>
  <si>
    <t>MICROCOMPUTADOR INTEL CORE i7, 8GB-RAM, 1TB-HD, WINDOWS 7 PROFESSIONAL 64BITS, S/N: BRJ6347LMK - HP</t>
  </si>
  <si>
    <t>03-10345</t>
  </si>
  <si>
    <t>MICROCOMPUTADOR INTEL CORE i7, 8GB-RAM, 1TB-HD, WINDOWS 7 PROFESSIONAL 64BITS, S/N: BRJ6347M1N - HP</t>
  </si>
  <si>
    <t>03-10346</t>
  </si>
  <si>
    <t>MICROCOMPUTADOR INTEL CORE i7, 8GB-RAM, 1TB-HD, WINDOWS 7 PROFESSIONAL 64BITS, S/N: BRJ6347LMJ - HP</t>
  </si>
  <si>
    <t>03-10347</t>
  </si>
  <si>
    <t>MICROCOMPUTADOR INTEL CORE i7, 8GB-RAM, 1TB-HD, WINDOWS 7 PROFESSIONAL 64BITS, S/N: BRJ6347LNZH3 - HP</t>
  </si>
  <si>
    <t>MICROCOMPUTADOR INTEL CORE i7, 8GB-RAM, 1TB-HD, WINDOWS 7 PROFESSIONAL 64BITS, S/N: BRJ6347LNZ - HP</t>
  </si>
  <si>
    <t>03-10348</t>
  </si>
  <si>
    <t>MICROCOMPUTADOR INTEL CORE i7, 8GB-RAM, 1TB-HD, WINDOWS 7 PROFESSIONAL 64BITS, S/N: BRJ6347MOD - HP</t>
  </si>
  <si>
    <t>03-10349</t>
  </si>
  <si>
    <t>MICROCOMPUTADOR INTEL CORE i7, 8GB-RAM, 1TB-HD, WINDOWS 7 PROFESSIONAL 64BITS, S/N: BRJ6347LNP - HP</t>
  </si>
  <si>
    <t>03-10350</t>
  </si>
  <si>
    <t>MICROCOMPUTADOR INTEL CORE i7, 8GB-RAM, 1TB-HD, WINDOWS 7 PROFESSIONAL 64BITS, S/N: BRJ6347LG7 - HP</t>
  </si>
  <si>
    <t>03-10362</t>
  </si>
  <si>
    <t>MICROCOMPUTADOR INTEL CORE i7, 8GB-RAM, 1TB-HD, WINDOWS 7 PROFESSIONAL 64BITS, N/S: BRJ6347LQ9 - HP</t>
  </si>
  <si>
    <t>03-10363</t>
  </si>
  <si>
    <t>MICROCOMPUTADOR INTEL CORE i7, 8GB-RAM, 1TB-HD, WINDOWS 7 PROFESSIONAL 64BITS, N/S: BRJ6347M0T - HP</t>
  </si>
  <si>
    <t>03-10364</t>
  </si>
  <si>
    <t>MICROCOMPUTADOR INTEL CORE i7, 8GB-RAM, 1TB-HD, WINDOWS 7 PROFESSIONAL 64BITS, N/S: BRJ6347LNG - HP</t>
  </si>
  <si>
    <t>03-10365</t>
  </si>
  <si>
    <t>MICROCOMPUTADOR INTEL CORE i7, 8GB-RAM, 1TB-HD, WINDOWS 7 PROFESSIONAL 64BITS, N/S: BRJ6347LZK - HP</t>
  </si>
  <si>
    <t>03-10366</t>
  </si>
  <si>
    <t>MICROCOMPUTADOR INTEL CORE i7, 8GB-RAM, 1TB-HD, WINDOWS 7 PROFESSIONAL 64BITS, N/S: BRJ6347LGD - HP</t>
  </si>
  <si>
    <t>03-10367</t>
  </si>
  <si>
    <t>MICROCOMPUTADOR INTEL CORE i7, 8GB-RAM, 1TB-HD, WINDOWS 7 PROFESSIONAL 64BITS, N/S: BRJ6347M0Y - HP</t>
  </si>
  <si>
    <t>03-10368</t>
  </si>
  <si>
    <t>MICROCOMPUTADOR INTEL CORE i7, 8GB-RAM, 1TB-HD, WINDOWS 7 PROFESSIONAL 64BITS, N/S: BRJ6347M02 - HP</t>
  </si>
  <si>
    <t>03-10369</t>
  </si>
  <si>
    <t>MICROCOMPUTADOR INTEL CORE i7, 8GB-RAM, 1TB-HD, WINDOWS 7 PROFESSIONAL 64BITS, N/S: BRJ6347M1M - HP</t>
  </si>
  <si>
    <t>03-10370</t>
  </si>
  <si>
    <t>MICROCOMPUTADOR COM PROCESSADOR INTEL CORE i7, 8GB-RAM, 1TB-HD, WINDOWS 7 PROFISSIONAL DE 64 BITS - MARCA: HP, NS: BRJ6347LZL</t>
  </si>
  <si>
    <t>03-10371</t>
  </si>
  <si>
    <t>MICROCOMPUTADOR COM PROCESSADOR INTEL CORE i7, 8GB-RAM, 1TB-HD, WINDOWS 7 PROFISSIONAL DE 64 BITS - MARCA: HP, NS: BRJ6347MON</t>
  </si>
  <si>
    <t>03-10375</t>
  </si>
  <si>
    <t>SWITCH DGS-1500-52 48 PORTAS UTPs E 4 PORTAS FIBRA- D-LINK</t>
  </si>
  <si>
    <t>03-10376</t>
  </si>
  <si>
    <t>SWITCH 24 PORTAS, MODELO: FNSW-2400, S/N: 1C10130(001) - PLANET</t>
  </si>
  <si>
    <t>03-10377</t>
  </si>
  <si>
    <t>SWITCH 24 PORTAS, MODELO: FNSW-2401, S/N: 2410343(001) - PLANET</t>
  </si>
  <si>
    <t>03-10378</t>
  </si>
  <si>
    <t>SWITCH 24 PORTAS, MODELO: DES-1024R+, S/N: COVT133000721 - D-LINK</t>
  </si>
  <si>
    <t>03-10379</t>
  </si>
  <si>
    <t>SWITCH 24 PORTAS, MODELO: FNSW-2401, S/N: 2B00645 - PLANET</t>
  </si>
  <si>
    <t>03-10380</t>
  </si>
  <si>
    <t>SWITCH DGS-1500-28  SMART PRO SWITCH S/N: QBHF1C5000183 (RACK DO ANEXO)- D-LINK</t>
  </si>
  <si>
    <t>03-10383</t>
  </si>
  <si>
    <t>SWITCH 8 PORTAS MODELO: FS608V2, S/N: 1GN1863W03157 - NETGEAR</t>
  </si>
  <si>
    <t>03-10384</t>
  </si>
  <si>
    <t>ESTABILIZADOR DE CORRENTE ELÉTRICA, MODELO SOL 1000 S/N: 3691600217 - MICROSOL</t>
  </si>
  <si>
    <t>03-10385</t>
  </si>
  <si>
    <t>03-10387</t>
  </si>
  <si>
    <t>MÓDULO ISOLADOR ESTABILIZADO, MODELO MIEG3, S/N: 5577150404 - MICROSOL</t>
  </si>
  <si>
    <t>03-10409</t>
  </si>
  <si>
    <t>03-10708</t>
  </si>
  <si>
    <t>ROTEADOR WIRELESS, MODELO: DIR-601, S/N: QB1O1A3077996 - D-LINK</t>
  </si>
  <si>
    <t>03-10709</t>
  </si>
  <si>
    <t>UNIDADE DE BACKUP, N/S: 68-75571(NO RACK 04-13507)</t>
  </si>
  <si>
    <t>03-10710</t>
  </si>
  <si>
    <t>SWITCH MODELO: DES-1210-28 24 PORTAS, S/N: QB0K1A9000081 - D-LINK</t>
  </si>
  <si>
    <t>03-10711</t>
  </si>
  <si>
    <t>SWITCH DES-1210-28  24PORTAS 10/100MBPS, 2PORTAS COMBOS/SFP, S/N: QB0K1A9000084 (RACK 3º ANDAR) - D-LINK</t>
  </si>
  <si>
    <t>03-10712</t>
  </si>
  <si>
    <t>SWITCH 28P MODELO: DES-1210-28, 24 PORTAS 10/100 MBPS, 2 PORTAS COMBOS/FSP, 2 PORTAS GIGABIT - GERENCIÁVEL WEB, S/N: QB0K1A8000190, MAC ID: F07D68C45C1 ( RACK DO ANEXO) - D-LINK</t>
  </si>
  <si>
    <t>03-10713</t>
  </si>
  <si>
    <t>SWITCH CATALIST 2960-S SERIES N/S: F0C1545Y68W - CISCO</t>
  </si>
  <si>
    <t>03-10716</t>
  </si>
  <si>
    <t>IMPRESSORA PHOTOSMART C4480 ALL-IN-ONE - HP</t>
  </si>
  <si>
    <t>03-10717</t>
  </si>
  <si>
    <t>TV 32" SEMP  MODELO: TV LED LE3278I(A) - SALA DE REUNIÃO</t>
  </si>
  <si>
    <t>03-11246</t>
  </si>
  <si>
    <t xml:space="preserve">RACK PARA SERVIDOR </t>
  </si>
  <si>
    <t>03-12064</t>
  </si>
  <si>
    <t>RACK PARA SERVIDOR 1º ANDAR</t>
  </si>
  <si>
    <t>03-12066</t>
  </si>
  <si>
    <t>MONITOR DE VIDEO LED 23" , MODELO 23MB35PH, N/S: TCH36212105704F00954 - POSITIVO</t>
  </si>
  <si>
    <t>03-12067</t>
  </si>
  <si>
    <t>MONITOR DE VIDEO LED 23" , MODELO 23MB35PH, N/S: TCH36212105704F00965 - POSITIVO</t>
  </si>
  <si>
    <t>03-12068</t>
  </si>
  <si>
    <t>MONITOR DE VIDEO LED 23" , MODELO 23MB35PH, N/S: TCH36212105704F01431 - POSITIVO</t>
  </si>
  <si>
    <t>03-12069</t>
  </si>
  <si>
    <t>MONITOR DE VIDEO LED 23" , MODELO 23MB35PH, N/S: TCH36212105704F00949 - POSITIVO</t>
  </si>
  <si>
    <t>03-12070</t>
  </si>
  <si>
    <t>MONITOR DE VIDEO LED 23" , MODELO 23MB35PH, N/S: TCH36212105704F01683 - POSITIVO</t>
  </si>
  <si>
    <t>03-13119</t>
  </si>
  <si>
    <t>MICROCOMPUTADOR INTEL CORE i5 -7500 3.40 Ghz, 8GB-RAM, 1TB-HD, WINDOWS 10 PROF. 64 BITS, S/N: 4MZM9L2, GARANTIA:  - DELL</t>
  </si>
  <si>
    <t>GARANTIA: 16/08/2017 A 17/08/2020</t>
  </si>
  <si>
    <t>MONITOR DE VIDEO LCD 22" WIDE, MODELO P2217Hc, S/N: BR-06K5NC-TVB00-76D-1JLB, GARANTIA:  - DELL</t>
  </si>
  <si>
    <t>03-13120</t>
  </si>
  <si>
    <t>MICROCOMPUTADOR INTEL CORE i5 -7500 3.40 Ghz, 8GB-RAM, 1TB-HD, WINDOWS 10 PROF. 64 BITS, S/N: 10073964278, GARANTIA:  - DELL</t>
  </si>
  <si>
    <t>MONITOR DE VIDEO LCD 22" WIDE, MODELO P2217Hc, S/N: BR-06K5NC-TVB00-76D-0IRB, GARANTIA:  - DELL</t>
  </si>
  <si>
    <t>03-13121</t>
  </si>
  <si>
    <t>MICROCOMPUTADOR INTEL CORE i5 -7500 3.40 Ghz, 8GB-RAM, 1TB-HD, WINDOWS 10 PROF. 64 BITS, S/N: 10047230390, GARANTIA:  - DELL</t>
  </si>
  <si>
    <t>MONITOR DE VIDEO LCD 22" WIDE, MODELO P2217Hc, S/N: BR-06K5NC-TVB00-76D-20IB, GARANTIA:  - DELL</t>
  </si>
  <si>
    <t>03-13122</t>
  </si>
  <si>
    <t>MICROCOMPUTADOR INTEL CORE i5 -7500 3.40 Ghz, 8GB-RAM, 1TB-HD, WINDOWS 10 PROF. 64 BITS, S/N: 10030154294, GARANTIA:  - DELL</t>
  </si>
  <si>
    <t>MONITOR DE VIDEO LCD 22" WIDE, MODELO P2217Hc, S/N: BR-06K5NC-TVB00-76D-205B, GARANTIA:  - DELL</t>
  </si>
  <si>
    <t>03-13123</t>
  </si>
  <si>
    <t>MICROCOMPUTADOR INTEL CORE i5 -7500 3.40 Ghz, 8GB-RAM, 1TB-HD, WINDOWS 10 PROF. 64 BITS, S/N: 10026981686, GARANTIA:  - DELL</t>
  </si>
  <si>
    <t>MONITOR DE VIDEO LCD 22" WIDE, MODELO P2217Hc, S/N: BR-06K5NC-TVB00-76D-2P4B, GARANTIA:  - DELL</t>
  </si>
  <si>
    <t>03-13124</t>
  </si>
  <si>
    <t>MICROCOMPUTADOR INTEL CORE i5 -7500 3.40 Ghz, 8GB-RAM, 1TB-HD, WINDOWS 10 PROF. 64 BITS, S/N: 10041911606, GARANTIA:  - DELL</t>
  </si>
  <si>
    <t>MONITOR DE VIDEO LCD 22" WIDE, MODELO P2217Hc, S/N: BR-06K5NC-TVB00-76D-20KB, GARANTIA:  - DELL</t>
  </si>
  <si>
    <t>03-13125</t>
  </si>
  <si>
    <t>MICROCOMPUTADOR INTEL CORE i5 -7500 3.40 Ghz, 8GB-RAM, 1TB-HD, WINDOWS 10 PROF. 64 BITS, S/N: 10046997110, GARANTIA:  - DELL</t>
  </si>
  <si>
    <t>MONITOR DE VIDEO LCD 22" WIDE, MODELO P2217Hc, S/N: BR-06K5NC-TVB00-76D-0DFB, GARANTIA:  - DELL</t>
  </si>
  <si>
    <t>03-13126</t>
  </si>
  <si>
    <t>MICROCOMPUTADOR INTEL CORE i5 -7500 3.40 Ghz, 8GB-RAM, 1TB-HD, WINDOWS 10 PROF. 64 BITS, S/N: 10048910006 , GARANTIA:  - DELL</t>
  </si>
  <si>
    <t>MONITOR DE VIDEO LCD 22" WIDE, MODELO P2217Hc, S/N: BR-06K5NC-TVB00-76D-0H0B , GARANTIA:  - DELL</t>
  </si>
  <si>
    <t>03-13127</t>
  </si>
  <si>
    <t>MICROCOMPUTADOR INTEL CORE i5 -7500 3.40 Ghz, 8GB-RAM, 1TB-HD, WINDOWS 10 PROF. 64 BITS, S/N: 10048723382 , GARANTIA:  - DELL</t>
  </si>
  <si>
    <t>MONITOR DE VIDEO LCD 22" WIDE, MODELO P2217Hc, S/N: BR-06K5NC-TVB00-76D-0H4B , GARANTIA:  - DELL</t>
  </si>
  <si>
    <t>03-13128</t>
  </si>
  <si>
    <t>MICROCOMPUTADOR INTEL CORE i5 -7500 3.40 Ghz, 8GB-RAM, 1TB-HD, WINDOWS 10 PROF. 64 BITS, S/N: 10050402998, GARANTIA:  - DELL</t>
  </si>
  <si>
    <t>MONITOR DE VIDEO LCD 22" WIDE, MODELO P2217Hc, S/N:BR-06K5NC-TVB00-76D-1OUB, GARANTIA:  - DELL</t>
  </si>
  <si>
    <t>03-13129</t>
  </si>
  <si>
    <t>MICROCOMPUTADOR INTEL CORE i5 -7500 3.40 Ghz, 8GB-RAM, 1TB-HD, WINDOWS 10 PROF. 64 BITS, S/N: 10040278646, GARANTIA:  - DELL</t>
  </si>
  <si>
    <t>MONITOR DE VIDEO LCD 22" WIDE, MODELO P2217Hc, S/N: BR-06K5NC-TVB00-76D-1PQB, GARANTIA:  - DELL</t>
  </si>
  <si>
    <t>03-13130</t>
  </si>
  <si>
    <t>MICROCOMPUTADOR INTEL CORE i5 -7500 3.40 Ghz, 8GB-RAM, 1TB-HD, WINDOWS 10 PROF. 64 BITS, S/N: 10048630070 , GARANTIA:  - DELL</t>
  </si>
  <si>
    <t>MONITOR DE VIDEO LCD 22" WIDE, MODELO P2217Hc, S/N: BR-06K5NC-TVB00-76D-159B , GARANTIA:  - DELL</t>
  </si>
  <si>
    <t>03-13132</t>
  </si>
  <si>
    <t>MICROCOMPUTADOR INTEL CORE i5 -7500 3.40 Ghz, 8GB-RAM, 1TB-HD, WINDOWS 10 PROF. 64 BITS, S/N: 10040371958 , GARANTIA:  - DELL</t>
  </si>
  <si>
    <t>MONITOR DE VIDEO LCD 22" WIDE, MODELO P2217Hc, S/N: BR-06K5NC-TVB00-76D-13EB , GARANTIA:  - DELL</t>
  </si>
  <si>
    <t>03-13133</t>
  </si>
  <si>
    <t>MICROCOMPUTADOR INTEL CORE i5 -7500 3.40 Ghz, 8GB-RAM, 1TB-HD, WINDOWS 10 PROF. 64 BITS, S/N: 10042004918, GARANTIA:  - DELL</t>
  </si>
  <si>
    <t>MONITOR DE VIDEO LCD 22" WIDE, MODELO P2217Hc, S/N: BR-06K5NC-TVB00-76D-1I8B, GARANTIA:  - DELL</t>
  </si>
  <si>
    <t>03-13134</t>
  </si>
  <si>
    <t>MICROCOMPUTADOR INTEL CORE i5 -7500 3.40 Ghz, 8GB-RAM, 1TB-HD, WINDOWS 10 PROF. 64 BITS, S/N: 10026655094, GARANTIA:  - DELL</t>
  </si>
  <si>
    <t>MONITOR DE VIDEO LCD 22" WIDE, MODELO P2217Hc, S/N: BR-06K5NC-TVB00-76D-13TB, GARANTIA:  - DELL</t>
  </si>
  <si>
    <t>03-13135</t>
  </si>
  <si>
    <t>MICROCOMPUTADOR INTEL CORE i5 -7500 3.40 Ghz, 8GB-RAM, 1TB-HD, WINDOWS 10 PROF. 64 BITS, S/N: 10031880566, GARANTIA:  - DELL</t>
  </si>
  <si>
    <t>MONITOR DE VIDEO LCD 22" WIDE, MODELO P2217Hc, S/N: BR-06K5NC-TVB00-76D-16GB , GARANTIA:  - DELL</t>
  </si>
  <si>
    <t>03-13136</t>
  </si>
  <si>
    <t>MICROCOMPUTADOR INTEL CORE i5 -7500 3.40 Ghz, 8GB-RAM, 1TB-HD, WINDOWS 10 PROF. 64 BITS, S/N: 10043497910 , GARANTIA:  - DELL</t>
  </si>
  <si>
    <t>MONITOR DE VIDEO LCD 22" WIDE, MODELO P2217Hc, S/N: BR-06K5NC-TVB00-76D-127B, GARANTIA:  - DELL</t>
  </si>
  <si>
    <t>03-13137</t>
  </si>
  <si>
    <t>MICROCOMPUTADOR INTEL CORE i5 -7500 3.40 Ghz, 8GB-RAM, 1TB-HD, WINDOWS 10 PROF. 64 BITS, S/N: 10043404598, GARANTIA:  - DELL</t>
  </si>
  <si>
    <t>MONITOR DE VIDEO LCD 22" WIDE, MODELO P2217Hc, S/N: BR-06K5NC-TVB00-76D-13UB, GARANTIA:  - DELL</t>
  </si>
  <si>
    <t>03-13138</t>
  </si>
  <si>
    <t>MICROCOMPUTADOR INTEL CORE i5 -7500 3.40 Ghz, 8GB-RAM, 1TB-HD, WINDOWS 10 PROF. 64 BITS, S/N: 10043731190 , GARANTIA:  - DELL</t>
  </si>
  <si>
    <t>MONITOR DE VIDEO LCD 22" WIDE, MODELO P2217Hc, S/N: BR-06K5NC-TVB00-76D-138B , GARANTIA:  - DELL</t>
  </si>
  <si>
    <t>03-13139</t>
  </si>
  <si>
    <t>MICROCOMPUTADOR INTEL CORE i5 -7500 3.40 Ghz, 8GB-RAM, 1TB-HD, WINDOWS 10 PROF. 64 BITS, S/N: 10040511926, GARANTIA:  - DELL</t>
  </si>
  <si>
    <t>MONITOR DE VIDEO LCD 22" WIDE, MODELO P2217Hc, S/N: BR-06K5NC-TVB00-76D-14SB, GARANTIA:  - DELL</t>
  </si>
  <si>
    <t>03-13140</t>
  </si>
  <si>
    <t>MICROCOMPUTADOR INTEL CORE i5 -7500 3.40 Ghz, 8GB-RAM, 1TB-HD, WINDOWS 10 PROF. 64 BITS, S/N: 10035286454 , GARANTIA:  - DELL</t>
  </si>
  <si>
    <t>MONITOR DE VIDEO LCD 22" WIDE, MODELO P2217Hc, S/N: BR-06K5NC-TVB00-76D-14AB , GARANTIA:  - DELL</t>
  </si>
  <si>
    <t>03-13141</t>
  </si>
  <si>
    <t>MICROCOMPUTADOR INTEL CORE i5 -7500 3.40 Ghz, 8GB-RAM, 1TB-HD, WINDOWS 10 PROF. 64 BITS, S/N: 10042098230, GARANTIA:  - DELL</t>
  </si>
  <si>
    <t>MONITOR DE VIDEO LCD 22" WIDE, MODELO P2217Hc, S/N: BR-06K5NC-TVB00-76D-14BB , GARANTIA:  - DELL</t>
  </si>
  <si>
    <t>03-13142</t>
  </si>
  <si>
    <t>MICROCOMPUTADOR INTEL CORE i5 -7500 3.40 Ghz, 8GB-RAM, 1TB-HD, WINDOWS 10 PROF. 64 BITS, S/N: 10045130870 , GARANTIA:  - DELL</t>
  </si>
  <si>
    <t>MONITOR DE VIDEO LCD 22" WIDE, MODELO P2217Hc, S/N: BR-06K5NC-TVB00-76D-16DB , GARANTIA:  - DELL</t>
  </si>
  <si>
    <t>03-13143</t>
  </si>
  <si>
    <t>MICROCOMPUTADOR INTEL CORE i5 -7500 3.40 Ghz, 8GB-RAM, 1TB-HD, WINDOWS 10 PROF. 64 BITS, S/N: 10033326902 , GARANTIA:  - DELL</t>
  </si>
  <si>
    <t>MONITOR DE VIDEO LCD 22" WIDE, MODELO P2217Hc, S/N: BR-06K5NC-TVB00-76D-16CB , GARANTIA:  - DELL</t>
  </si>
  <si>
    <t>03-13144</t>
  </si>
  <si>
    <t>MICROCOMPUTADOR INTEL CORE i5 -7500 3.40 Ghz, 8GB-RAM, 1TB-HD, WINDOWS 10 PROF. 64 BITS, S/N: 10038459062 , GARANTIA:  - DELL</t>
  </si>
  <si>
    <t>MONITOR DE VIDEO LCD 22" WIDE, MODELO P2217Hc, S/N: BR-06K5NC-TVB00-76D-151B, GARANTIA:  - DELL</t>
  </si>
  <si>
    <t>03-13145</t>
  </si>
  <si>
    <t>MICROCOMPUTADOR INTEL CORE i5 -7500 3.40 Ghz, 8GB-RAM, 1TB-HD, WINDOWS 10 PROF. 64 BITS, S/N: 10030340918, GARANTIA:  - DELL</t>
  </si>
  <si>
    <t>MONITOR DE VIDEO LCD 22" WIDE, MODELO P2217Hc, S/N: BR-06K5NC-TVB00-76D-1PEB, GARANTIA:  - DELL</t>
  </si>
  <si>
    <t>03-13146</t>
  </si>
  <si>
    <t>MICROCOMPUTADOR INTEL CORE i5 -7500 3.40 Ghz, 8GB-RAM, 1TB-HD, WINDOWS 10 PROF. 64 BITS, S/N: 10037012726 , GARANTIA:  - DELL</t>
  </si>
  <si>
    <t>MONITOR DE VIDEO LCD 22" WIDE, MODELO P2217Hc, S/N: BR-06K5NC-TVB00-76D-16IB, GARANTIA:  - DELL</t>
  </si>
  <si>
    <t>03-13147</t>
  </si>
  <si>
    <t>MICROCOMPUTADOR INTEL CORE i5 -7500 3.40 Ghz, 8GB-RAM, 1TB-HD, WINDOWS 10 PROF. 64 BITS, S/N: 10041771638 , GARANTIA:  - DELL</t>
  </si>
  <si>
    <t>MONITOR DE VIDEO LCD 22" WIDE, MODELO P2217Hc, S/N: BR-06K5NC-TVB00-76D-15RB, GARANTIA:  - DELL</t>
  </si>
  <si>
    <t>03-13148</t>
  </si>
  <si>
    <t>MICROCOMPUTADOR INTEL CORE i5 -7500 3.40 Ghz, 8GB-RAM, 1TB-HD, WINDOWS 10 PROF. 64 BITS, S/N: 10040092022, GARANTIA:  - DELL</t>
  </si>
  <si>
    <t>MONITOR DE VIDEO LCD 22" WIDE, MODELO P2217Hc, S/N: BR-06K5NC-TVB00-76D-15AB, GARANTIA:  - DELL</t>
  </si>
  <si>
    <t>03-13149</t>
  </si>
  <si>
    <t>MICROCOMPUTADOR INTEL CORE i5 -7500 3.40 Ghz, 8GB-RAM, 1TB-HD, WINDOWS 10 PROF. 64 BITS, S/N: 4LYN0L2, GARANTIA:  - DELL</t>
  </si>
  <si>
    <t>MONITOR DE VIDEO LCD 22" WIDE, MODELO P2217Hc, S/N: BR-06K5NC-TVB00-76D-112B, GARANTIA:  - DELL</t>
  </si>
  <si>
    <t>03-13150</t>
  </si>
  <si>
    <t>MICROCOMPUTADOR INTEL CORE i5 -7500 3.40 Ghz, 8GB-RAM, 1TB-HD, WINDOWS 10 PROF. 64 BITS, S/N: 4M0T0L2, GARANTIA:  - DELL</t>
  </si>
  <si>
    <t>MONITOR DE VIDEO LCD 22" WIDE, MODELO P2217Hc, S/N: BR-06K5NC-TVB00-76D-132B, GARANTIA:  - DELL</t>
  </si>
  <si>
    <t>03-13151</t>
  </si>
  <si>
    <t>MICROCOMPUTADOR INTEL CORE i5 -7500 3.40 Ghz, 8GB-RAM, 1TB-HD, WINDOWS 10 PROF. 64 BITS, S/N: 4MFM0L2, GARANTIA:  - DELL</t>
  </si>
  <si>
    <t>MONITOR DE VIDEO LCD 22" WIDE, MODELO P2217Hc, S/N: BR-06K5NC-TVB00-76D-1H3B, GARANTIA:  - DELL</t>
  </si>
  <si>
    <t>03-13152</t>
  </si>
  <si>
    <t>MICROCOMPUTADOR INTEL CORE i5 -7500 3.40 Ghz, 8GB-RAM, 1TB-HD, WINDOWS 10 PROF. 64 BITS, S/N: 4M8Q0L2, GARANTIA:  - DELL</t>
  </si>
  <si>
    <t>MONITOR DE VIDEO LCD 22" WIDE, MODELO P2217Hc, S/N: BR-06K5NC-TVB00-76D-ON4B, GARANTIA:  - DELL</t>
  </si>
  <si>
    <t>03-13153</t>
  </si>
  <si>
    <t>MICROCOMPUTADOR INTEL CORE i5 -7500 3.40 Ghz, 8GB-RAM, 1TB-HD, WINDOWS 10 PROF. 64 BITS, S/N: 4LVS0L2, GARANTIA:  - DELL</t>
  </si>
  <si>
    <t>MONITOR DE VIDEO LCD 22" WIDE, MODELO P2217Hc, S/N: BR-06K5NC-TVB00-76D-1HSB, GARANTIA:  - DELL</t>
  </si>
  <si>
    <t>03-13154</t>
  </si>
  <si>
    <t>MICROCOMPUTADOR INTEL CORE i5 -7500 3.40 Ghz, 8GB-RAM, 1TB-HD, WINDOWS 10 PROF. 64 BITS, S/N: , GARANTIA:  - DELL</t>
  </si>
  <si>
    <t>MONITOR DE VIDEO LCD 22" WIDE, MODELO P2217Hc, S/N: BR-06K5NC-TVB00-76D-, GARANTIA:  - DELL</t>
  </si>
  <si>
    <t>03-13155</t>
  </si>
  <si>
    <t>03-13156</t>
  </si>
  <si>
    <t>03-13157</t>
  </si>
  <si>
    <t>03-13158</t>
  </si>
  <si>
    <t>03-13159</t>
  </si>
  <si>
    <t>03-13160</t>
  </si>
  <si>
    <t>03-13161</t>
  </si>
  <si>
    <t>03-13162</t>
  </si>
  <si>
    <t>03-13163</t>
  </si>
  <si>
    <t>03-13164</t>
  </si>
  <si>
    <t>03-13165</t>
  </si>
  <si>
    <t>03-13166</t>
  </si>
  <si>
    <t>03-13167</t>
  </si>
  <si>
    <t>03-13168</t>
  </si>
  <si>
    <t>03-13169</t>
  </si>
  <si>
    <t>03-13170</t>
  </si>
  <si>
    <t>03-13171</t>
  </si>
  <si>
    <t>03-13172</t>
  </si>
  <si>
    <t>MICROCOMPUTADOR INTEL CORE i5 -7500 3.40 Ghz, 8GB-RAM, 1TB-HD, WINDOWS 10 PROF. 64 BITS, S/N: 4MHR0L2 - DELL</t>
  </si>
  <si>
    <t>MONITOR DE VIDEO LCD 22" WIDE, MODELO P2217Hc, S/N: BR-06K5NC-TVB00-76D-1HKB  - DELL</t>
  </si>
  <si>
    <t>03-13173</t>
  </si>
  <si>
    <t>03-13174</t>
  </si>
  <si>
    <t>MONITOR DE VIDEO LCD 22" WIDE, MODELO P2217Hc, S/N: BR-06K5NC-TVB00-76D-  - DELL</t>
  </si>
  <si>
    <t>03-13175</t>
  </si>
  <si>
    <t>MICROCOMPUTADOR INTEL CORE i5 -7500 3.40 Ghz, 8GB-RAM, 1TB-HD, WINDOWS 10 PROF. 64 BITS, S/N:   - DELL</t>
  </si>
  <si>
    <t>03-13176</t>
  </si>
  <si>
    <t>03-13177</t>
  </si>
  <si>
    <t>MONITOR DE VIDEO LCD 22" WIDE, MODELO P2217Hc, S/N: BR-06K5NC-TVB00-76D  - DELL</t>
  </si>
  <si>
    <t>03-13178</t>
  </si>
  <si>
    <t>03-13179</t>
  </si>
  <si>
    <t>MICROCOMPUTADOR INTEL CORE i5 -7500 3.40 Ghz, 8GB-RAM, 1TB-HD, WINDOWS 10 PROF. 64 BITS, S/N:  4MDP0L2 - DELL</t>
  </si>
  <si>
    <t>MONITOR DE VIDEO LCD 22" WIDE, MODELO P2217Hc, S/N: BR-06K5NC-TVB00-76D-1IGB-A00  - DELL</t>
  </si>
  <si>
    <t>03-13180</t>
  </si>
  <si>
    <t>MICROCOMPUTADOR INTEL CORE i5 -7500 3.40 Ghz, 8GB-RAM, 1TB-HD, WINDOWS 10 PROF. 64 BITS, S/N: 4MNP0L2   - DELL</t>
  </si>
  <si>
    <t>03-13181</t>
  </si>
  <si>
    <t>03-13182</t>
  </si>
  <si>
    <t>03-13183</t>
  </si>
  <si>
    <t>03-13184</t>
  </si>
  <si>
    <t>03-13185</t>
  </si>
  <si>
    <t>03-13186</t>
  </si>
  <si>
    <t>03-13187</t>
  </si>
  <si>
    <t>03-13188</t>
  </si>
  <si>
    <t>03-13189</t>
  </si>
  <si>
    <t>MICROCOMPUTADOR INTEL CORE i5 -7500 3.40 Ghz, 8GB-RAM, 1TB-HD, WINDOWS 10 PROF. 64 BITS, S/N: 4M2VOL2  - DELL</t>
  </si>
  <si>
    <t>MONITOR DE VIDEO LCD 22" WIDE, MODELO P2217Hc, S/N: BR-06K5NC-TVB00-76D-1H1B - DELL</t>
  </si>
  <si>
    <t>03-13190</t>
  </si>
  <si>
    <t>03-13191</t>
  </si>
  <si>
    <t>03-13192</t>
  </si>
  <si>
    <t>03-13240</t>
  </si>
  <si>
    <t>03-13241</t>
  </si>
  <si>
    <t>03-13242</t>
  </si>
  <si>
    <t>03-13243</t>
  </si>
  <si>
    <t>03-13244</t>
  </si>
  <si>
    <t>03-13245</t>
  </si>
  <si>
    <t>03-13246</t>
  </si>
  <si>
    <t>MICROCOMPUTADOR INTEL CORE i5 -7500 3.40 Ghz, 8GB-RAM, 1TB-HD, WINDOWS 10 PROF. 64 BITS, S/N: 4M0Q0L2  - DELL</t>
  </si>
  <si>
    <t>MONITOR DE VIDEO LCD 22" WIDE, MODELO P2217Hc, S/N: BR-06K5NC-TVB00-76D-1PKB  - DELL</t>
  </si>
  <si>
    <t>03-13247</t>
  </si>
  <si>
    <t>MICROCOMPUTADOR INTEL CORE i5 -7500 3.40 Ghz, 8GB-RAM, 1TB-HD, WINDOWS 10 PROF. 64 BITS, S/N: 4MZS0L2   - DELL</t>
  </si>
  <si>
    <t>MONITOR DE VIDEO LCD 22" WIDE, MODELO P2217Hc, S/N: BR-06K5NC-TVB00-76D-07KB  - DELL</t>
  </si>
  <si>
    <t>03-13248</t>
  </si>
  <si>
    <t>MICROCOMPUTADOR INTEL CORE i5 -7500 3.40 Ghz, 8GB-RAM, 1TB-HD, WINDOWS 10 PROF. 64 BITS, S/N:  4LVM0L2 - DELL</t>
  </si>
  <si>
    <t>MONITOR DE VIDEO LCD 22" WIDE, MODELO P2217Hc, S/N: BR-06K5NC-TVB00-76D-04VB  - DELL</t>
  </si>
  <si>
    <t>03-13249</t>
  </si>
  <si>
    <t>MICROCOMPUTADOR INTEL CORE i5 -7500 3.40 Ghz, 8GB-RAM, 1TB-HD, WINDOWS 10 PROF. 64 BITS, S/N: 4MPR0L2  - DELL</t>
  </si>
  <si>
    <t>MONITOR DE VIDEO LCD 22" WIDE, MODELO P2217Hc, S/N: BR-06K5NC-TVB00-1JJB-76D  - DELL</t>
  </si>
  <si>
    <t>03-13250</t>
  </si>
  <si>
    <t>MICROCOMPUTADOR INTEL CORE i5 -7500 3.40 Ghz, 8GB-RAM, 1TB-HD, WINDOWS 10 PROF. 64 BITS, S/N: 4MDQ0L2  - DELL</t>
  </si>
  <si>
    <t>MONITOR DE VIDEO LCD 22" WIDE, MODELO P2217Hc, S/N: BR-06K5NC-TVB00-045B-76D - DELL</t>
  </si>
  <si>
    <t>03-13251</t>
  </si>
  <si>
    <t>03-13252</t>
  </si>
  <si>
    <t>03-13253</t>
  </si>
  <si>
    <t>03-13254</t>
  </si>
  <si>
    <t>03-13255</t>
  </si>
  <si>
    <t>03-13267</t>
  </si>
  <si>
    <t>03-13268</t>
  </si>
  <si>
    <t>03-14181</t>
  </si>
  <si>
    <t>ACESS POINT  1º ANDAR</t>
  </si>
  <si>
    <t>03-14372</t>
  </si>
  <si>
    <t>MICROCOMPUTADOR INTEL CORE i7 8700 3.20 GHz 12MB GA1151 8ª GERACÃO, GRAVADORA DE DVD SATA 24X ASUS, HD 1TB SATA 3 7200 RPM SEAGATE, 8GB DE RAM DDR4 MARKVISION, PLACA DE VÍDEO PCI-EX 4GB DDR5 GTX1050 TI 128 BITS GIGABYTE, PLACA MÃE LGA 1151INTEL H370 PLUS PRIME ASUS, FONTE ATX 600W REAL CASEMALL.</t>
  </si>
  <si>
    <t>03-14963</t>
  </si>
  <si>
    <t>MICROCOMPUTADOR INTEL CORE i5, 8GB-RAM, 250GB-SSD, WINDOWS 10 PROF. 64 BITS, N/S: BRJ847ZH7Z - HP</t>
  </si>
  <si>
    <t>GARANTIA: 21/01/2019 A 20/01/2023</t>
  </si>
  <si>
    <t>03-14964</t>
  </si>
  <si>
    <t>MICROCOMPUTADOR INTEL CORE i5, 8GB-RAM, 250GB-SSD, WINDOWS 10 PROF. 64 BITS, N/S: BRJ847ZHBF - HP</t>
  </si>
  <si>
    <t>03-14965</t>
  </si>
  <si>
    <t>MICROCOMPUTADOR INTEL CORE i5, 8GB-RAM, 250GB-SSD, WINDOWS 10 PROF. 64 BITS, N/S: BRJ845YSP0 - HP</t>
  </si>
  <si>
    <t>03-14966</t>
  </si>
  <si>
    <t>MICROCOMPUTADOR INTEL CORE i5, 8GB-RAM, 250GB-SSD, WINDOWS 10 PROF. 64 BITS, N/S: BRJ847ZHHL - HP</t>
  </si>
  <si>
    <t>03-14967</t>
  </si>
  <si>
    <t>MICROCOMPUTADOR INTEL CORE i5, 8GB-RAM, 250GB-SSD, WINDOWS 10 PROF. 64 BITS, N/S: BRJ847ZHJT - HP</t>
  </si>
  <si>
    <t>03-14968</t>
  </si>
  <si>
    <t>MICROCOMPUTADOR INTEL CORE i5, 8GB-RAM, 250GB-SSD, WINDOWS 10 PROF. 64 BITS, N/S: BRJ847ZHMQ - HP</t>
  </si>
  <si>
    <t>03-14969</t>
  </si>
  <si>
    <t>MICROCOMPUTADOR INTEL CORE i5, 8GB-RAM, 250GB-SSD, WINDOWS 10 PROF. 64 BITS, N/S: BRJ847ZH8Z - HP</t>
  </si>
  <si>
    <t>03-14970</t>
  </si>
  <si>
    <t>MICROCOMPUTADOR INTEL CORE i5, 8GB-RAM, 250GB-SSD, WINDOWS 10 PROF. 64 BITS, N/S: BRJ847ZHB2 - HP</t>
  </si>
  <si>
    <t>03-14971</t>
  </si>
  <si>
    <t>MICROCOMPUTADOR INTEL CORE i5, 8GB-RAM, 250GB-SSD, WINDOWS 10 PROF. 64 BITS, N/S: BRJ847ZHCC - HP</t>
  </si>
  <si>
    <t>03-14972</t>
  </si>
  <si>
    <t>MICROCOMPUTADOR INTEL CORE i5, 8GB-RAM, 250GB-SSD, WINDOWS 10 PROF. 64 BITS, N/S: BRJ848ZP88 - HP</t>
  </si>
  <si>
    <t>03-14973</t>
  </si>
  <si>
    <t>MICROCOMPUTADOR INTEL CORE i5, 8GB-RAM, 250GB-SSD, WINDOWS 10 PROF. 64 BITS, N/S: BRJ847ZH7N - HP</t>
  </si>
  <si>
    <t>03-14974</t>
  </si>
  <si>
    <t>MICROCOMPUTADOR INTEL CORE i5, 8GB-RAM, 250GB-SSD, WINDOWS 10 PROF. 64 BITS, N/S: BRJ847ZHTQ - HP</t>
  </si>
  <si>
    <t>03-14975</t>
  </si>
  <si>
    <t>MICROCOMPUTADOR INTEL CORE i5, 8GB-RAM, 250GB-SSD, WINDOWS 10 PROF. 64 BITS, N/S: BRJ847ZHDJ - HP</t>
  </si>
  <si>
    <t>03-14976</t>
  </si>
  <si>
    <t>MICROCOMPUTADOR INTEL CORE i5, 8GB-RAM, 250GB-SSD, WINDOWS 10 PROF. 64 BITS, N/S: BRJ847ZHH9 - HP</t>
  </si>
  <si>
    <t>03-14977</t>
  </si>
  <si>
    <t>MICROCOMPUTADOR INTEL CORE i5, 8GB-RAM, 250GB-SSD, WINDOWS 10 PROF. 64 BITS, N/S: BRJ848ZP91 - HP</t>
  </si>
  <si>
    <t>03-14978</t>
  </si>
  <si>
    <t>MICROCOMPUTADOR INTEL CORE i5, 8GB-RAM, 250GB-SSD, WINDOWS 10 PROF. 64 BITS, N/S: BRJ847ZHF2 - HP</t>
  </si>
  <si>
    <t>03-14979</t>
  </si>
  <si>
    <t>MICROCOMPUTADOR INTEL CORE i5, 8GB-RAM, 250GB-SSD, WINDOWS 10 PROF. 64 BITS, N/S: BRJ847ZHS0 - HP</t>
  </si>
  <si>
    <t>03-14980</t>
  </si>
  <si>
    <t>MICROCOMPUTADOR INTEL CORE i5, 8GB-RAM, 250GB-SSD, WINDOWS 10 PROF. 64 BITS, N/S: BRJ847ZH89 - HP</t>
  </si>
  <si>
    <t>03-14981</t>
  </si>
  <si>
    <t>MICROCOMPUTADOR INTEL CORE i5, 8GB-RAM, 250GB-SSD, WINDOWS 10 PROF. 64 BITS, N/S: BRJ847ZH6P - HP</t>
  </si>
  <si>
    <t>03-14982</t>
  </si>
  <si>
    <t>MICROCOMPUTADOR INTEL CORE i5, 8GB-RAM, 250GB-SSD, WINDOWS 10 PROF. 64 BITS, N/S: BRJ847ZHC2 - HP</t>
  </si>
  <si>
    <t>03-14983</t>
  </si>
  <si>
    <t>MICROCOMPUTADOR INTEL CORE i5, 8GB-RAM, 250GB-SSD, WINDOWS 10 PROF. 64 BITS, N/S: BRJ847ZHP3 - HP</t>
  </si>
  <si>
    <t>03-14984</t>
  </si>
  <si>
    <t>MICROCOMPUTADOR INTEL CORE i5, 8GB-RAM, 250GB-SSD, WINDOWS 10 PROF. 64 BITS, N/S: BRJ847ZHSL - HP</t>
  </si>
  <si>
    <t>03-14985</t>
  </si>
  <si>
    <t>MICROCOMPUTADOR INTEL CORE i5, 8GB-RAM, 250GB-SSD, WINDOWS 10 PROF. 64 BITS, N/S: BRJ847ZHNV - HP</t>
  </si>
  <si>
    <t>03-14986</t>
  </si>
  <si>
    <t>MICROCOMPUTADOR INTEL CORE i5, 8GB-RAM, 250GB-SSD, WINDOWS 10 PROF. 64 BITS, N/S: BRJ847ZHPM - HP</t>
  </si>
  <si>
    <t>03-14988</t>
  </si>
  <si>
    <t>MICROCOMPUTADOR INTEL CORE i5, 8GB-RAM, 250GB-SSD, WINDOWS 10 PROF. 64 BITS, N/S: BRJ847ZHR3 - HP</t>
  </si>
  <si>
    <t>03-15124</t>
  </si>
  <si>
    <t xml:space="preserve"> </t>
  </si>
  <si>
    <t>03-15128</t>
  </si>
  <si>
    <t>MONITOR DE VIDEO LCD 23.6" WIDE, MODELO M2470PW, N/S: E85I9XA002858 - AOC</t>
  </si>
  <si>
    <t>03-15129</t>
  </si>
  <si>
    <t>MONITOR DE VIDEO LCD 23.6" WIDE, MODELO M2470PW, N/S: E85I9XA001586 - AOC</t>
  </si>
  <si>
    <t>03-15130</t>
  </si>
  <si>
    <t>MONITOR DE VIDEO LCD 23.6" WIDE, MODELO M2470PW, N/S: E85I9XA007311 - AOC</t>
  </si>
  <si>
    <t>03-15131</t>
  </si>
  <si>
    <t>MONITOR DE VIDEO LCD 23.6" WIDE, MODELO M2470PW, N/S: E85I9XA006686 - AOC</t>
  </si>
  <si>
    <t>03-15132</t>
  </si>
  <si>
    <t>MONITOR DE VIDEO LCD 23.6" WIDE, MODELO M2470PW, N/S: E85I9XA000767 - AOC</t>
  </si>
  <si>
    <t>03-15133</t>
  </si>
  <si>
    <t>MONITOR DE VIDEO LCD 23.6" WIDE, MODELO M2470PW, N/S: E85I9XA001053 - AOC</t>
  </si>
  <si>
    <t>03-15134</t>
  </si>
  <si>
    <t>MONITOR DE VIDEO LCD 23.6" WIDE, MODELO M2470PW, N/S: E85I9XA003105 - AOC</t>
  </si>
  <si>
    <t>03-15135</t>
  </si>
  <si>
    <t>MONITOR DE VIDEO LCD 23.6" WIDE, MODELO M2470PW, N/S: E85I9XA000573 - AOC</t>
  </si>
  <si>
    <t>03-15136</t>
  </si>
  <si>
    <t>MONITOR DE VIDEO LCD 23.6" WIDE, MODELO M2470PW, N/S: E85I9XA004933 - AOC</t>
  </si>
  <si>
    <t>03-15137</t>
  </si>
  <si>
    <t>MONITOR DE VIDEO LCD 23.6" WIDE, MODELO M2470PW, N/S: E85I9XA007222 - AOC</t>
  </si>
  <si>
    <t>03-15138</t>
  </si>
  <si>
    <t>MONITOR DE VIDEO LCD 23.6" WIDE, MODELO M2470PW, N/S: E85I9XA003364 - AOC</t>
  </si>
  <si>
    <t>03-15139</t>
  </si>
  <si>
    <t>MONITOR DE VIDEO LCD 23.6" WIDE, MODELO M2470PW, N/S: E85I9XA003353 - AOC</t>
  </si>
  <si>
    <t>03-15140</t>
  </si>
  <si>
    <t>MONITOR DE VIDEO LCD 23.6" WIDE, MODELO M2470PW, N/S: E85I9XA003188 - AOC</t>
  </si>
  <si>
    <t>03-15141</t>
  </si>
  <si>
    <t>MONITOR DE VIDEO LCD 23.6" WIDE, MODELO M2470PW, N/S: E85I9XA002987 - AOC</t>
  </si>
  <si>
    <t>03-15142</t>
  </si>
  <si>
    <t>MONITOR DE VIDEO LCD 23.6" WIDE, MODELO M2470PW, N/S: E85I9XA000764 - AOC</t>
  </si>
  <si>
    <t>03-15143</t>
  </si>
  <si>
    <t>MONITOR DE VIDEO LCD 23.6" WIDE, MODELO M2470PW, N/S: E85I9XA007828 - AOC</t>
  </si>
  <si>
    <t>03-15144</t>
  </si>
  <si>
    <t>MONITOR DE VIDEO LCD 23.6" WIDE, MODELO M2470PW, N/S: E85I9XA000500 - AOC</t>
  </si>
  <si>
    <t>03-15145</t>
  </si>
  <si>
    <t>MONITOR DE VIDEO LCD 23.6" WIDE, MODELO M2470PW, N/S: E85I9XA003348 - AOC</t>
  </si>
  <si>
    <t>03-15146</t>
  </si>
  <si>
    <t>MONITOR DE VIDEO LCD 23.6" WIDE, MODELO M2470PW, N/S: E85I9XA002977 - AOC</t>
  </si>
  <si>
    <t>03-15148</t>
  </si>
  <si>
    <t>MONITOR DE VIDEO LCD 23.6" WIDE, MODELO M2470PW, N/S: E85I9XA003339 - AOC</t>
  </si>
  <si>
    <t>03-15149</t>
  </si>
  <si>
    <t>MONITOR DE VIDEO LCD 23.6" WIDE, MODELO M2470PW, N/S: E85I9XA003185 - AOC</t>
  </si>
  <si>
    <t>03-15150</t>
  </si>
  <si>
    <t>MONITOR DE VIDEO LCD 23.6" WIDE, MODELO M2470PW, N/S: E85I9XA004814 - AOC</t>
  </si>
  <si>
    <t>03-15151</t>
  </si>
  <si>
    <t>MONITOR DE VIDEO LCD 23.6" WIDE, MODELO M2470PW, N/S: E85I9XA007812 - AOC</t>
  </si>
  <si>
    <t>03-15152</t>
  </si>
  <si>
    <t>MONITOR DE VIDEO LCD 23.6" WIDE, MODELO M2470PW, N/S: E85I9XA003360 - AOC</t>
  </si>
  <si>
    <t>03-15154</t>
  </si>
  <si>
    <t>MONITOR DE VIDEO LCD 23.6" WIDE, MODELO M2470PW, N/S: E85I9XA007571 - AOC</t>
  </si>
  <si>
    <t>03-15435</t>
  </si>
  <si>
    <t>MICROCOMPUTADOR AMD RYZEN 5 PRO 2400GE, 8GB-RAM, 237GB-SSD, WINDOWS 10 PRO 64BITS, S/N: BRJ94560JM.</t>
  </si>
  <si>
    <t>GARANTIA:11/12/2019 A 10/12/2020</t>
  </si>
  <si>
    <t>03-15436</t>
  </si>
  <si>
    <t>MICROCOMPUTADOR AMD RYZEN 5 PRO 2400GE, 8GB-RAM, 237GB-SSD, WINDOWS 10 PRO 64BITS, S/N: BRJ94560L0.</t>
  </si>
  <si>
    <t>03-15437</t>
  </si>
  <si>
    <t>MICROCOMPUTADOR AMD RYZEN 5 PRO 2400GE, 8GB-RAM, 237GB-SSD, WINDOWS 10 PRO 64BITS, S/N: BRJ94560JY.</t>
  </si>
  <si>
    <t>03-15438</t>
  </si>
  <si>
    <t>MICROCOMPUTADOR AMD RYZEN 5 PRO 2400GE, 8GB-RAM, 237GB-SSD, WINDOWS 10 PRO 64BITS, S/N: BRJ94560HD.</t>
  </si>
  <si>
    <t>03-15439</t>
  </si>
  <si>
    <t xml:space="preserve"> MICROCOMPUTADOR AMD RYZEN 5 PRO 2400GE, 8GB-RAM, 237GB-SSD, WINDOWS 10 PRO 64BITS, S/N: BRJ94560HC.</t>
  </si>
  <si>
    <t>03-15440</t>
  </si>
  <si>
    <t>MICROCOMPUTADOR AMD RYZEN 5 PRO 2400GE, 8GB-RAM, 237GB-SSD, WINDOWS 10 PRO 64BITS, S/N: BRJ94560KV.</t>
  </si>
  <si>
    <t>03-15441</t>
  </si>
  <si>
    <t>MICROCOMPUTADOR AMD RYZEN 5 PRO 2400GE, 8GB-RAM, 237GB-SSD, WINDOWS 10 PRO 64BITS, S/N: BRJ94560HL.</t>
  </si>
  <si>
    <t>03-15456</t>
  </si>
  <si>
    <t>MICROCOMPUTADOR AMD RYZEN 5 PRO 2400GE, 8GB-RAM, 237GB-SSD, WINDOWS 10 PRO 64BITS, S/N: BRJ94560JG.</t>
  </si>
  <si>
    <t>03-15431</t>
  </si>
  <si>
    <t>MONITOR DE VIDEO LED 21,5'' WIDE, MODELO 22P1E, N/S: GPHJ8XA004171 - AOC</t>
  </si>
  <si>
    <t>03-15460</t>
  </si>
  <si>
    <t>MONITOR DE VIDEO LED 21,5'' WIDE, MODELO 22P1E, N/S: GPHJ8XA004136 - AOC</t>
  </si>
  <si>
    <t>03-15461</t>
  </si>
  <si>
    <t>MONITOR DE VIDEO LED 21,5'' WIDE, MODELO 22P1E, N/S: GPHJ8XA004065 - AOC</t>
  </si>
  <si>
    <t>03-15462</t>
  </si>
  <si>
    <t>MONITOR DE VIDEO LED 21,5'' WIDE, MODELO 22P1E, N/S: GPHJ8XA004147 - AOC</t>
  </si>
  <si>
    <t>03-15463</t>
  </si>
  <si>
    <t>MONITOR DE VIDEO LED 21,5'' WIDE, MODELO 22P1E, N/S: GPHJ8XA004352 - AOC</t>
  </si>
  <si>
    <t>03-15464</t>
  </si>
  <si>
    <t>MONITOR DE VIDEO LED 21,5'' WIDE, MODELO 22P1E, N/S: GPHJ8XA004108 - AOC</t>
  </si>
  <si>
    <t>03-15465</t>
  </si>
  <si>
    <t>MONITOR DE VIDEO LED 21,5'' WIDE, MODELO 22P1E, N/S: GPHJ8XA004398 - AOC</t>
  </si>
  <si>
    <t>03-15466</t>
  </si>
  <si>
    <t>MONITOR DE VIDEO LED 21,5'' WIDE, MODELO 22P1E, N/S: GPHJ8XA004145 - AOC</t>
  </si>
  <si>
    <t>03-920287</t>
  </si>
  <si>
    <t>LEITOR DE IMPRESSÃO DIGITAL USB U.are.u 4000b - DIGITAL PERSONA (PONTO DO CSA)</t>
  </si>
  <si>
    <t>03-920333</t>
  </si>
  <si>
    <t>LEITOR DE IMPRESSÃO DIGITAL USB U.are.u 4000b - DIGITAL PERSONA</t>
  </si>
  <si>
    <t>03-920421</t>
  </si>
  <si>
    <t>LEITOR DE IMPRESSÃO DIGITAL USB U.are.u 4000b - DIGITAL PERSONA (PONTO 1º ANDAR)</t>
  </si>
  <si>
    <t>03-920713</t>
  </si>
  <si>
    <t>LEITOR DE IMPRESSÃO DIGITAL USB U.are.u 4000b - DIGITAL PERSONA (ESTA COM O ELTON)</t>
  </si>
  <si>
    <t>03-920771</t>
  </si>
  <si>
    <t>LEITOR DE IMPRESSÃO DIGITAL USB U.are.u 4000b - DIGITAL PERSONA (PONTO 2º ANDAR)</t>
  </si>
  <si>
    <t>04-13507</t>
  </si>
  <si>
    <t>RACK - SERIE: 23X7359 - IBM</t>
  </si>
  <si>
    <t>04-13516</t>
  </si>
  <si>
    <t xml:space="preserve">SERVIDOR X3650 M2 N/S: TR00812 - IBM </t>
  </si>
  <si>
    <t>04-13518</t>
  </si>
  <si>
    <t>SERVIDOR X3650 M2 N/S: IR0080X - IBM (NO RACK 04-13507)</t>
  </si>
  <si>
    <t>04-13524</t>
  </si>
  <si>
    <t xml:space="preserve">SERVIDOR X3650 M2 N/S: TR0080L - IBM </t>
  </si>
  <si>
    <t>NETBOOK MODELO MINI 210-1060 PAVILION - HP</t>
  </si>
  <si>
    <t>04-13576</t>
  </si>
  <si>
    <t>MONITOR DE VIDEO LCD 15" - SAMSUNG</t>
  </si>
  <si>
    <t>04-13600</t>
  </si>
  <si>
    <t>SWITCH CATALIST MODELO: 3750  SERIES  N/S: F0C1345Z47F - CISCO</t>
  </si>
  <si>
    <t>04-13949</t>
  </si>
  <si>
    <t>IMPRESSORA OFFICEJET J3680 ALL IN ONE - HP</t>
  </si>
  <si>
    <t>NOTEBOOK MODELO A5-4720 4869, PROC. INTEL DUAL CORE - ACER</t>
  </si>
  <si>
    <t>04-14001</t>
  </si>
  <si>
    <t>SSC 9238 - SONIC WALL NSA 3500</t>
  </si>
  <si>
    <t>04-14208</t>
  </si>
  <si>
    <t>Switch Cisco 48 port.</t>
  </si>
  <si>
    <t>04-14211</t>
  </si>
  <si>
    <t>SWITCH 24 PORTAS, MODELO: DES-1210-28, S/N: QB0K1A7000077 - D-LINK</t>
  </si>
  <si>
    <t>04-14216</t>
  </si>
  <si>
    <t>SWITCH MODELO: 29605 MARCA: CISCO - S/N: FOC1546Y043 (RACK 2º ANDAR)</t>
  </si>
  <si>
    <t>04-14264</t>
  </si>
  <si>
    <t>SWITCH CATALIST MODELO: 3500G N/S: F0C1610V0VC - CISCO (RACK 1º ANDAR)</t>
  </si>
  <si>
    <t>04-14290</t>
  </si>
  <si>
    <t>SWITCH FIBRA STORAGE AREA NETWORK MODELO: 24-B4 N/S: 10245VC - IBM</t>
  </si>
  <si>
    <t>04-14291</t>
  </si>
  <si>
    <t xml:space="preserve">DISK STORAGE  MODELO: 212 SERIE: 78N2553 - IBM </t>
  </si>
  <si>
    <t>04-14292</t>
  </si>
  <si>
    <t xml:space="preserve">DISK STORAGE MODELO: V7000, N/S: 78N25XV - IBM </t>
  </si>
  <si>
    <t>04-14425</t>
  </si>
  <si>
    <t>04-16230</t>
  </si>
  <si>
    <t>MICROCOMPUTADOR THINKCENTRE M-SERIES INTEL CORE i5 3.20GHz, 8GB-RAM, 1TB-HD, WINDOWS 7 PROFESSIONAL 64BITS - LENOVO</t>
  </si>
  <si>
    <t>04-16231</t>
  </si>
  <si>
    <t>04-16234</t>
  </si>
  <si>
    <t>04-16240</t>
  </si>
  <si>
    <t>04-16241</t>
  </si>
  <si>
    <t>04-16242</t>
  </si>
  <si>
    <t>04-16243</t>
  </si>
  <si>
    <t>04-16244</t>
  </si>
  <si>
    <t>04-16245</t>
  </si>
  <si>
    <t>04-16246</t>
  </si>
  <si>
    <t>04-16559</t>
  </si>
  <si>
    <t>04-16560</t>
  </si>
  <si>
    <t>04-16561</t>
  </si>
  <si>
    <t>04-16562</t>
  </si>
  <si>
    <t>04-16563</t>
  </si>
  <si>
    <t>MONITOR DE VIDEO LCD 22" THINKCENTRE - LENOVO</t>
  </si>
  <si>
    <t>04-16564</t>
  </si>
  <si>
    <t>04-16566</t>
  </si>
  <si>
    <t>04-16567</t>
  </si>
  <si>
    <t>04-16568</t>
  </si>
  <si>
    <t>04-16569</t>
  </si>
  <si>
    <t>04-16570</t>
  </si>
  <si>
    <t>04-16571</t>
  </si>
  <si>
    <t>04-16574</t>
  </si>
  <si>
    <t>04-16576</t>
  </si>
  <si>
    <t>04-16577</t>
  </si>
  <si>
    <t>04-16579</t>
  </si>
  <si>
    <t>04-16581</t>
  </si>
  <si>
    <t>04-16582</t>
  </si>
  <si>
    <t>04-16583</t>
  </si>
  <si>
    <t>04-16584</t>
  </si>
  <si>
    <t>04-16586</t>
  </si>
  <si>
    <t>04-16587</t>
  </si>
  <si>
    <t>04-16588</t>
  </si>
  <si>
    <t>04-16589</t>
  </si>
  <si>
    <t>04-16591</t>
  </si>
  <si>
    <t>04-16593</t>
  </si>
  <si>
    <t>04-16595</t>
  </si>
  <si>
    <t>04-16596</t>
  </si>
  <si>
    <t>04-16597</t>
  </si>
  <si>
    <t>04-16598</t>
  </si>
  <si>
    <t>04-16599</t>
  </si>
  <si>
    <t>MONITOR DE VÍDEO THINKVISION LDC 22" - LENOVO</t>
  </si>
  <si>
    <t>04-16600</t>
  </si>
  <si>
    <t>04-16690</t>
  </si>
  <si>
    <t>04-16691</t>
  </si>
  <si>
    <t>MICROCOMPUTADOR THINKCENTRE M-SERIES CORE i5 3.20GHz, 8GB-RAM, 1TB-HD, WINDOWS 7 PROFESSIONAL 64BITS - LENOVO</t>
  </si>
  <si>
    <t>04-16693</t>
  </si>
  <si>
    <t>04-16694</t>
  </si>
  <si>
    <t>04-16695</t>
  </si>
  <si>
    <t>04-16697</t>
  </si>
  <si>
    <t>04-16699</t>
  </si>
  <si>
    <t>04-16701</t>
  </si>
  <si>
    <t>04-16703</t>
  </si>
  <si>
    <t>04-16704</t>
  </si>
  <si>
    <t>04-16705</t>
  </si>
  <si>
    <t>04-16706</t>
  </si>
  <si>
    <t>04-16707</t>
  </si>
  <si>
    <t>04-16708</t>
  </si>
  <si>
    <t>04-16709</t>
  </si>
  <si>
    <t>04-16710</t>
  </si>
  <si>
    <t>04-16712</t>
  </si>
  <si>
    <t>04-16714</t>
  </si>
  <si>
    <t>04-16715</t>
  </si>
  <si>
    <t>04-16716</t>
  </si>
  <si>
    <t>04-16719</t>
  </si>
  <si>
    <t>04-16720</t>
  </si>
  <si>
    <t>04-16801</t>
  </si>
  <si>
    <t>04-16802</t>
  </si>
  <si>
    <t>04-16803</t>
  </si>
  <si>
    <t>04-16805</t>
  </si>
  <si>
    <t>04-16806</t>
  </si>
  <si>
    <t>04-16807</t>
  </si>
  <si>
    <t>04-16809</t>
  </si>
  <si>
    <t>MICROCOMPUTADOR INTEL CORE i5 3.2GHz, 8GB-RAM, 1TB-HD, WINDOWS 7 PROF. 64 BITS - LENOVO</t>
  </si>
  <si>
    <t>04-16811</t>
  </si>
  <si>
    <t>04-16816</t>
  </si>
  <si>
    <t>04-16817</t>
  </si>
  <si>
    <t>04-16820</t>
  </si>
  <si>
    <t>04-16822</t>
  </si>
  <si>
    <t>04-16826</t>
  </si>
  <si>
    <t>04-16827</t>
  </si>
  <si>
    <t>04-16830</t>
  </si>
  <si>
    <t>04-16831</t>
  </si>
  <si>
    <t>04-16834</t>
  </si>
  <si>
    <t>04-16835</t>
  </si>
  <si>
    <t>04-16837</t>
  </si>
  <si>
    <t>04-16838</t>
  </si>
  <si>
    <t>04-16840</t>
  </si>
  <si>
    <t>04-16841</t>
  </si>
  <si>
    <t>04-16842</t>
  </si>
  <si>
    <t>04-16844</t>
  </si>
  <si>
    <t>04-16846</t>
  </si>
  <si>
    <t>04-16848</t>
  </si>
  <si>
    <t>04-16885</t>
  </si>
  <si>
    <t>04-16886</t>
  </si>
  <si>
    <t>04-16895</t>
  </si>
  <si>
    <t>04-16898</t>
  </si>
  <si>
    <t>04-16900</t>
  </si>
  <si>
    <t>04-17864</t>
  </si>
  <si>
    <t>MICROCOMPUTADOR THINKCENTRE INTEL CORE i7, 8GB-RAM, 500GB-HD, WINDOWS 7 PROF. 64 BITS - LENOVO</t>
  </si>
  <si>
    <t>04-17866</t>
  </si>
  <si>
    <t>MICROCOMPUTADOR THINKCENTRE INTEL CORE i7 4770 3.40GHz, 8GB-RAM, 500GB-HD, WINDOWS 7 PROFESSIONAL 64BITS - LENOVO</t>
  </si>
  <si>
    <t>04-17869</t>
  </si>
  <si>
    <t>04-17872</t>
  </si>
  <si>
    <t>04-17882</t>
  </si>
  <si>
    <t>MICROCOMPUTADOR INTEL CORE i7, 8GB-RAM, 500GB-HD, WINDOWS 7 PROFESSIONAL 64BITS - LENOVO</t>
  </si>
  <si>
    <t>04-17883</t>
  </si>
  <si>
    <t>MICROCOMPUTADOR THINKCENTRE INTEL CORE i7, 8GB-RAM, 500GB-HD, WINDOWS 7 PROFESSIONAL 64BITS - LENOVO</t>
  </si>
  <si>
    <t>04-17889</t>
  </si>
  <si>
    <t>04-17905</t>
  </si>
  <si>
    <t>04-17924</t>
  </si>
  <si>
    <t>04-17926</t>
  </si>
  <si>
    <t>04-17927</t>
  </si>
  <si>
    <t>04-17928</t>
  </si>
  <si>
    <t>04-17929</t>
  </si>
  <si>
    <t>04-17930</t>
  </si>
  <si>
    <t>MICROCOMPUTADOR THINKCENTRE INTEL CORE i7 4770 3.40GHz, 8GB-RAM, 500GB-HD, WINDOWS 7 PROF. 64 BITS - LENOVO</t>
  </si>
  <si>
    <t>04-17931</t>
  </si>
  <si>
    <t>04-17933</t>
  </si>
  <si>
    <t>04-17934</t>
  </si>
  <si>
    <t>04-17937</t>
  </si>
  <si>
    <t>04-17938</t>
  </si>
  <si>
    <t>MICROCOMPUTADOR THINKCENTRE INTEL CORE i7 - 4770 3.40GHz, 8GB-RAM, 500GB-HD, WINDOWS 7 PROFESSIONAL 64BITS - LENOVO</t>
  </si>
  <si>
    <t>04-17939</t>
  </si>
  <si>
    <t>MICROCOMPUTADOR THINKCENTRE CORE i7 4770 3.40GHz, 8GB-RAM, 500GB-HD, WINDOWS 7 PROFESSIONAL 64BITS - LENOVO</t>
  </si>
  <si>
    <t>04-17941</t>
  </si>
  <si>
    <t>MICROCOMPUTADOR INTEL CORE i7 3.40GHz, 8GB-RAM, 500GB-HD, WINDOWS 7 PROFISSIONAL 64 BITS - LENOVO</t>
  </si>
  <si>
    <t>04-17943</t>
  </si>
  <si>
    <t>MICROCOMPUTADOR INTEL CORE i7 4770 3.40GHz, 8GB-RAM, 500GB-HD, WINDOWS 7 PROFESSIONAL 64BITS - LENOVO</t>
  </si>
  <si>
    <t>04-17945</t>
  </si>
  <si>
    <t>MICROCOMPUTADOR THINKCENTRE INTEL CORE i7, 8GB-RAM, 500GB-HD, WINDOWS 7 PROF. 64 BITS, S/N: PE007ZPH - LENOVO</t>
  </si>
  <si>
    <t>04-17946</t>
  </si>
  <si>
    <t>04-17947</t>
  </si>
  <si>
    <t>04-17948</t>
  </si>
  <si>
    <t>04-17980</t>
  </si>
  <si>
    <t>04-17986</t>
  </si>
  <si>
    <t>MICROCOMPUTADOR THINKCENTRE INTEL CORE i7-4770 3.4GHz, 8GB-RAM, 500GB-HD, WINDOWS 7 PROFISSIONAL 64 BITS - LENOVO</t>
  </si>
  <si>
    <t>04-18186</t>
  </si>
  <si>
    <t>04-18187</t>
  </si>
  <si>
    <t>04-18188</t>
  </si>
  <si>
    <t>04-18189</t>
  </si>
  <si>
    <t>04-18190</t>
  </si>
  <si>
    <t>04-18191</t>
  </si>
  <si>
    <t>04-18192</t>
  </si>
  <si>
    <t>04-18193</t>
  </si>
  <si>
    <t>04-18194</t>
  </si>
  <si>
    <t>MONITOR DE VIDEO LCD 22" THINKVISION – LENOVO</t>
  </si>
  <si>
    <t>04-18230</t>
  </si>
  <si>
    <t>04-18242</t>
  </si>
  <si>
    <t>04-18243</t>
  </si>
  <si>
    <t>04-18244</t>
  </si>
  <si>
    <t>04-18248</t>
  </si>
  <si>
    <t>04-18251</t>
  </si>
  <si>
    <t>04-18254</t>
  </si>
  <si>
    <t>04-19513</t>
  </si>
  <si>
    <t>RACK PARA SERVIDOR - IBM (PERTENCE A COGECT)</t>
  </si>
  <si>
    <t>04-20043</t>
  </si>
  <si>
    <t xml:space="preserve">CHASSI BLADE FLEX N/S: D6X6XV6 - IBM </t>
  </si>
  <si>
    <t>04-20044</t>
  </si>
  <si>
    <t>LAMINAS – BLADE SERIES: TR02ZRP MARCA: IBM</t>
  </si>
  <si>
    <t>04-20045</t>
  </si>
  <si>
    <t>LAMINAS – BLADE SERIES: TR02ZL3 MARCA: IBM</t>
  </si>
  <si>
    <t>NOTEBOOK THINKPAD L-440 ,INTEL CORE i5, 6GB-RAM, 500GB-HD, WINDOWS 7 PROF. 64 BITS - LENOVO</t>
  </si>
  <si>
    <t>11-12436</t>
  </si>
  <si>
    <t>SWITCH 4 PORTAS MODELO: ENHWI-G/A, S/N: 11646020001695 - ENCORE</t>
  </si>
  <si>
    <t>12-1841</t>
  </si>
  <si>
    <t>ESTABILIZAROR DE CORRENTE ELETRICA - MICROSOL</t>
  </si>
  <si>
    <t>12-1877</t>
  </si>
  <si>
    <t>12-1879</t>
  </si>
  <si>
    <t>15-0260</t>
  </si>
  <si>
    <t>SERVIDOR X3650 64GB DE MEMÓRIA - IBM (NO RACK 04-13507)</t>
  </si>
  <si>
    <t>15-0268</t>
  </si>
  <si>
    <t>IMPRESSORA PSC-1315 ALL-IN-ONE S/N: BR58J3QH2- HP</t>
  </si>
  <si>
    <t>EMPRESTADO</t>
  </si>
  <si>
    <t>15-0443</t>
  </si>
  <si>
    <t>IMPRESSORA OFFICE JET, MODELO 3680 ALL-IN-ONE - HP</t>
  </si>
  <si>
    <t>15-0524</t>
  </si>
  <si>
    <t>MODULO ISOLADOR - MICROSOL</t>
  </si>
  <si>
    <t>15-0553</t>
  </si>
  <si>
    <t>15-0573</t>
  </si>
  <si>
    <t>15-0583</t>
  </si>
  <si>
    <t>15-0754</t>
  </si>
  <si>
    <t>IMPRESSORA LASERJET M1120 MFP - HP</t>
  </si>
  <si>
    <t>15-0805</t>
  </si>
  <si>
    <t>MONITOR DE VIDEO LCD 19" - HP</t>
  </si>
  <si>
    <t>15-0858</t>
  </si>
  <si>
    <t>15-0859</t>
  </si>
  <si>
    <r>
      <rPr>
        <sz val="11"/>
        <color rgb="FF000000"/>
        <rFont val="Calibri"/>
        <charset val="134"/>
      </rPr>
      <t>NOTEBOOK THINKPAD SL-410, INTEL CORE2 DUO, 3GB-RAM, 240GB-HD, WINDOWS 7 PROF. 32 BITS - LENOVO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</si>
  <si>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15-0942</t>
  </si>
  <si>
    <t xml:space="preserve">ESTABILIZADOR </t>
  </si>
  <si>
    <t>28-0282</t>
  </si>
  <si>
    <t>ESTABILIZADOR DE VOLTAGEM SOL 1000 - MICROSOL</t>
  </si>
  <si>
    <t>31-7689</t>
  </si>
  <si>
    <t>MICROCOMPUTADOR INTEL CORE2 DUO E8400 3.0GHz, 2GB-RAM, 160GB-HD, WINDOWS 7 PROFESSIONAL 32BITS - LENOVO</t>
  </si>
  <si>
    <t>32-1084</t>
  </si>
  <si>
    <t>MONITOR DE VIDEO LCD 19.5", MODELO E2023PWDB, S/N: GPUB53IA011548 - POSITIVO</t>
  </si>
  <si>
    <t>32-1086</t>
  </si>
  <si>
    <t>MONITOR DE VIDEO LCD 19.5", MODELO E2023PWDB, S/N: GPUB53IA017065 - POSITIVO</t>
  </si>
  <si>
    <t>32-1088</t>
  </si>
  <si>
    <t>MONITOR DE VIDEO LCD 19.5", MODELO E2023PWDB, S/N: GPUB53IA011923 - POSITIVO</t>
  </si>
  <si>
    <t>32-1092</t>
  </si>
  <si>
    <t>MONITOR DE VIDEO LCD 19.5", MODELO E2023PWDB, S/N: GPUB53IA012910 - POSITIVO</t>
  </si>
  <si>
    <t>32-1094</t>
  </si>
  <si>
    <t>MONITOR DE VIDEO LCD 19.5", MODELO E2023PWDB, S/N: GPUB53IA011922 - POSITIVO</t>
  </si>
  <si>
    <t>32-1106</t>
  </si>
  <si>
    <t>MONITOR DE VIDEO LCD 19.5", MODELO E2023PWDB, S/N: GPUB53IA011153 - POSITIVO</t>
  </si>
  <si>
    <t>32-1108</t>
  </si>
  <si>
    <t>MONITOR DE VIDEO LCD 19.5" MODELO: E2023PWDB,  N/S: GPUB53I011544 - POSITIVO</t>
  </si>
  <si>
    <t>32-1110</t>
  </si>
  <si>
    <t>MONITOR DE VIDEO LCD 19.5" MODELO: E2023PWDB N/S: GPUB53IA011537 - POSITIVO</t>
  </si>
  <si>
    <t>32-1112</t>
  </si>
  <si>
    <t>MONITOR DE VIDEO LCD 19.5" MODELO: E2023PWDB,  N/S: GPUB53IA011927 - POSITIVO</t>
  </si>
  <si>
    <t>32-1114</t>
  </si>
  <si>
    <t>MONITOR DE VIDEO LCD 21" N/S: GPUB53IA013003 - POSITIVO</t>
  </si>
  <si>
    <t>33-11965</t>
  </si>
  <si>
    <t>MICROCOMPUTADOR INTEL CELERON 1.60GHZ, 4GB-RAM, 200GB-HD, WINDOWS 7 PROFESSIONAL 32BITS - GOLDENTEC</t>
  </si>
  <si>
    <t>64-3602</t>
  </si>
  <si>
    <t>MONITOR DE VIDEO LCD 19", S/N: VI049B8340881 - V7</t>
  </si>
  <si>
    <t>84-8870</t>
  </si>
  <si>
    <t>LEITOR DE IMPRESSÃO DIGITAL USB U.are.u 4000b - DIGITAL PERSONA (ESTA NA CEFOP)</t>
  </si>
  <si>
    <t>SEM TOMBO 11</t>
  </si>
  <si>
    <t>UNIDADE EXTERNA DE FITA BACKUP, MODELO: 3580-L3H, S/N: YN121B041243 - IBM</t>
  </si>
  <si>
    <t>18/10/2017</t>
  </si>
  <si>
    <t>TOMBO</t>
  </si>
  <si>
    <t>TIPO DE EQUIPAMENTO</t>
  </si>
  <si>
    <t>ORIGEM</t>
  </si>
  <si>
    <t>DESTINO</t>
  </si>
  <si>
    <t>INSERVIVEIS</t>
  </si>
  <si>
    <t>MICROCOMPUTADORES</t>
  </si>
  <si>
    <t>03-5206</t>
  </si>
  <si>
    <t>GABINETE COM PLACA MÃE - LANZA</t>
  </si>
  <si>
    <t>03-5304</t>
  </si>
  <si>
    <t>MICROCOMPUTADOR INTEL PENTIUM 4, 2GB-RAM, 280GB-HD, WINDOWS XP 32BITS - ITAUTEC</t>
  </si>
  <si>
    <t>03-5307</t>
  </si>
  <si>
    <t>MICROCOMPUTADOR INTEL PENTIUM 4, 1GB-RAM, 320GB-HD, WINDOWS 7 ULTIMATE 32 BITS - ITAUTEC</t>
  </si>
  <si>
    <t>03-5311</t>
  </si>
  <si>
    <t>MICROCOMPUTADOR INTEL PENTIUM 4, 1GB-RAM, HD-80GB, WINDOWS 7 ULTIMATE 64 BITS - ITAUTEC</t>
  </si>
  <si>
    <t>03-5312</t>
  </si>
  <si>
    <t>MICROCOMPUTADOR INTEL PENTIUM 4, 1GB-RAM, 80GB-HD, UBUNTU 13.10 - ITAUTEC</t>
  </si>
  <si>
    <t>03-5314</t>
  </si>
  <si>
    <t>MICROCOMPUTADOR INTEL PENTIUM 4, 2GB-RAM, 80GB-HD1, 160GB-HD2, WINDOWS XP 32 BITS - ITAUTEC</t>
  </si>
  <si>
    <t>03-5319</t>
  </si>
  <si>
    <t>MICROCOMPUTADOR INTEL PENTIUM 4, 1GB-RAM, 80GB-HD, WINDOWS 7 ULTIMATE 64 BITS - ITAUTEC</t>
  </si>
  <si>
    <t>03-5327</t>
  </si>
  <si>
    <t>MICROCOMPUTADOR INTEL PENTIUM 4, 2GB-RAM, 280GB-HD, WINDOWS XP PROFESSIONAL 32BITS - ITAUTEC</t>
  </si>
  <si>
    <t>03-6131</t>
  </si>
  <si>
    <t>03-6245</t>
  </si>
  <si>
    <t>MICROCOMPUTADOR INTEL CORE2 DUO E7500 2.93GHz, 4GB-RAM, 160GB-HD, WINDOWS 7 PROFESSIONAL 32BITS - LENOVO</t>
  </si>
  <si>
    <t>03-7085</t>
  </si>
  <si>
    <t>03-7280</t>
  </si>
  <si>
    <t>MICROCOMPUTADOR INTEL PENTIUM 4, 2GB-RAM, 160GB-HD, WINDOWS 7 PROFISSIONAL 32 BITS</t>
  </si>
  <si>
    <t>03-10405</t>
  </si>
  <si>
    <t>MICROCOMPUTADOR HP AMD SEMPRON 1.88GHz. 738MB RAM. 160GB HD. WINDOWS XP.</t>
  </si>
  <si>
    <t>03-10406</t>
  </si>
  <si>
    <t>MICROCOMPUTADOR  AMD SEMPRON 1.81GHz.,768MB RAM, HD 40GB, WINDOWS 7 PROFESSIONAL 32 BITS - HP</t>
  </si>
  <si>
    <t>03-10407</t>
  </si>
  <si>
    <t>MICROCOMPUTADOR , INTEL CELERON 2.80 GHz , 512MB DE RAM, HD80GB, WINDOWS 7 PRO 32BITS- DATEN</t>
  </si>
  <si>
    <t>03-10412</t>
  </si>
  <si>
    <t>SERVIDOR DE REDE, S/N: 965.0304.300989</t>
  </si>
  <si>
    <t>04-7167</t>
  </si>
  <si>
    <t>MICROCOMPUTADOR INTEL PENTIUM D, 2GB-RAM, 500GB-HD, WINDOWS 7 PROFISSIONAL 32 BITS - ZMAX</t>
  </si>
  <si>
    <t>04-7254</t>
  </si>
  <si>
    <t>MICROCOMPUTADOR INTEL DUAL CORE E2140 1.60GHz, 512MB-RAM, 160GB-HD, WINDOWS 7 PROFESSIONAL 32BITS</t>
  </si>
  <si>
    <t>04-7438</t>
  </si>
  <si>
    <t>MICROCOMPUTADOR INTEL PENTIUM 4, 2GB-RAM, 160GB-HD, WINDOWS 7 PROFESSIONAL 32BITS - ECLIPSE</t>
  </si>
  <si>
    <t>04-7598</t>
  </si>
  <si>
    <t>MICROCOMPUTADOR INTEL PENTIUM 4, 2GB-RAM, 80GB-HD, WINDOWS 7 PROFESSIONAL 32BITS - ECLIPSE</t>
  </si>
  <si>
    <t>04-7600</t>
  </si>
  <si>
    <t>04-7659</t>
  </si>
  <si>
    <t>04-7663</t>
  </si>
  <si>
    <t>MICROCOMPUTADOR INTEL PENTIUM 4, 1GB-RAM, 160GB-HD, WINDOWS 7 32 BITS - ECLIPSE</t>
  </si>
  <si>
    <t>03-13131</t>
  </si>
  <si>
    <t>MICROCOMPUTADOR INTEL CORE i5 -7500 3.40 Ghz, 8GB-RAM, 1TB-HD, WINDOWS 10 PROF. 64 BITS, S/N: 10025255414, GARANTIA:  - DELL</t>
  </si>
  <si>
    <t>04-8473</t>
  </si>
  <si>
    <t>MICROCOMPUTADOR INTEL CELERON, 2GB-RAM, - SEM MARCA</t>
  </si>
  <si>
    <t>MONITOR DE VIDEO LCD 22" WIDE, MODELO P2217Hc, S/N: BR-06K5NC-TVB00-76D-14GB , GARANTIA:  - DELL</t>
  </si>
  <si>
    <t>15-0801</t>
  </si>
  <si>
    <t>MICROCOMPUTADOR INTEL CORE2 DUO, 3GB-RAM, 320GB-HD, WINDOWS 7 PROFISSIONAL 32 BITS - HP</t>
  </si>
  <si>
    <t>MONITORES</t>
  </si>
  <si>
    <t>32-0204</t>
  </si>
  <si>
    <t>MONITOR DE VIDEO LCD 19" - LG</t>
  </si>
  <si>
    <t>IMAGEM</t>
  </si>
  <si>
    <t>03-3607</t>
  </si>
  <si>
    <t>MONITOR DE VIDEO LCD 15" INFOWAY - ITAUTEC</t>
  </si>
  <si>
    <t>03-5350</t>
  </si>
  <si>
    <t>MONITOR DE VIDEO LCD 22" THINKVISION - LENOVO (COM DEFEITO)</t>
  </si>
  <si>
    <t>03-6566</t>
  </si>
  <si>
    <t>MONITOR DE VIDEO LCD 15" ZMAX - PROVIEW</t>
  </si>
  <si>
    <t>03-7099</t>
  </si>
  <si>
    <t>03-7122</t>
  </si>
  <si>
    <t>03-7281</t>
  </si>
  <si>
    <t>03-7716</t>
  </si>
  <si>
    <t>MONITOR DE VIDEO LCD 19", S/N: VI049B8341011 - V7</t>
  </si>
  <si>
    <t>04-7320</t>
  </si>
  <si>
    <t>MONITOR DE VIDEO LCD 15" - AOC (ERA O MONITOR DO PONTO DO 3º ANDAR)</t>
  </si>
  <si>
    <t>04-7461</t>
  </si>
  <si>
    <t>MONITOR DE VIDEO LCD 15" - PROVIEW</t>
  </si>
  <si>
    <t>04-7605</t>
  </si>
  <si>
    <t>04-8611</t>
  </si>
  <si>
    <t>04-9075</t>
  </si>
  <si>
    <t>MONITOR DE VIDEO LCD 17" MODELO: MA782KC - PROVIEW</t>
  </si>
  <si>
    <t>04-9102</t>
  </si>
  <si>
    <t>31-7956</t>
  </si>
  <si>
    <t>MONITOR DE VIDEO LCD 17" MODELO 4428-AB1, S/N: VF77523 - LENOVO</t>
  </si>
  <si>
    <t>32-0180</t>
  </si>
  <si>
    <t>64-1125</t>
  </si>
  <si>
    <t>MONITOR DE VÍDEO LCD 16" - SAMSUNG</t>
  </si>
  <si>
    <t>25/10/2017</t>
  </si>
  <si>
    <t>IMPRESSORAS</t>
  </si>
  <si>
    <t>03-10410</t>
  </si>
  <si>
    <t>IMPRESSORA OFFICEJET J3680 ALL IN-ONE - HP</t>
  </si>
  <si>
    <t>03-10715</t>
  </si>
  <si>
    <t>IMPRESSORA JATO DE TINTA MODELO PSC 1510 ALL-IN-ONE - HP</t>
  </si>
  <si>
    <t>03-5418</t>
  </si>
  <si>
    <t>15-0509</t>
  </si>
  <si>
    <t>IMPRESSORA LASERJET 1320N - HP</t>
  </si>
  <si>
    <t>ESTABILIZADORES</t>
  </si>
  <si>
    <t>02-2102</t>
  </si>
  <si>
    <t>ESTABILIZADOR DE CORRENTE ELETRICA SOL 1000 - MICROSOL</t>
  </si>
  <si>
    <t>03-10386</t>
  </si>
  <si>
    <t>ESTABILIZADOR DE CORRENTE ELÉTRICA, MODELO: NG3 PLUS, S/N: 5519300283 - MICROSOL</t>
  </si>
  <si>
    <t>15-0934</t>
  </si>
  <si>
    <t>ESTABILIZADOR SOL 1000 - MICROSOL</t>
  </si>
  <si>
    <t>NOTEBOOKS</t>
  </si>
  <si>
    <t>03-7249</t>
  </si>
  <si>
    <t>NOTEBOOK THINKPAD - LENOVO,INTEL CORE 2 DUO</t>
  </si>
  <si>
    <t>COMPUTADOR PORTATIL</t>
  </si>
  <si>
    <t>03-7247</t>
  </si>
  <si>
    <t>NOTEBOOK THINKPAD SL410, PROCESSADOR INTEL CORE 2 DUO 3.10GHZ, 3GB-RAM, 250GB-HD,WINDOWS XP PROFESSIONAL 32 BIT'S, S/N: R629375- LENOVO</t>
  </si>
  <si>
    <t>12-1912</t>
  </si>
  <si>
    <t>NOTEBOOK HP-500, INTEL CENTRINO,512GB-RAM, 60GB-HD, WINDOWS XP PROFESSIONAL. 32 BIT'S - HP</t>
  </si>
  <si>
    <t>15-0506</t>
  </si>
  <si>
    <t>NOTEBOOK NX-7400, INTEL CENTRINO,1GB-RAM, 60GB-HD, WINDOWS XP PROFESSIONAL. 32 BIT'S - HP</t>
  </si>
  <si>
    <t>30/10/2017</t>
  </si>
  <si>
    <t>03-6086</t>
  </si>
  <si>
    <t>MICROCOMPUTADOR AMD SEMPRON 2.70GHz, 2GB-RAM, 160GB-HD, WINDOWS 7 PROFISSIONAL 32 BITS - LENOVO</t>
  </si>
  <si>
    <t>03-7089</t>
  </si>
  <si>
    <t>03-7100</t>
  </si>
  <si>
    <t>06/11/2017</t>
  </si>
  <si>
    <t>03-6303</t>
  </si>
  <si>
    <t>03-6579</t>
  </si>
  <si>
    <t>MICROCOMPUTADOR INTEL CORE i7, 8GB-RAM, 1TB-HD, WINDOWS 7 PROFESSIONAL 64BITS, S/N: BRJ5472447, GARANTIA: 17/12/2015 A 16/12/2019 - HP</t>
  </si>
  <si>
    <t>14/11/2017</t>
  </si>
  <si>
    <t>03-5728</t>
  </si>
  <si>
    <t>FUNCI</t>
  </si>
  <si>
    <t>03-5730</t>
  </si>
  <si>
    <t>03-5751</t>
  </si>
  <si>
    <t>03-5752</t>
  </si>
  <si>
    <t>03-6130</t>
  </si>
  <si>
    <t>03-6132</t>
  </si>
  <si>
    <t>03-6133</t>
  </si>
  <si>
    <t>MICROCOMPUTADOR INTEL CORE2 DUO E7500 2.93GHz, 6GB-RAM, 320GB-HD, WINDOWS 7 PROFESSIONAL 32BITS - LENOVO</t>
  </si>
  <si>
    <t>03-6138</t>
  </si>
  <si>
    <t>MICROCOMPUTADOR INTEL CORE2 DUO E7500 2.93GHz, 4GB-RAM, 320GB-HD, WINDOWS 7 PROFESSIONAL 64BITS - LENOVO</t>
  </si>
  <si>
    <t>03-6142</t>
  </si>
  <si>
    <t>03-6148</t>
  </si>
  <si>
    <t>03-6150</t>
  </si>
  <si>
    <t>MICROCOMPUTADOR INTEL CORE2 DUO, 4GB-RAM, 320GB-HD, WINDOWS 7 PROFESSIONAL 32BITS - LENOVO</t>
  </si>
  <si>
    <t>03-6151</t>
  </si>
  <si>
    <t>03-6158</t>
  </si>
  <si>
    <t>03-6159</t>
  </si>
  <si>
    <t>03-6574</t>
  </si>
  <si>
    <t>03-6577</t>
  </si>
  <si>
    <t>03-6580</t>
  </si>
  <si>
    <t>03-7106</t>
  </si>
  <si>
    <t>03-7107</t>
  </si>
  <si>
    <t>03-7111</t>
  </si>
  <si>
    <t>03-7112</t>
  </si>
  <si>
    <t>03-7116</t>
  </si>
  <si>
    <t>03-7118</t>
  </si>
  <si>
    <t>03-7120</t>
  </si>
  <si>
    <t>03-7123</t>
  </si>
  <si>
    <t>03-7124</t>
  </si>
  <si>
    <t>03-7130</t>
  </si>
  <si>
    <t>03-7136</t>
  </si>
  <si>
    <t>03-7452</t>
  </si>
  <si>
    <t>04-13717</t>
  </si>
  <si>
    <t>04-16237</t>
  </si>
  <si>
    <t>04-16696</t>
  </si>
  <si>
    <t>04-16821</t>
  </si>
  <si>
    <t>04-16823</t>
  </si>
  <si>
    <t>04-16824</t>
  </si>
  <si>
    <t>04-16833</t>
  </si>
  <si>
    <t>MICROCOMPUTADOR THINKCENTRE M-SERIES INTEL CORE i5, 8GB-RAM, 1TB-HD, WINDOWS 7 PROF. 64 BITS - LENOVO</t>
  </si>
  <si>
    <t>04-16836</t>
  </si>
  <si>
    <t>MICROCOMPUTADOR THINKCENTRE M-SERIES INTEL CORE i5, 8GB-RAM, 1TB-HD, WINDOWS 7 PROFESSIONAL 64BITS - LENOVO</t>
  </si>
  <si>
    <t>04-16845</t>
  </si>
  <si>
    <t>04-16896</t>
  </si>
  <si>
    <t>04-16899</t>
  </si>
  <si>
    <t>03-6018</t>
  </si>
  <si>
    <t>SCSP</t>
  </si>
  <si>
    <t>03-6571</t>
  </si>
  <si>
    <t>03-7104</t>
  </si>
  <si>
    <t>03-7105</t>
  </si>
  <si>
    <t>03-7077</t>
  </si>
  <si>
    <t>03-6088</t>
  </si>
  <si>
    <t>03-7125</t>
  </si>
  <si>
    <t>03-7129</t>
  </si>
  <si>
    <t>03-6129</t>
  </si>
  <si>
    <t>03-6292</t>
  </si>
  <si>
    <t>03-7102</t>
  </si>
  <si>
    <t>03-7131</t>
  </si>
  <si>
    <t>03-6576</t>
  </si>
  <si>
    <t>03-7073</t>
  </si>
  <si>
    <t>03-10374</t>
  </si>
  <si>
    <t>SWITCH 24 PORTAS, MODELO: DES-3028 S/N: PVBD2A6000742 - D-LINK</t>
  </si>
  <si>
    <t>AGEFIS</t>
  </si>
  <si>
    <t>04-19724</t>
  </si>
  <si>
    <t>RACK 42U S2 STANDARD E ACESSÓRIOS N/S: 23HC31 – IBM</t>
  </si>
  <si>
    <t>CUCA Jangurussu</t>
  </si>
  <si>
    <t>15-0804</t>
  </si>
  <si>
    <t>CLFOR</t>
  </si>
  <si>
    <t>33-11966</t>
  </si>
  <si>
    <t>MICROCOMPUTADOR INTEL CELERON 1.60GHz, 4GB-RAM, 200GB-HD, WINDOWS 7 PROF. 32BITS - GOLDENTEC</t>
  </si>
  <si>
    <t>(FUNCET)</t>
  </si>
  <si>
    <t>03-5750</t>
  </si>
  <si>
    <t>03-6081</t>
  </si>
  <si>
    <t>03-6083</t>
  </si>
  <si>
    <t>03-7090</t>
  </si>
  <si>
    <t>MICROCOMPUTADOR AMD SEMPRON 2.70GHz, 2GB-RAM, 160GB-HD, WINDOWS 7 PROFESSIONAL 64BITS - LENOVO</t>
  </si>
  <si>
    <t>03-7091</t>
  </si>
  <si>
    <t>03-7092</t>
  </si>
  <si>
    <t>03-7093</t>
  </si>
  <si>
    <t>03-7114</t>
  </si>
  <si>
    <t>03-7115</t>
  </si>
  <si>
    <t>RELAÇÃO DOS COMPUTADORES QUE ESTÃO NO ANEXO:</t>
  </si>
  <si>
    <t>COMPUTADORES  - AMD</t>
  </si>
  <si>
    <t>03-6294</t>
  </si>
  <si>
    <t>03-7109</t>
  </si>
  <si>
    <t>03-5929</t>
  </si>
  <si>
    <t>MICROCOMPUTADOR AMD SEMPRON 2.70GHz , 2GB-RAM, 160GB-HD, WINDOWS 7 PROFESSIONAL 32BITS - LENOVO</t>
  </si>
  <si>
    <t>03-5705</t>
  </si>
  <si>
    <t>MICROCOMPUTADOR AMD SEMPRON 2.70GHz, 2GB-RAM, 160GB-HD, WINDOWS 7 ULTIMATE 64 BITS - LENOVO</t>
  </si>
  <si>
    <t>03-7110</t>
  </si>
  <si>
    <t>03-5717</t>
  </si>
  <si>
    <t>COMPUTADORES  - i7</t>
  </si>
  <si>
    <t>03-6085</t>
  </si>
  <si>
    <t>03-6077</t>
  </si>
  <si>
    <t>03-6304</t>
  </si>
  <si>
    <t>MICROCOMPUTADOR AMD SEMPRON 2.70GHz, 2GB-RAM, 160GB-HD, WINDOWS 7 ULTIMATE 32 BITS - LENOVO</t>
  </si>
  <si>
    <t>COMPUTADORES  - i5</t>
  </si>
  <si>
    <t>03-7461</t>
  </si>
  <si>
    <t>MONITOR DE VIDEO LCD 19" - AOC</t>
  </si>
  <si>
    <t>REGIONAL CENTRO</t>
  </si>
  <si>
    <t>IJF</t>
  </si>
  <si>
    <t>03-7097</t>
  </si>
  <si>
    <t>03-6087</t>
  </si>
  <si>
    <t>03-7135</t>
  </si>
  <si>
    <t>03-7078</t>
  </si>
  <si>
    <t>03-5975</t>
  </si>
  <si>
    <t>COGECT</t>
  </si>
  <si>
    <t>03-6569</t>
  </si>
  <si>
    <t>MONITOR DE VIDEO LCD19" THINKVISION - LENOVO</t>
  </si>
  <si>
    <t>04-7609</t>
  </si>
  <si>
    <t>MONITOR DE VIDEO LCD THINKVISION 19" - LENOVO</t>
  </si>
  <si>
    <t>COAFI/COPA E ZELADORIA</t>
  </si>
  <si>
    <t>ILMA</t>
  </si>
  <si>
    <t>03-7094</t>
  </si>
  <si>
    <t>03-5748</t>
  </si>
  <si>
    <t>03-5719</t>
  </si>
  <si>
    <t>MONITOR DE VÍDEO LCD 19" THINKVISION - LENOVO</t>
  </si>
  <si>
    <t>03-7103</t>
  </si>
  <si>
    <t>WAGNER OLIVEIRA</t>
  </si>
  <si>
    <t>SDHDS - Secretaria do Desenvolvimento Humanos e Direito Social</t>
  </si>
  <si>
    <t>03-5713</t>
  </si>
  <si>
    <t>MICROCOMPUTADOR AMD SEMPRON 2.70GHz, 3GB-RAM, 160GB-HD, WINDOWS 7 PROFISSIONAL 32 BITS - LENOVO (COMPUTADOR DO PONTO)</t>
  </si>
  <si>
    <t>04-7874</t>
  </si>
  <si>
    <t>24-162147</t>
  </si>
  <si>
    <t>MONITOR DE VIDEO LCD 19" MODELO L190 - HP</t>
  </si>
  <si>
    <t>04-13577</t>
  </si>
  <si>
    <t>04-7328</t>
  </si>
  <si>
    <t>inicio movimentação 2019</t>
  </si>
  <si>
    <t>Ingrid.rodrigues sala janaina</t>
  </si>
  <si>
    <t>Rômulo</t>
  </si>
  <si>
    <t>MONITOR DE VÍDEO LCD 22" THINKVISION - LENOVO</t>
  </si>
  <si>
    <t>HÉCTOR</t>
  </si>
  <si>
    <t>03-9054</t>
  </si>
  <si>
    <t>MICROCOMPUTADOR INTEL CORE i7, 8GB-RAM, 1TB-HD, WINDOWS 7 PROF. 64 BITS, N/S: BRJ54724JC - HP</t>
  </si>
  <si>
    <t>TEREZA</t>
  </si>
  <si>
    <t>03-9009</t>
  </si>
  <si>
    <t>MONITOR DE VIDEO LCD 23.6" WIDE, MODELO M2470PW, N/S: E855BIA002726 - AOC</t>
  </si>
  <si>
    <t>JOÃO</t>
  </si>
  <si>
    <t>LUCINEIDE</t>
  </si>
  <si>
    <t>EVELINE</t>
  </si>
  <si>
    <t>LUCIA</t>
  </si>
  <si>
    <t>ESTA LIVRE</t>
  </si>
  <si>
    <t>RÔMULO</t>
  </si>
  <si>
    <t>COTEC</t>
  </si>
  <si>
    <t>COTEC-ANEXO</t>
  </si>
  <si>
    <t>MICROCOMPUTADOR INTEL CORE i7, 8GB-RAM, 1TB-HD, WINDOWS 7 PROFESSIONAL 64BITS - HP</t>
  </si>
  <si>
    <t>MONITOR DE VÍDEO LCD 19.5" MODELO: E2023PWDB, S/N: GPUB53IA012910 - POSITIVO</t>
  </si>
  <si>
    <t>MICROCOMPUTADOR INTEL CORE i5, 8GB-RAM, 1TB-HD, WINDOWS 10 PROFESSIONAL 64BITS - DELL</t>
  </si>
  <si>
    <t>MONITOR DE VÍDEO LCD 22" WIDE MODELO: P2217HC, S/N: BR-06K5NC-TVB00-76D - DELL</t>
  </si>
  <si>
    <t>COTEC/DESENVOLVIMENTO</t>
  </si>
  <si>
    <t>COTGEC/INFRA</t>
  </si>
  <si>
    <t>ALEXANDRE</t>
  </si>
  <si>
    <t>JOSÉ</t>
  </si>
  <si>
    <t>GABRIEL</t>
  </si>
  <si>
    <t>18/09/2019</t>
  </si>
  <si>
    <t>08/10/2019</t>
  </si>
  <si>
    <t>ELIZEU</t>
  </si>
  <si>
    <t>09/10/2019</t>
  </si>
  <si>
    <t>17/10/2019</t>
  </si>
  <si>
    <t>MONITOR DE VIDEO LCD 19"  - LENOVO</t>
  </si>
  <si>
    <t>COAFI</t>
  </si>
  <si>
    <t>18/11/2019</t>
  </si>
  <si>
    <t>inicio movimentação 2020</t>
  </si>
  <si>
    <t>JOÃO VITOR</t>
  </si>
  <si>
    <t>MICROCOMPUTADOR INTEL CORE i7, 8GB-RAM, 1TB-HD, WINDOWS 7 PROF. 64 BITS, N/S: BRJ5451C01,  - HP</t>
  </si>
  <si>
    <t>TRANFERÊNCIA EXTERNA</t>
  </si>
  <si>
    <t>03-8928</t>
  </si>
  <si>
    <t>MONITOR DE VIDEO LCD 23.6" WIDE, MODELO M2470PW, N/S: E855BIA002200 - AOC</t>
  </si>
  <si>
    <t>COAREG - COORDENADORIA ESPECIAL DE ARTICULAÇÃO DAS SECRETARIAS REGIONAIS</t>
  </si>
  <si>
    <t>03-9023</t>
  </si>
  <si>
    <t>MONITOR DE VIDEO LCD 23.6" WIDE, MODELO M2470PW, N/S: E855BIA003174 - AOC</t>
  </si>
  <si>
    <t>03-9068</t>
  </si>
  <si>
    <t>MICROCOMPUTADOR INTEL CORE i7, 8GB-RAM, 1TB-HD, WINDOWS 7 PROF. 64 BITS, N/S: BRJ5451BDC - HP</t>
  </si>
  <si>
    <t>03-9184</t>
  </si>
  <si>
    <t>MONITOR DE VIDEO LCD 23.6" WIDE, MODELO M2470PW, N/S: E855BIA001817 - AOC</t>
  </si>
  <si>
    <t>03-9207</t>
  </si>
  <si>
    <t>MICROCOMPUTADOR INTEL CORE i7, 8GB-RAM, 1TB-HD, WINDOWS 7 PROF. 64 BITS, N/S: BRJ5440YPK - HP</t>
  </si>
  <si>
    <t>03-10287</t>
  </si>
  <si>
    <t>MICROCOMPUTADOR INTEL CORE i7 6700 2.80GHz, 8GB-RAM, 1TB-HD, WINDOWS 7 PROFESSIONAL 64BITS, S/N: BRJ6337FJ5 - HP</t>
  </si>
  <si>
    <t>03-14492</t>
  </si>
  <si>
    <t>NETBOOK</t>
  </si>
  <si>
    <t>032-300</t>
  </si>
  <si>
    <t>LEITOR</t>
  </si>
  <si>
    <t>03-13284</t>
  </si>
  <si>
    <t>LISTA DOS EQUIPAMENTOS INSERVIVEIS</t>
  </si>
  <si>
    <t>MOUSE</t>
  </si>
  <si>
    <t xml:space="preserve">TECLADOS LENOVO </t>
  </si>
  <si>
    <t>DOAÇÃO</t>
  </si>
  <si>
    <t>S/TOMBO</t>
  </si>
  <si>
    <t>SWITCH 24 PORTAS, MODELO: DES-3326 - D-LINK</t>
  </si>
  <si>
    <t>UNIDADE EXTERNA DE FITA BACKUP</t>
  </si>
  <si>
    <t>SETORES</t>
  </si>
  <si>
    <t>OFFICE</t>
  </si>
  <si>
    <t>SWITCH</t>
  </si>
  <si>
    <t>WIRELESS ROUTER</t>
  </si>
  <si>
    <t>TECLADOS - 27 UNIDADES</t>
  </si>
  <si>
    <t>MOUSE - 24 UNIDADES</t>
  </si>
  <si>
    <t>Lista dos computadores que irão para COGECT</t>
  </si>
  <si>
    <t>Lista dos computadores usados</t>
  </si>
  <si>
    <t>Lista dos computadores novos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</si>
</sst>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  <numFmt numFmtId="180" formatCode="d/m/yyyy"/>
    <numFmt numFmtId="181" formatCode="dd/mm/yyyy;@"/>
  </numFmts>
  <fonts count="29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0.5"/>
      <color rgb="FF000000"/>
      <name val="Calibri"/>
      <charset val="134"/>
    </font>
    <font>
      <sz val="12"/>
      <color rgb="FF000000"/>
      <name val="Times New Roman"/>
      <charset val="134"/>
    </font>
    <font>
      <sz val="36"/>
      <color rgb="FF000000"/>
      <name val="Aharoni"/>
      <charset val="177"/>
    </font>
    <font>
      <sz val="11"/>
      <color rgb="FFFF000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92D050"/>
      </patternFill>
    </fill>
    <fill>
      <patternFill patternType="solid">
        <fgColor rgb="FFD9D9D9"/>
        <bgColor rgb="FFD8D8D8"/>
      </patternFill>
    </fill>
    <fill>
      <patternFill patternType="solid">
        <fgColor rgb="FF000000"/>
        <bgColor rgb="FF003300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20" borderId="16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9" borderId="1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6" borderId="18" applyNumberFormat="0" applyAlignment="0" applyProtection="0">
      <alignment vertical="center"/>
    </xf>
    <xf numFmtId="0" fontId="26" fillId="34" borderId="19" applyNumberFormat="0" applyAlignment="0" applyProtection="0">
      <alignment vertical="center"/>
    </xf>
    <xf numFmtId="0" fontId="22" fillId="34" borderId="18" applyNumberFormat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80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49" fontId="0" fillId="0" borderId="2" xfId="0" applyNumberFormat="1" applyFont="1" applyBorder="1" applyAlignment="1" applyProtection="1">
      <alignment wrapText="1"/>
      <protection locked="0"/>
    </xf>
    <xf numFmtId="0" fontId="0" fillId="0" borderId="2" xfId="0" applyFont="1" applyBorder="1"/>
    <xf numFmtId="0" fontId="0" fillId="0" borderId="2" xfId="0" applyFont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0" fillId="2" borderId="2" xfId="0" applyNumberFormat="1" applyFont="1" applyFill="1" applyBorder="1" applyAlignment="1" applyProtection="1">
      <alignment wrapText="1"/>
      <protection locked="0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 applyProtection="1">
      <alignment vertical="center"/>
      <protection locked="0"/>
    </xf>
    <xf numFmtId="49" fontId="0" fillId="0" borderId="2" xfId="0" applyNumberFormat="1" applyFont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horizontal="right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/>
    <xf numFmtId="49" fontId="0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180" fontId="0" fillId="0" borderId="0" xfId="0" applyNumberFormat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3" xfId="0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9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49" fontId="0" fillId="2" borderId="0" xfId="0" applyNumberForma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4" borderId="2" xfId="0" applyFont="1" applyFill="1" applyBorder="1" applyAlignment="1" applyProtection="1">
      <alignment horizontal="center" vertical="center"/>
      <protection locked="0"/>
    </xf>
    <xf numFmtId="49" fontId="0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5" fillId="2" borderId="2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6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80" fontId="0" fillId="0" borderId="0" xfId="0" applyNumberFormat="1" applyAlignment="1">
      <alignment horizontal="right"/>
    </xf>
    <xf numFmtId="49" fontId="0" fillId="0" borderId="2" xfId="0" applyNumberFormat="1" applyFont="1" applyBorder="1" applyAlignment="1" applyProtection="1">
      <alignment horizontal="left" vertical="top" wrapText="1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49" fontId="0" fillId="0" borderId="6" xfId="0" applyNumberFormat="1" applyFont="1" applyBorder="1" applyAlignment="1">
      <alignment horizontal="center" vertical="center"/>
    </xf>
    <xf numFmtId="49" fontId="0" fillId="2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left" vertical="top" wrapText="1"/>
      <protection locked="0"/>
    </xf>
    <xf numFmtId="49" fontId="0" fillId="0" borderId="3" xfId="0" applyNumberFormat="1" applyFont="1" applyBorder="1" applyAlignment="1" applyProtection="1">
      <alignment vertical="center"/>
      <protection locked="0"/>
    </xf>
    <xf numFmtId="181" fontId="0" fillId="0" borderId="0" xfId="0" applyNumberFormat="1"/>
    <xf numFmtId="0" fontId="0" fillId="0" borderId="0" xfId="0" applyBorder="1" applyAlignment="1">
      <alignment horizontal="center" vertical="center"/>
    </xf>
    <xf numFmtId="49" fontId="0" fillId="4" borderId="7" xfId="0" applyNumberFormat="1" applyFont="1" applyFill="1" applyBorder="1"/>
    <xf numFmtId="0" fontId="0" fillId="0" borderId="2" xfId="0" applyFont="1" applyBorder="1" applyAlignment="1">
      <alignment horizontal="left" vertical="center"/>
    </xf>
    <xf numFmtId="49" fontId="0" fillId="0" borderId="7" xfId="0" applyNumberFormat="1" applyFont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vertical="center"/>
    </xf>
    <xf numFmtId="49" fontId="0" fillId="0" borderId="2" xfId="0" applyNumberFormat="1" applyFont="1" applyBorder="1" applyAlignment="1" applyProtection="1">
      <alignment horizontal="left" wrapText="1"/>
      <protection locked="0"/>
    </xf>
    <xf numFmtId="49" fontId="0" fillId="0" borderId="6" xfId="0" applyNumberFormat="1" applyFont="1" applyBorder="1" applyAlignment="1" applyProtection="1">
      <alignment vertical="center"/>
      <protection locked="0"/>
    </xf>
    <xf numFmtId="49" fontId="0" fillId="0" borderId="7" xfId="0" applyNumberFormat="1" applyFont="1" applyBorder="1" applyAlignment="1" applyProtection="1">
      <alignment vertical="center" wrapText="1"/>
      <protection locked="0"/>
    </xf>
    <xf numFmtId="0" fontId="0" fillId="2" borderId="2" xfId="0" applyFont="1" applyFill="1" applyBorder="1" applyAlignment="1" applyProtection="1">
      <alignment vertical="center"/>
      <protection locked="0"/>
    </xf>
    <xf numFmtId="49" fontId="0" fillId="4" borderId="8" xfId="0" applyNumberFormat="1" applyFont="1" applyFill="1" applyBorder="1"/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 applyProtection="1">
      <alignment vertical="center"/>
      <protection locked="0"/>
    </xf>
    <xf numFmtId="49" fontId="0" fillId="2" borderId="2" xfId="0" applyNumberFormat="1" applyFont="1" applyFill="1" applyBorder="1" applyAlignment="1" applyProtection="1">
      <alignment vertical="top" wrapText="1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 applyProtection="1">
      <alignment horizontal="center" vertical="center"/>
      <protection locked="0"/>
    </xf>
    <xf numFmtId="49" fontId="0" fillId="0" borderId="9" xfId="0" applyNumberFormat="1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5" borderId="0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6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0" xfId="0" applyFont="1" applyFill="1" applyProtection="1">
      <protection locked="0"/>
    </xf>
    <xf numFmtId="0" fontId="0" fillId="3" borderId="0" xfId="0" applyFill="1" applyBorder="1" applyProtection="1"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wrapText="1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 wrapText="1"/>
      <protection locked="0"/>
    </xf>
    <xf numFmtId="0" fontId="0" fillId="3" borderId="2" xfId="0" applyFill="1" applyBorder="1" applyProtection="1"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wrapText="1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0" fillId="7" borderId="2" xfId="0" applyFont="1" applyFill="1" applyBorder="1" applyAlignment="1" applyProtection="1">
      <alignment wrapText="1"/>
      <protection locked="0"/>
    </xf>
    <xf numFmtId="49" fontId="0" fillId="0" borderId="2" xfId="0" applyNumberFormat="1" applyFont="1" applyBorder="1" applyAlignment="1" applyProtection="1">
      <alignment vertical="top" wrapText="1"/>
      <protection locked="0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3" borderId="2" xfId="0" applyFont="1" applyFill="1" applyBorder="1" applyProtection="1"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49" fontId="7" fillId="0" borderId="2" xfId="0" applyNumberFormat="1" applyFont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0" fillId="8" borderId="2" xfId="0" applyFont="1" applyFill="1" applyBorder="1" applyAlignment="1" applyProtection="1">
      <alignment horizontal="center" vertical="center"/>
      <protection locked="0"/>
    </xf>
    <xf numFmtId="49" fontId="0" fillId="8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left" wrapText="1"/>
      <protection locked="0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left"/>
      <protection locked="0"/>
    </xf>
    <xf numFmtId="0" fontId="7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wrapText="1"/>
    </xf>
    <xf numFmtId="49" fontId="0" fillId="5" borderId="2" xfId="0" applyNumberFormat="1" applyFont="1" applyFill="1" applyBorder="1" applyAlignment="1">
      <alignment horizontal="center"/>
    </xf>
    <xf numFmtId="0" fontId="0" fillId="9" borderId="2" xfId="0" applyFont="1" applyFill="1" applyBorder="1" applyProtection="1">
      <protection locked="0"/>
    </xf>
    <xf numFmtId="0" fontId="0" fillId="0" borderId="12" xfId="0" applyBorder="1" applyProtection="1">
      <protection locked="0"/>
    </xf>
    <xf numFmtId="49" fontId="0" fillId="4" borderId="2" xfId="0" applyNumberFormat="1" applyFont="1" applyFill="1" applyBorder="1" applyAlignment="1" applyProtection="1">
      <alignment wrapText="1"/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 vertical="center" wrapText="1"/>
      <protection locked="0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ont="1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2"/>
  <sheetViews>
    <sheetView topLeftCell="A7" workbookViewId="0">
      <selection activeCell="B42" sqref="B42:C42"/>
    </sheetView>
  </sheetViews>
  <sheetFormatPr defaultColWidth="9" defaultRowHeight="15"/>
  <cols>
    <col min="1" max="1" width="24.4285714285714" customWidth="1"/>
    <col min="2" max="2" width="8.71428571428571" style="13" customWidth="1"/>
    <col min="3" max="3" width="6.14285714285714" customWidth="1"/>
    <col min="4" max="4" width="5.42857142857143" customWidth="1"/>
    <col min="5" max="5" width="6.28571428571429" customWidth="1"/>
    <col min="6" max="6" width="37.5714285714286" customWidth="1"/>
    <col min="7" max="7" width="6.28571428571429" customWidth="1"/>
    <col min="8" max="8" width="5.85714285714286" customWidth="1"/>
    <col min="9" max="9" width="16.1428571428571" customWidth="1"/>
    <col min="10" max="10" width="23.7142857142857" customWidth="1"/>
    <col min="11" max="11" width="9" customWidth="1"/>
    <col min="12" max="12" width="69.4285714285714" customWidth="1"/>
    <col min="13" max="13" width="4.71428571428571" customWidth="1"/>
    <col min="14" max="1025" width="9" customWidth="1"/>
  </cols>
  <sheetData>
    <row r="2" spans="1:10">
      <c r="A2" s="162" t="s">
        <v>0</v>
      </c>
      <c r="B2" s="162"/>
      <c r="C2" s="162"/>
      <c r="D2" s="162"/>
      <c r="F2" s="162" t="s">
        <v>1</v>
      </c>
      <c r="G2" s="162"/>
      <c r="I2" s="163" t="s">
        <v>2</v>
      </c>
      <c r="J2" s="163"/>
    </row>
    <row r="3" spans="1:12">
      <c r="A3" s="163" t="s">
        <v>3</v>
      </c>
      <c r="B3" s="163" t="s">
        <v>4</v>
      </c>
      <c r="C3" s="163" t="s">
        <v>5</v>
      </c>
      <c r="D3" s="163" t="s">
        <v>6</v>
      </c>
      <c r="F3" s="163" t="s">
        <v>7</v>
      </c>
      <c r="G3" s="163" t="s">
        <v>8</v>
      </c>
      <c r="I3" s="163" t="s">
        <v>9</v>
      </c>
      <c r="J3" s="163" t="s">
        <v>3</v>
      </c>
      <c r="L3" s="163" t="s">
        <v>10</v>
      </c>
    </row>
    <row r="4" spans="1:12">
      <c r="A4" s="8" t="s">
        <v>11</v>
      </c>
      <c r="B4" s="164">
        <f>COUNTIFS(PARQUE!$B$2:$B$892,"COMPUTADOR DE MESA",PARQUE!$G$2:$G$892,A4)</f>
        <v>4</v>
      </c>
      <c r="C4" s="164">
        <f>COUNTIFS(PARQUE!$B$2:$B$892,"MONITOR",PARQUE!$G$2:$G$892,A4)</f>
        <v>5</v>
      </c>
      <c r="D4" s="164">
        <f>COUNTIFS(PARQUE!$B$2:$B$793,"COMPUTADOR PORTÁTIL",PARQUE!$G$2:$G$793,A4)</f>
        <v>0</v>
      </c>
      <c r="F4" s="8" t="s">
        <v>12</v>
      </c>
      <c r="G4" s="164">
        <f>COUNTIF(PARQUE!$B$2:$B$793,F4)</f>
        <v>52</v>
      </c>
      <c r="I4" s="8" t="s">
        <v>13</v>
      </c>
      <c r="J4" s="8" t="str">
        <f>VLOOKUP(I4,PARQUE!$A$2:$G$793,7,1)</f>
        <v>COPLAM</v>
      </c>
      <c r="L4" t="s">
        <v>14</v>
      </c>
    </row>
    <row r="5" spans="1:12">
      <c r="A5" s="8" t="s">
        <v>15</v>
      </c>
      <c r="B5" s="164">
        <f>COUNTIFS(PARQUE!$B$2:$B$793,"COMPUTADOR DE MESA",PARQUE!$G$2:$G$793,A5)</f>
        <v>6</v>
      </c>
      <c r="C5" s="164">
        <f>COUNTIFS(PARQUE!$B$2:$B$793,"MONITOR",PARQUE!$G$2:$G$793,A5)</f>
        <v>6</v>
      </c>
      <c r="D5" s="164">
        <f>COUNTIFS(PARQUE!$B$2:$B$793,"COMPUTADOR PORTÁTIL",PARQUE!$G$2:$G$793,A5)</f>
        <v>0</v>
      </c>
      <c r="F5" s="8" t="s">
        <v>16</v>
      </c>
      <c r="G5" s="164">
        <f>COUNTIF(PARQUE!$B$2:$B$793,F5)</f>
        <v>352</v>
      </c>
      <c r="I5" s="8" t="s">
        <v>17</v>
      </c>
      <c r="J5" s="8" t="str">
        <f>VLOOKUP(I5,PARQUE!$A$2:$G$793,7,1)</f>
        <v>COPLAM</v>
      </c>
      <c r="L5" t="s">
        <v>18</v>
      </c>
    </row>
    <row r="6" spans="1:12">
      <c r="A6" s="8" t="s">
        <v>19</v>
      </c>
      <c r="B6" s="164">
        <f>COUNTIFS(PARQUE!$B$2:$B$793,"COMPUTADOR DE MESA",PARQUE!$G$2:$G$793,A6)</f>
        <v>6</v>
      </c>
      <c r="C6" s="164">
        <f>COUNTIFS(PARQUE!$B$2:$B$793,"MONITOR",PARQUE!$G$2:$G$793,A6)</f>
        <v>7</v>
      </c>
      <c r="D6" s="164">
        <f>COUNTIFS(PARQUE!$B$2:$B$793,"COMPUTADOR PORTÁTIL",PARQUE!$G$2:$G$793,A6)</f>
        <v>0</v>
      </c>
      <c r="F6" s="8" t="s">
        <v>20</v>
      </c>
      <c r="G6" s="164">
        <f>COUNTIF(PARQUE!$B$2:$B$793,F6)</f>
        <v>317</v>
      </c>
      <c r="I6" s="8" t="s">
        <v>21</v>
      </c>
      <c r="J6" s="8" t="str">
        <f>VLOOKUP(I6,PARQUE!$A$2:$G$793,7,1)</f>
        <v>COTEC/INFRA/ANEXO</v>
      </c>
      <c r="L6" t="s">
        <v>22</v>
      </c>
    </row>
    <row r="7" spans="1:12">
      <c r="A7" s="8" t="s">
        <v>23</v>
      </c>
      <c r="B7" s="164">
        <f>COUNTIFS(PARQUE!$B$2:$B$793,"COMPUTADOR DE MESA",PARQUE!$G$2:$G$793,A7)</f>
        <v>7</v>
      </c>
      <c r="C7" s="164">
        <f>COUNTIFS(PARQUE!$B$2:$B$793,"MONITOR",PARQUE!$G$2:$G$793,A7)</f>
        <v>9</v>
      </c>
      <c r="D7" s="164">
        <f>COUNTIFS(PARQUE!$B$2:$B$793,"COMPUTADOR PORTÁTIL",PARQUE!$G$2:$G$793,A7)</f>
        <v>0</v>
      </c>
      <c r="F7" s="8" t="s">
        <v>24</v>
      </c>
      <c r="G7" s="164">
        <f>COUNTIF(PARQUE!$B$2:$B$793,F7)</f>
        <v>21</v>
      </c>
      <c r="I7" s="8" t="s">
        <v>25</v>
      </c>
      <c r="J7" s="8" t="str">
        <f>VLOOKUP(I7,PARQUE!$A$2:$G$793,7,1)</f>
        <v>COGEPAT</v>
      </c>
      <c r="L7" t="s">
        <v>26</v>
      </c>
    </row>
    <row r="8" spans="1:12">
      <c r="A8" s="8" t="s">
        <v>27</v>
      </c>
      <c r="B8" s="164">
        <f>COUNTIFS(PARQUE!$B$2:$B$793,"COMPUTADOR DE MESA",PARQUE!$G$2:$G$793,A8)</f>
        <v>8</v>
      </c>
      <c r="C8" s="164">
        <f>COUNTIFS(PARQUE!$B$2:$B$793,"MONITOR",PARQUE!$G$2:$G$793,A8)</f>
        <v>8</v>
      </c>
      <c r="D8" s="164">
        <f>COUNTIFS(PARQUE!$B$2:$B$793,"COMPUTADOR PORTÁTIL",PARQUE!$G$2:$G$793,A8)</f>
        <v>0</v>
      </c>
      <c r="F8" s="8" t="s">
        <v>28</v>
      </c>
      <c r="G8" s="164">
        <f>COUNTIF(PARQUE!$B$2:$B$793,F8)</f>
        <v>25</v>
      </c>
      <c r="I8" s="8" t="s">
        <v>29</v>
      </c>
      <c r="J8" s="8" t="str">
        <f>VLOOKUP(I8,PARQUE!$A$2:$G$793,7,1)</f>
        <v>GABINETE</v>
      </c>
      <c r="L8" t="s">
        <v>30</v>
      </c>
    </row>
    <row r="9" spans="1:10">
      <c r="A9" s="8" t="s">
        <v>31</v>
      </c>
      <c r="B9" s="164">
        <f>COUNTIFS(PARQUE!$B$2:$B$793,"COMPUTADOR DE MESA",PARQUE!$G$2:$G$793,A9)</f>
        <v>8</v>
      </c>
      <c r="C9" s="164">
        <f>COUNTIFS(PARQUE!$B$2:$B$793,"MONITOR",PARQUE!$G$2:$G$793,A9)</f>
        <v>8</v>
      </c>
      <c r="D9" s="164">
        <f>COUNTIFS(PARQUE!$B$2:$B$793,"COMPUTADOR PORTÁTIL",PARQUE!$G$2:$G$793,A9)</f>
        <v>0</v>
      </c>
      <c r="F9" s="8" t="s">
        <v>32</v>
      </c>
      <c r="G9" s="164">
        <f>COUNTIF(PARQUE!$B$2:$B$793,F9)</f>
        <v>7</v>
      </c>
      <c r="I9" s="8" t="s">
        <v>33</v>
      </c>
      <c r="J9" s="8" t="str">
        <f>VLOOKUP(I9,PARQUE!$A$2:$G$793,7,1)</f>
        <v>GABINETE</v>
      </c>
    </row>
    <row r="10" spans="1:10">
      <c r="A10" s="8" t="s">
        <v>34</v>
      </c>
      <c r="B10" s="164">
        <f>COUNTIFS(PARQUE!$B$2:$B$793,"COMPUTADOR DE MESA",PARQUE!$G$2:$G$793,A10)</f>
        <v>1</v>
      </c>
      <c r="C10" s="164">
        <f>COUNTIFS(PARQUE!$B$2:$B$793,"MONITOR",PARQUE!$G$2:$G$793,A10)</f>
        <v>1</v>
      </c>
      <c r="D10" s="164">
        <f>COUNTIFS(PARQUE!$B$2:$B$793,"COMPUTADOR PORTÁTIL",PARQUE!$G$2:$G$793,A10)</f>
        <v>0</v>
      </c>
      <c r="F10" s="8" t="s">
        <v>35</v>
      </c>
      <c r="G10" s="164">
        <f>COUNTIF(PARQUE!$B$2:$B$793,F10)</f>
        <v>11</v>
      </c>
      <c r="I10" s="8" t="s">
        <v>36</v>
      </c>
      <c r="J10" s="8" t="str">
        <f>VLOOKUP(I10,PARQUE!$A$2:$G$793,7,1)</f>
        <v>GABINETE</v>
      </c>
    </row>
    <row r="11" spans="1:10">
      <c r="A11" s="8" t="s">
        <v>37</v>
      </c>
      <c r="B11" s="164">
        <f>COUNTIFS(PARQUE!$B$2:$B$793,"COMPUTADOR DE MESA",PARQUE!$G$2:$G$793,A11)</f>
        <v>3</v>
      </c>
      <c r="C11" s="164">
        <f>COUNTIFS(PARQUE!$B$2:$B$793,"MONITOR",PARQUE!$G$2:$G$793,A11)</f>
        <v>2</v>
      </c>
      <c r="D11" s="164">
        <f>COUNTIFS(PARQUE!$B$2:$B$793,"COMPUTADOR PORTÁTIL",PARQUE!$G$2:$G$793,A11)</f>
        <v>0</v>
      </c>
      <c r="F11" s="8" t="s">
        <v>38</v>
      </c>
      <c r="G11" s="164">
        <f>COUNTIF(PARQUE!$B$2:$B$793,F11)</f>
        <v>1</v>
      </c>
      <c r="I11" s="8" t="s">
        <v>39</v>
      </c>
      <c r="J11" s="8" t="str">
        <f>VLOOKUP(I11,PARQUE!$A$2:$G$793,7,1)</f>
        <v>GABINETE</v>
      </c>
    </row>
    <row r="12" spans="1:10">
      <c r="A12" s="8" t="s">
        <v>40</v>
      </c>
      <c r="B12" s="164">
        <f>COUNTIFS(PARQUE!$B$2:$B$793,"COMPUTADOR DE MESA",PARQUE!$G$2:$G$793,A12)</f>
        <v>2</v>
      </c>
      <c r="C12" s="164">
        <f>COUNTIFS(PARQUE!$B$2:$B$793,"MONITOR",PARQUE!$G$2:$G$793,A12)</f>
        <v>2</v>
      </c>
      <c r="D12" s="164">
        <f>COUNTIFS(PARQUE!$B$2:$B$793,"COMPUTADOR PORTÁTIL",PARQUE!$G$2:$G$793,A12)</f>
        <v>0</v>
      </c>
      <c r="F12" s="8" t="s">
        <v>41</v>
      </c>
      <c r="G12" s="164">
        <f>COUNTIF(PARQUE!$B$2:$B$793,F12)</f>
        <v>4</v>
      </c>
      <c r="I12" s="8" t="s">
        <v>42</v>
      </c>
      <c r="J12" s="8" t="str">
        <f>VLOOKUP(I12,PARQUE!$A$2:$G$793,7,1)</f>
        <v>GABINETE</v>
      </c>
    </row>
    <row r="13" spans="1:10">
      <c r="A13" s="8" t="s">
        <v>43</v>
      </c>
      <c r="B13" s="164">
        <f>COUNTIFS(PARQUE!$B$2:$B$793,"COMPUTADOR DE MESA",PARQUE!$G$2:$G$793,A13)</f>
        <v>6</v>
      </c>
      <c r="C13" s="164">
        <f>COUNTIFS(PARQUE!$B$2:$B$793,"MONITOR",PARQUE!$G$2:$G$793,A13)</f>
        <v>6</v>
      </c>
      <c r="D13" s="164">
        <f>COUNTIFS(PARQUE!$B$2:$B$793,"COMPUTADOR PORTÁTIL",PARQUE!$G$2:$G$793,A13)</f>
        <v>0</v>
      </c>
      <c r="F13" s="8" t="s">
        <v>44</v>
      </c>
      <c r="G13" s="164">
        <f>COUNTIF(PARQUE!$B$2:$B$793,F13)</f>
        <v>0</v>
      </c>
      <c r="I13" s="8" t="s">
        <v>45</v>
      </c>
      <c r="J13" s="8" t="str">
        <f>VLOOKUP(I13,PARQUE!$A$2:$G$793,7,1)</f>
        <v>GABINETE</v>
      </c>
    </row>
    <row r="14" spans="1:10">
      <c r="A14" s="8" t="s">
        <v>46</v>
      </c>
      <c r="B14" s="164">
        <f>COUNTIFS(PARQUE!$B$2:$B$793,"COMPUTADOR DE MESA",PARQUE!$G$2:$G$793,A14)</f>
        <v>1</v>
      </c>
      <c r="C14" s="164">
        <f>COUNTIFS(PARQUE!$B$2:$B$793,"MONITOR",PARQUE!$G$2:$G$793,A14)</f>
        <v>1</v>
      </c>
      <c r="D14" s="164">
        <f>COUNTIFS(PARQUE!$B$2:$B$793,"COMPUTADOR PORTÁTIL",PARQUE!$G$2:$G$793,A14)</f>
        <v>0</v>
      </c>
      <c r="G14" s="164">
        <f>SUM(G4:G13)</f>
        <v>790</v>
      </c>
      <c r="I14" s="8" t="s">
        <v>47</v>
      </c>
      <c r="J14" s="8" t="str">
        <f>VLOOKUP(I14,PARQUE!$A$2:$G$793,7,1)</f>
        <v>GABINETE</v>
      </c>
    </row>
    <row r="15" spans="1:10">
      <c r="A15" s="8" t="s">
        <v>48</v>
      </c>
      <c r="B15" s="164">
        <f>COUNTIFS(PARQUE!$B$2:$B$793,"COMPUTADOR DE MESA",PARQUE!$G$2:$G$793,A15)</f>
        <v>2</v>
      </c>
      <c r="C15" s="164">
        <f>COUNTIFS(PARQUE!$B$2:$B$793,"MONITOR",PARQUE!$G$2:$G$793,A15)</f>
        <v>2</v>
      </c>
      <c r="D15" s="164">
        <f>COUNTIFS(PARQUE!$B$2:$B$793,"COMPUTADOR PORTÁTIL",PARQUE!$G$2:$G$793,A15)</f>
        <v>0</v>
      </c>
      <c r="I15" s="8" t="s">
        <v>49</v>
      </c>
      <c r="J15" s="8" t="str">
        <f>VLOOKUP(I15,PARQUE!$A$2:$G$793,7,1)</f>
        <v>GABINETE</v>
      </c>
    </row>
    <row r="16" spans="1:10">
      <c r="A16" s="8" t="s">
        <v>50</v>
      </c>
      <c r="B16" s="164">
        <f>COUNTIFS(PARQUE!$B$2:$B$793,"COMPUTADOR DE MESA",PARQUE!$G$2:$G$793,A16)</f>
        <v>20</v>
      </c>
      <c r="C16" s="164">
        <f>COUNTIFS(PARQUE!$B$2:$B$793,"MONITOR",PARQUE!$G$2:$G$793,A16)</f>
        <v>27</v>
      </c>
      <c r="D16" s="164">
        <f>COUNTIFS(PARQUE!$B$2:$B$793,"COMPUTADOR PORTÁTIL",PARQUE!$G$2:$G$793,A16)</f>
        <v>0</v>
      </c>
      <c r="I16" s="8" t="s">
        <v>51</v>
      </c>
      <c r="J16" s="8" t="str">
        <f>VLOOKUP(I16,PARQUE!$A$2:$G$793,7,1)</f>
        <v>COPLAM</v>
      </c>
    </row>
    <row r="17" spans="1:10">
      <c r="A17" s="8" t="s">
        <v>52</v>
      </c>
      <c r="B17" s="164">
        <f>COUNTIFS(PARQUE!$B$2:$B$793,"COMPUTADOR DE MESA",PARQUE!$G$2:$G$793,A17)</f>
        <v>9</v>
      </c>
      <c r="C17" s="164">
        <f>COUNTIFS(PARQUE!$B$2:$B$793,"MONITOR",PARQUE!$G$2:$G$793,A17)</f>
        <v>8</v>
      </c>
      <c r="D17" s="164">
        <f>COUNTIFS(PARQUE!$B$2:$B$793,"COMPUTADOR PORTÁTIL",PARQUE!$G$2:$G$793,A17)</f>
        <v>0</v>
      </c>
      <c r="F17" s="163" t="s">
        <v>53</v>
      </c>
      <c r="G17" s="163" t="s">
        <v>8</v>
      </c>
      <c r="I17" s="8" t="s">
        <v>54</v>
      </c>
      <c r="J17" s="8" t="str">
        <f>VLOOKUP(I17,PARQUE!$A$2:$G$793,7,1)</f>
        <v>COPLAM</v>
      </c>
    </row>
    <row r="18" spans="1:10">
      <c r="A18" s="8" t="s">
        <v>55</v>
      </c>
      <c r="B18" s="164">
        <f>COUNTIFS(PARQUE!$B$2:$B$793,"COMPUTADOR DE MESA",PARQUE!$G$2:$G$793,A18)</f>
        <v>5</v>
      </c>
      <c r="C18" s="164">
        <f>COUNTIFS(PARQUE!$B$2:$B$793,"MONITOR",PARQUE!$G$2:$G$793,A18)</f>
        <v>3</v>
      </c>
      <c r="D18" s="164">
        <f>COUNTIFS(PARQUE!$B$2:$B$793,"COMPUTADOR PORTÁTIL",PARQUE!$G$2:$G$793,A18)</f>
        <v>0</v>
      </c>
      <c r="F18" s="8" t="s">
        <v>56</v>
      </c>
      <c r="G18" s="164">
        <f>COUNTIF(PARQUE!$F$2:$F$793,F18)</f>
        <v>2</v>
      </c>
      <c r="I18" s="8" t="s">
        <v>57</v>
      </c>
      <c r="J18" s="8" t="str">
        <f>VLOOKUP(I18,PARQUE!$A$2:$G$793,7,1)</f>
        <v>COPLAM</v>
      </c>
    </row>
    <row r="19" spans="1:10">
      <c r="A19" s="8" t="s">
        <v>58</v>
      </c>
      <c r="B19" s="164">
        <f>COUNTIFS(PARQUE!$B$2:$B$793,"COMPUTADOR DE MESA",PARQUE!$G$2:$G$793,A19)</f>
        <v>7</v>
      </c>
      <c r="C19" s="164">
        <f>COUNTIFS(PARQUE!$B$2:$B$793,"MONITOR",PARQUE!$G$2:$G$793,A19)</f>
        <v>8</v>
      </c>
      <c r="D19" s="164">
        <f>COUNTIFS(PARQUE!$B$2:$B$793,"COMPUTADOR PORTÁTIL",PARQUE!$G$2:$G$793,A19)</f>
        <v>0</v>
      </c>
      <c r="F19" s="8" t="s">
        <v>59</v>
      </c>
      <c r="G19" s="164">
        <f>COUNTIF(PARQUE!$F$2:$F$793,F19)</f>
        <v>1</v>
      </c>
      <c r="I19" s="8" t="s">
        <v>60</v>
      </c>
      <c r="J19" s="8" t="str">
        <f>VLOOKUP(I19,PARQUE!$A$2:$G$793,7,1)</f>
        <v>GABINETE</v>
      </c>
    </row>
    <row r="20" spans="1:13">
      <c r="A20" s="8" t="s">
        <v>61</v>
      </c>
      <c r="B20" s="164">
        <f>COUNTIFS(PARQUE!$B$2:$B$793,"COMPUTADOR DE MESA",PARQUE!$G$2:$G$793,A20)</f>
        <v>4</v>
      </c>
      <c r="C20" s="164">
        <f>COUNTIFS(PARQUE!$B$2:$B$793,"MONITOR",PARQUE!$G$2:$G$793,A20)</f>
        <v>4</v>
      </c>
      <c r="D20" s="164">
        <f>COUNTIFS(PARQUE!$B$2:$B$793,"COMPUTADOR PORTÁTIL",PARQUE!$G$2:$G$793,A20)</f>
        <v>1</v>
      </c>
      <c r="F20" s="8" t="s">
        <v>62</v>
      </c>
      <c r="G20" s="164">
        <f>COUNTIF(PARQUE!$F$2:$F$793,F20)</f>
        <v>90</v>
      </c>
      <c r="I20" s="168">
        <v>300920000</v>
      </c>
      <c r="J20" s="8" t="str">
        <f>VLOOKUP(I20,PARQUE!$A$2:$G$793,7,1)</f>
        <v>COTEC/INFRA/ANEXO</v>
      </c>
      <c r="M20" s="13"/>
    </row>
    <row r="21" spans="1:10">
      <c r="A21" s="8" t="s">
        <v>63</v>
      </c>
      <c r="B21" s="164">
        <f>COUNTIFS(PARQUE!$B$2:$B$793,"COMPUTADOR DE MESA",PARQUE!$G$2:$G$793,A21)</f>
        <v>12</v>
      </c>
      <c r="C21" s="164">
        <f>COUNTIFS(PARQUE!$B$2:$B$793,"MONITOR",PARQUE!$G$2:$G$793,A21)</f>
        <v>13</v>
      </c>
      <c r="D21" s="164">
        <f>COUNTIFS(PARQUE!$B$2:$B$793,"COMPUTADOR PORTÁTIL",PARQUE!$G$2:$G$793,A21)</f>
        <v>0</v>
      </c>
      <c r="F21" s="8" t="s">
        <v>64</v>
      </c>
      <c r="G21" s="164">
        <f>COUNTIF(PARQUE!$F$2:$F$793,F21)</f>
        <v>44</v>
      </c>
      <c r="I21" s="8" t="s">
        <v>65</v>
      </c>
      <c r="J21" s="8" t="str">
        <f>VLOOKUP(I21,PARQUE!$A$2:$G$793,7,1)</f>
        <v>COTEC/INFRA</v>
      </c>
    </row>
    <row r="22" spans="1:10">
      <c r="A22" s="8" t="s">
        <v>66</v>
      </c>
      <c r="B22" s="164">
        <f>COUNTIFS(PARQUE!$B$2:$B$793,"COMPUTADOR DE MESA",PARQUE!$G$2:$G$793,A22)</f>
        <v>4</v>
      </c>
      <c r="C22" s="164">
        <f>COUNTIFS(PARQUE!$B$2:$B$793,"MONITOR",PARQUE!$G$2:$G$793,A22)</f>
        <v>5</v>
      </c>
      <c r="D22" s="164">
        <f>COUNTIFS(PARQUE!$B$2:$B$793,"COMPUTADOR PORTÁTIL",PARQUE!$G$2:$G$793,A22)</f>
        <v>0</v>
      </c>
      <c r="G22" s="164">
        <f>SUM(G18:G21)</f>
        <v>137</v>
      </c>
      <c r="I22" s="8" t="s">
        <v>67</v>
      </c>
      <c r="J22" s="8" t="str">
        <f>VLOOKUP(I22,PARQUE!$A$2:$G$793,7,1)</f>
        <v>GABINETE</v>
      </c>
    </row>
    <row r="23" spans="1:10">
      <c r="A23" s="8" t="s">
        <v>68</v>
      </c>
      <c r="B23" s="164">
        <f>COUNTIFS(PARQUE!$B$2:$B$793,"COMPUTADOR DE MESA",PARQUE!$G$2:$G$793,A23)</f>
        <v>11</v>
      </c>
      <c r="C23" s="164">
        <f>COUNTIFS(PARQUE!$B$2:$B$793,"MONITOR",PARQUE!$G$2:$G$793,A23)</f>
        <v>7</v>
      </c>
      <c r="D23" s="164">
        <f>COUNTIFS(PARQUE!$B$2:$B$793,"COMPUTADOR PORTÁTIL",PARQUE!$G$2:$G$793,A23)</f>
        <v>1</v>
      </c>
      <c r="I23" s="8" t="s">
        <v>69</v>
      </c>
      <c r="J23" s="8" t="str">
        <f>VLOOKUP(I23,PARQUE!$A$2:$G$793,7,1)</f>
        <v>GABINETE</v>
      </c>
    </row>
    <row r="24" spans="1:10">
      <c r="A24" s="8" t="s">
        <v>70</v>
      </c>
      <c r="B24" s="164">
        <f>COUNTIFS(PARQUE!$B$2:$B$793,"COMPUTADOR DE MESA",PARQUE!$G$2:$G$793,A24)</f>
        <v>17</v>
      </c>
      <c r="C24" s="164">
        <f>COUNTIFS(PARQUE!$B$2:$B$793,"MONITOR",PARQUE!$G$2:$G$793,A24)</f>
        <v>19</v>
      </c>
      <c r="D24" s="164">
        <f>COUNTIFS(PARQUE!$B$2:$B$793,"COMPUTADOR PORTÁTIL",PARQUE!$G$2:$G$793,A24)</f>
        <v>0</v>
      </c>
      <c r="I24" s="8" t="s">
        <v>71</v>
      </c>
      <c r="J24" s="8" t="str">
        <f>VLOOKUP(I24,PARQUE!$A$2:$G$793,7,1)</f>
        <v>GABINETE</v>
      </c>
    </row>
    <row r="25" spans="1:10">
      <c r="A25" s="8" t="s">
        <v>72</v>
      </c>
      <c r="B25" s="164">
        <f>COUNTIFS(PARQUE!$B$2:$B$793,"COMPUTADOR DE MESA",PARQUE!$G$2:$G$793,A25)</f>
        <v>2</v>
      </c>
      <c r="C25" s="164">
        <f>COUNTIFS(PARQUE!$B$2:$B$793,"MONITOR",PARQUE!$G$2:$G$793,A25)</f>
        <v>3</v>
      </c>
      <c r="D25" s="164">
        <f>COUNTIFS(PARQUE!$B$2:$B$793,"COMPUTADOR PORTÁTIL",PARQUE!$G$2:$G$793,A25)</f>
        <v>0</v>
      </c>
      <c r="I25" s="8" t="s">
        <v>73</v>
      </c>
      <c r="J25" s="8" t="str">
        <f>VLOOKUP(I25,PARQUE!$A$2:$G$793,7,1)</f>
        <v>GABINETE</v>
      </c>
    </row>
    <row r="26" spans="1:10">
      <c r="A26" s="8" t="s">
        <v>74</v>
      </c>
      <c r="B26" s="164">
        <f>COUNTIFS(PARQUE!$B$2:$B$793,"COMPUTADOR DE MESA",PARQUE!$G$2:$G$793,A26)</f>
        <v>15</v>
      </c>
      <c r="C26" s="164">
        <f>COUNTIFS(PARQUE!$B$2:$B$793,"MONITOR",PARQUE!$G$2:$G$793,A26)</f>
        <v>13</v>
      </c>
      <c r="D26" s="164">
        <f>COUNTIFS(PARQUE!$B$2:$B$793,"COMPUTADOR PORTÁTIL",PARQUE!$G$2:$G$793,A26)</f>
        <v>0</v>
      </c>
      <c r="I26" s="8" t="s">
        <v>75</v>
      </c>
      <c r="J26" s="8" t="str">
        <f>VLOOKUP(I26,PARQUE!$A$2:$G$793,7,1)</f>
        <v>COPLAM</v>
      </c>
    </row>
    <row r="27" spans="1:10">
      <c r="A27" s="8" t="s">
        <v>76</v>
      </c>
      <c r="B27" s="164">
        <f>COUNTIFS(PARQUE!$B$2:$B$793,"COMPUTADOR DE MESA",PARQUE!$G$2:$G$793,A27)</f>
        <v>9</v>
      </c>
      <c r="C27" s="164">
        <f>COUNTIFS(PARQUE!$B$2:$B$793,"MONITOR",PARQUE!$G$2:$G$793,A27)</f>
        <v>10</v>
      </c>
      <c r="D27" s="164">
        <f>COUNTIFS(PARQUE!$B$2:$B$793,"COMPUTADOR PORTÁTIL",PARQUE!$G$2:$G$793,A27)</f>
        <v>0</v>
      </c>
      <c r="I27" s="8" t="s">
        <v>77</v>
      </c>
      <c r="J27" s="8" t="str">
        <f>VLOOKUP(I27,PARQUE!$A$2:$G$793,7,1)</f>
        <v>COPLAM</v>
      </c>
    </row>
    <row r="28" spans="1:10">
      <c r="A28" s="8" t="s">
        <v>78</v>
      </c>
      <c r="B28" s="164">
        <f>COUNTIFS(PARQUE!$B$2:$B$793,"COMPUTADOR DE MESA",PARQUE!$G$2:$G$793,A28)</f>
        <v>1</v>
      </c>
      <c r="C28" s="164">
        <f>COUNTIFS(PARQUE!$B$2:$B$793,"MONITOR",PARQUE!$G$2:$G$793,A28)</f>
        <v>1</v>
      </c>
      <c r="D28" s="164">
        <f>COUNTIFS(PARQUE!$B$2:$B$793,"COMPUTADOR PORTÁTIL",PARQUE!$G$2:$G$793,A28)</f>
        <v>0</v>
      </c>
      <c r="I28" s="8" t="s">
        <v>79</v>
      </c>
      <c r="J28" s="8" t="str">
        <f>VLOOKUP(I28,PARQUE!$A$2:$G$793,7,1)</f>
        <v>COPLAM</v>
      </c>
    </row>
    <row r="29" spans="1:10">
      <c r="A29" s="8" t="s">
        <v>80</v>
      </c>
      <c r="B29" s="164">
        <f>COUNTIFS(PARQUE!$B$2:$B$892,"COMPUTADOR DE MESA",PARQUE!$G$2:$G$892,A29)</f>
        <v>25</v>
      </c>
      <c r="C29" s="164">
        <f>COUNTIFS(PARQUE!$B$2:$B$892,"MONITOR",PARQUE!$G$2:$G$892,A29)</f>
        <v>31</v>
      </c>
      <c r="D29" s="164">
        <f>COUNTIFS(PARQUE!$B$2:$B$892,"COMPUTADOR PORTÁTIL",PARQUE!$G$2:$G$892,A29)</f>
        <v>0</v>
      </c>
      <c r="I29" s="8" t="s">
        <v>81</v>
      </c>
      <c r="J29" s="8" t="str">
        <f>VLOOKUP(I29,PARQUE!$A$2:$G$793,7,1)</f>
        <v>GABINETE</v>
      </c>
    </row>
    <row r="30" spans="1:10">
      <c r="A30" s="8" t="s">
        <v>82</v>
      </c>
      <c r="B30" s="164">
        <f>COUNTIFS(PARQUE!$B$2:$B$793,"COMPUTADOR DE MESA",PARQUE!$G$2:$G$793,A30)</f>
        <v>13</v>
      </c>
      <c r="C30" s="164">
        <f>COUNTIFS(PARQUE!$B$2:$B$793,"MONITOR",PARQUE!$G$2:$G$793,A30)</f>
        <v>18</v>
      </c>
      <c r="D30" s="164">
        <f>COUNTIFS(PARQUE!$B$2:$B$793,"COMPUTADOR PORTÁTIL",PARQUE!$G$2:$G$793,A30)</f>
        <v>1</v>
      </c>
      <c r="I30" s="8" t="s">
        <v>83</v>
      </c>
      <c r="J30" s="8" t="str">
        <f>VLOOKUP(I30,PARQUE!$A$2:$G$793,7,1)</f>
        <v>GABINETE</v>
      </c>
    </row>
    <row r="31" spans="1:4">
      <c r="A31" s="8" t="s">
        <v>84</v>
      </c>
      <c r="B31" s="164">
        <f>COUNTIFS(PARQUE!$B$2:$B$793,"COMPUTADOR DE MESA",PARQUE!$G$2:$G$793,A31)</f>
        <v>3</v>
      </c>
      <c r="C31" s="164">
        <f>COUNTIFS(PARQUE!$B$2:$B$793,"MONITOR",PARQUE!$G$2:$G$793,A31)</f>
        <v>4</v>
      </c>
      <c r="D31" s="164">
        <f>COUNTIFS(PARQUE!$B$2:$B$793,"COMPUTADOR PORTÁTIL",PARQUE!$G$2:$G$793,A31)</f>
        <v>0</v>
      </c>
    </row>
    <row r="32" spans="1:4">
      <c r="A32" s="8" t="s">
        <v>85</v>
      </c>
      <c r="B32" s="164">
        <f>COUNTIFS(PARQUE!$B$2:$B$793,"COMPUTADOR DE MESA",PARQUE!$G$2:$G$793,A32)</f>
        <v>3</v>
      </c>
      <c r="C32" s="164">
        <f>COUNTIFS(PARQUE!$B$2:$B$793,"MONITOR",PARQUE!$G$2:$G$793,A32)</f>
        <v>5</v>
      </c>
      <c r="D32" s="164">
        <f>COUNTIFS(PARQUE!$B$2:$B$793,"COMPUTADOR PORTÁTIL",PARQUE!$G$2:$G$793,A32)</f>
        <v>0</v>
      </c>
    </row>
    <row r="33" spans="1:4">
      <c r="A33" s="8" t="s">
        <v>86</v>
      </c>
      <c r="B33" s="164">
        <f>COUNTIFS(PARQUE!$B$2:$B$793,"COMPUTADOR DE MESA",PARQUE!$G$2:$G$793,A33)</f>
        <v>0</v>
      </c>
      <c r="C33" s="164">
        <f>COUNTIFS(PARQUE!$B$2:$B$793,"MONITOR",PARQUE!$G$2:$G$793,A33)</f>
        <v>0</v>
      </c>
      <c r="D33" s="164">
        <f>COUNTIFS(PARQUE!$B$2:$B$793,"COMPUTADOR PORTÁTIL",PARQUE!$G$2:$G$793,A33)</f>
        <v>0</v>
      </c>
    </row>
    <row r="34" spans="1:4">
      <c r="A34" s="8" t="s">
        <v>87</v>
      </c>
      <c r="B34" s="164">
        <f>COUNTIFS(PARQUE!$B$2:$B$793,"COMPUTADOR DE MESA",PARQUE!$G$2:$G$793,A34)</f>
        <v>0</v>
      </c>
      <c r="C34" s="164">
        <f>COUNTIFS(PARQUE!$B$2:$B$793,"MONITOR",PARQUE!$G$2:$G$793,A34)</f>
        <v>0</v>
      </c>
      <c r="D34" s="164">
        <f>COUNTIFS(PARQUE!$B$2:$B$793,"COMPUTADOR PORTÁTIL",PARQUE!$G$2:$G$793,A34)</f>
        <v>0</v>
      </c>
    </row>
    <row r="35" spans="1:4">
      <c r="A35" s="8" t="s">
        <v>88</v>
      </c>
      <c r="B35" s="164">
        <f>COUNTIFS(PARQUE!$B$2:$B$892,"COMPUTADOR DE MESA",PARQUE!$G$2:$G$892,A35)</f>
        <v>64</v>
      </c>
      <c r="C35" s="164">
        <f>COUNTIFS(PARQUE!$B$2:$B$892,"MONITOR",PARQUE!$G$2:$G$892,A35)</f>
        <v>67</v>
      </c>
      <c r="D35" s="164">
        <f>COUNTIFS(PARQUE!$B$2:$B$892,"COMPUTADOR PORTÁTIL",PARQUE!$G$2:$G$892,A35)</f>
        <v>0</v>
      </c>
    </row>
    <row r="36" spans="1:4">
      <c r="A36" s="8" t="s">
        <v>89</v>
      </c>
      <c r="B36" s="164">
        <f>COUNTIFS(PARQUE!$B$2:$B$892,"COMPUTADOR DE MESA",PARQUE!$G$2:$G$892,A36)</f>
        <v>20</v>
      </c>
      <c r="C36" s="164">
        <f>COUNTIFS(PARQUE!$B$2:$B$892,"MONITOR",PARQUE!$G$2:$G$892,A36)</f>
        <v>21</v>
      </c>
      <c r="D36" s="164">
        <f>COUNTIFS(PARQUE!$B$2:$B$892,"COMPUTADOR PORTÁTIL",PARQUE!$G$2:$G$892,A36)</f>
        <v>13</v>
      </c>
    </row>
    <row r="37" spans="1:4">
      <c r="A37" s="8" t="s">
        <v>90</v>
      </c>
      <c r="B37" s="164">
        <f>COUNTIFS(PARQUE!$B$2:$B$892,"COMPUTADOR DE MESA",PARQUE!$G$2:$G$892,A37)</f>
        <v>17</v>
      </c>
      <c r="C37" s="164">
        <f>COUNTIFS(PARQUE!$B$2:$B$892,"MONITOR",PARQUE!$G$2:$G$892,A37)</f>
        <v>22</v>
      </c>
      <c r="D37" s="164">
        <f>COUNTIFS(PARQUE!$B$2:$B$892,"COMPUTADOR PORTÁTIL",PARQUE!$G$2:$G$892,A37)</f>
        <v>7</v>
      </c>
    </row>
    <row r="38" spans="1:4">
      <c r="A38" s="8" t="s">
        <v>91</v>
      </c>
      <c r="B38" s="164">
        <f>COUNTIFS(PARQUE!$B$2:$B$793,"COMPUTADOR DE MESA",PARQUE!$G$2:$G$793,A38)</f>
        <v>0</v>
      </c>
      <c r="C38" s="164">
        <f>COUNTIFS(PARQUE!$B$2:$B$793,"MONITOR",PARQUE!$G$2:$G$793,A38)</f>
        <v>0</v>
      </c>
      <c r="D38" s="164">
        <f>COUNTIFS(PARQUE!$B$2:$B$793,"COMPUTADOR PORTÁTIL",PARQUE!$G$2:$G$793,A38)</f>
        <v>0</v>
      </c>
    </row>
    <row r="39" spans="1:4">
      <c r="A39" s="8" t="s">
        <v>92</v>
      </c>
      <c r="B39" s="164">
        <f>COUNTIFS(PARQUE!$B$2:$B$793,"COMPUTADOR DE MESA",PARQUE!$G$2:$G$793,A39)</f>
        <v>2</v>
      </c>
      <c r="C39" s="164">
        <f>COUNTIFS(PARQUE!$B$2:$B$793,"MONITOR",PARQUE!$G$2:$G$793,A39)</f>
        <v>2</v>
      </c>
      <c r="D39" s="164">
        <f>COUNTIFS(PARQUE!$B$2:$B$793,"COMPUTADOR PORTÁTIL",PARQUE!$G$2:$G$793,A39)</f>
        <v>0</v>
      </c>
    </row>
    <row r="40" spans="1:4">
      <c r="A40" s="8" t="s">
        <v>93</v>
      </c>
      <c r="B40" s="164">
        <f>COUNTIFS(PARQUE!$B$2:$B$793,"COMPUTADOR DE MESA",PARQUE!$G$2:$G$793,A40)</f>
        <v>2</v>
      </c>
      <c r="C40" s="164">
        <f>COUNTIFS(PARQUE!$B$2:$B$793,"MONITOR",PARQUE!$G$2:$G$793,A40)</f>
        <v>3</v>
      </c>
      <c r="D40" s="164">
        <f>COUNTIFS(PARQUE!$B$2:$B$793,"COMPUTADOR PORTÁTIL",PARQUE!$G$2:$G$793,A40)</f>
        <v>1</v>
      </c>
    </row>
    <row r="41" spans="1:4">
      <c r="A41" s="165" t="s">
        <v>94</v>
      </c>
      <c r="B41" s="164">
        <f>COUNTIFS(PARQUE!$B$2:$B$793,"COMPUTADOR DE MESA",PARQUE!$G$2:$G$793,A41)</f>
        <v>4</v>
      </c>
      <c r="C41" s="164">
        <f>COUNTIFS(PARQUE!$B$2:$B$793,"MONITOR",PARQUE!$G$2:$G$793,A41)</f>
        <v>7</v>
      </c>
      <c r="D41" s="164">
        <f>COUNTIFS(PARQUE!$B$2:$B$793,"COMPUTADOR PORTÁTIL",PARQUE!$G$2:$G$793,A41)</f>
        <v>1</v>
      </c>
    </row>
    <row r="42" spans="1:4">
      <c r="A42" s="166"/>
      <c r="B42" s="167">
        <f>SUM(B4:B41)</f>
        <v>323</v>
      </c>
      <c r="C42" s="167">
        <f>SUM(C4:C41)</f>
        <v>358</v>
      </c>
      <c r="D42" s="167">
        <f>SUM(D4:D41)</f>
        <v>25</v>
      </c>
    </row>
  </sheetData>
  <mergeCells count="3">
    <mergeCell ref="A2:D2"/>
    <mergeCell ref="F2:G2"/>
    <mergeCell ref="I2:J2"/>
  </mergeCells>
  <pageMargins left="0.511805555555555" right="0.511805555555555" top="0.7875" bottom="0.7875" header="0.511805555555555" footer="0.511805555555555"/>
  <pageSetup paperSize="9" firstPageNumber="0" pageOrder="overThenDown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54"/>
  <sheetViews>
    <sheetView tabSelected="1" topLeftCell="A260" workbookViewId="0">
      <selection activeCell="J278" sqref="J278"/>
    </sheetView>
  </sheetViews>
  <sheetFormatPr defaultColWidth="9" defaultRowHeight="15"/>
  <cols>
    <col min="1" max="1" width="14.2857142857143" style="43" customWidth="1"/>
    <col min="2" max="2" width="23.1428571428571" style="43" customWidth="1"/>
    <col min="3" max="3" width="80.1428571428571" style="45" customWidth="1"/>
    <col min="4" max="4" width="22.2857142857143" style="44" customWidth="1"/>
    <col min="5" max="5" width="34.2857142857143" style="50" customWidth="1"/>
    <col min="6" max="6" width="22.5714285714286" style="44" customWidth="1"/>
    <col min="7" max="7" width="24.4285714285714" style="124" customWidth="1"/>
    <col min="8" max="17" width="24.7142857142857" style="44" customWidth="1"/>
    <col min="18" max="18" width="20.2857142857143" style="44" customWidth="1"/>
    <col min="19" max="19" width="23.5714285714286" style="44" customWidth="1"/>
    <col min="20" max="1025" width="9.14285714285714" style="44" customWidth="1"/>
  </cols>
  <sheetData>
    <row r="1" spans="1:19">
      <c r="A1" s="125" t="s">
        <v>9</v>
      </c>
      <c r="B1" s="125" t="s">
        <v>7</v>
      </c>
      <c r="C1" s="126" t="s">
        <v>95</v>
      </c>
      <c r="D1" s="127" t="s">
        <v>96</v>
      </c>
      <c r="E1" s="128" t="s">
        <v>97</v>
      </c>
      <c r="F1" s="127" t="s">
        <v>53</v>
      </c>
      <c r="G1" s="127" t="s">
        <v>98</v>
      </c>
      <c r="H1" s="127" t="s">
        <v>99</v>
      </c>
      <c r="I1" s="127" t="s">
        <v>100</v>
      </c>
      <c r="J1" s="127" t="s">
        <v>101</v>
      </c>
      <c r="K1" s="127" t="s">
        <v>102</v>
      </c>
      <c r="L1" s="127" t="s">
        <v>103</v>
      </c>
      <c r="M1" s="127" t="s">
        <v>104</v>
      </c>
      <c r="N1" s="127" t="s">
        <v>105</v>
      </c>
      <c r="O1" s="127" t="s">
        <v>106</v>
      </c>
      <c r="P1" s="127" t="s">
        <v>107</v>
      </c>
      <c r="Q1" s="127" t="s">
        <v>108</v>
      </c>
      <c r="R1" s="127" t="s">
        <v>109</v>
      </c>
      <c r="S1" s="127" t="s">
        <v>110</v>
      </c>
    </row>
    <row r="2" s="117" customFormat="1" spans="1:19">
      <c r="A2" s="12" t="s">
        <v>111</v>
      </c>
      <c r="B2" s="9" t="s">
        <v>28</v>
      </c>
      <c r="C2" s="7" t="s">
        <v>112</v>
      </c>
      <c r="D2" s="21"/>
      <c r="E2" s="5"/>
      <c r="F2" s="21"/>
      <c r="G2" s="129" t="str">
        <f t="shared" ref="G2:G65" si="0">LOOKUP(2,1/(LEN(H2:Q2)&gt;0),H2:Q2)</f>
        <v>COTEC/INFRA/ANEXO</v>
      </c>
      <c r="H2" s="21" t="s">
        <v>90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="117" customFormat="1" spans="1:19">
      <c r="A3" s="130" t="s">
        <v>113</v>
      </c>
      <c r="B3" s="9" t="s">
        <v>28</v>
      </c>
      <c r="C3" s="7" t="s">
        <v>114</v>
      </c>
      <c r="D3" s="21"/>
      <c r="E3" s="5"/>
      <c r="F3" s="21"/>
      <c r="G3" s="129" t="str">
        <f t="shared" si="0"/>
        <v>COAFI/CEGEA</v>
      </c>
      <c r="H3" s="21" t="s">
        <v>15</v>
      </c>
      <c r="I3" s="21" t="s">
        <v>23</v>
      </c>
      <c r="J3" s="21"/>
      <c r="K3" s="21"/>
      <c r="L3" s="21"/>
      <c r="M3" s="21"/>
      <c r="N3" s="21"/>
      <c r="O3" s="21"/>
      <c r="P3" s="21"/>
      <c r="Q3" s="21"/>
      <c r="R3" s="21"/>
      <c r="S3" s="21"/>
    </row>
    <row r="4" s="117" customFormat="1" spans="1:19">
      <c r="A4" s="130" t="s">
        <v>115</v>
      </c>
      <c r="B4" s="9" t="s">
        <v>116</v>
      </c>
      <c r="C4" s="7" t="s">
        <v>117</v>
      </c>
      <c r="D4" s="21"/>
      <c r="E4" s="5"/>
      <c r="F4" s="21"/>
      <c r="G4" s="129" t="str">
        <f t="shared" si="0"/>
        <v>COTEC/CENTRAL</v>
      </c>
      <c r="H4" s="21" t="s">
        <v>85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="52" customFormat="1" ht="30" spans="1:19">
      <c r="A5" s="11" t="s">
        <v>118</v>
      </c>
      <c r="B5" s="11" t="s">
        <v>12</v>
      </c>
      <c r="C5" s="15" t="s">
        <v>119</v>
      </c>
      <c r="D5" s="22"/>
      <c r="E5" s="131"/>
      <c r="F5" s="22"/>
      <c r="G5" s="129" t="str">
        <f t="shared" si="0"/>
        <v>COTEC/INFRA</v>
      </c>
      <c r="H5" s="22" t="s">
        <v>89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="52" customFormat="1" spans="1:19">
      <c r="A6" s="11" t="s">
        <v>120</v>
      </c>
      <c r="B6" s="11" t="s">
        <v>12</v>
      </c>
      <c r="C6" s="15" t="s">
        <v>121</v>
      </c>
      <c r="D6" s="22"/>
      <c r="E6" s="131"/>
      <c r="F6" s="22"/>
      <c r="G6" s="129" t="str">
        <f t="shared" si="0"/>
        <v>COTEC/INFRA/ANEXO</v>
      </c>
      <c r="H6" s="22" t="s">
        <v>90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="52" customFormat="1" ht="30" spans="1:19">
      <c r="A7" s="130" t="s">
        <v>122</v>
      </c>
      <c r="B7" s="11" t="s">
        <v>12</v>
      </c>
      <c r="C7" s="15" t="s">
        <v>123</v>
      </c>
      <c r="D7" s="22"/>
      <c r="E7" s="131"/>
      <c r="F7" s="22"/>
      <c r="G7" s="129" t="str">
        <f t="shared" si="0"/>
        <v>COTEC/INFRA</v>
      </c>
      <c r="H7" s="22" t="s">
        <v>89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="52" customFormat="1" ht="30" spans="1:19">
      <c r="A8" s="130" t="s">
        <v>124</v>
      </c>
      <c r="B8" s="11" t="s">
        <v>12</v>
      </c>
      <c r="C8" s="15" t="s">
        <v>125</v>
      </c>
      <c r="D8" s="22"/>
      <c r="E8" s="131"/>
      <c r="F8" s="22"/>
      <c r="G8" s="129" t="str">
        <f t="shared" si="0"/>
        <v>COTEC/INFRA</v>
      </c>
      <c r="H8" s="22" t="s">
        <v>89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="52" customFormat="1" spans="1:19">
      <c r="A9" s="11" t="s">
        <v>126</v>
      </c>
      <c r="B9" s="11" t="s">
        <v>32</v>
      </c>
      <c r="C9" s="15" t="s">
        <v>127</v>
      </c>
      <c r="D9" s="22"/>
      <c r="E9" s="131"/>
      <c r="F9" s="22"/>
      <c r="G9" s="129" t="str">
        <f t="shared" si="0"/>
        <v>COTEC/INFRA/ANEXO</v>
      </c>
      <c r="H9" s="22" t="s">
        <v>19</v>
      </c>
      <c r="I9" s="22" t="s">
        <v>90</v>
      </c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="52" customFormat="1" spans="1:19">
      <c r="A10" s="11" t="s">
        <v>128</v>
      </c>
      <c r="B10" s="11" t="s">
        <v>16</v>
      </c>
      <c r="C10" s="15" t="s">
        <v>129</v>
      </c>
      <c r="D10" s="22"/>
      <c r="E10" s="131"/>
      <c r="F10" s="22"/>
      <c r="G10" s="129" t="str">
        <f t="shared" si="0"/>
        <v>COTEC/INFRA/ANEXO</v>
      </c>
      <c r="H10" s="22" t="s">
        <v>68</v>
      </c>
      <c r="I10" s="22" t="s">
        <v>90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="52" customFormat="1" ht="18.75" customHeight="1" spans="1:19">
      <c r="A11" s="130" t="s">
        <v>130</v>
      </c>
      <c r="B11" s="11" t="s">
        <v>32</v>
      </c>
      <c r="C11" s="15" t="s">
        <v>131</v>
      </c>
      <c r="D11" s="22"/>
      <c r="E11" s="131"/>
      <c r="F11" s="22"/>
      <c r="G11" s="129" t="str">
        <f t="shared" si="0"/>
        <v>COGEC/CSA</v>
      </c>
      <c r="H11" s="22" t="s">
        <v>55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="52" customFormat="1" ht="17.25" customHeight="1" spans="1:19">
      <c r="A12" s="11" t="s">
        <v>132</v>
      </c>
      <c r="B12" s="11" t="s">
        <v>32</v>
      </c>
      <c r="C12" s="15" t="s">
        <v>133</v>
      </c>
      <c r="D12" s="22"/>
      <c r="E12" s="131"/>
      <c r="F12" s="22"/>
      <c r="G12" s="129" t="str">
        <f t="shared" si="0"/>
        <v>COTEC/INFRA/ANEXO</v>
      </c>
      <c r="H12" s="22" t="s">
        <v>90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ht="32.25" customHeight="1" spans="1:19">
      <c r="A13" s="130" t="s">
        <v>134</v>
      </c>
      <c r="B13" s="9" t="s">
        <v>20</v>
      </c>
      <c r="C13" s="7" t="s">
        <v>135</v>
      </c>
      <c r="D13" s="21"/>
      <c r="E13" s="5"/>
      <c r="F13" s="21"/>
      <c r="G13" s="129" t="str">
        <f t="shared" si="0"/>
        <v>COGEC/CSA</v>
      </c>
      <c r="H13" s="21" t="s">
        <v>55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>
      <c r="A14" s="9" t="s">
        <v>136</v>
      </c>
      <c r="B14" s="9" t="s">
        <v>16</v>
      </c>
      <c r="C14" s="7" t="s">
        <v>137</v>
      </c>
      <c r="D14" s="21"/>
      <c r="E14" s="5"/>
      <c r="F14" s="21"/>
      <c r="G14" s="129" t="str">
        <f t="shared" si="0"/>
        <v>COTEC/INFRA/ANEXO</v>
      </c>
      <c r="H14" s="21" t="s">
        <v>80</v>
      </c>
      <c r="I14" s="21" t="s">
        <v>90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>
      <c r="A15" s="9" t="s">
        <v>138</v>
      </c>
      <c r="B15" s="9" t="s">
        <v>16</v>
      </c>
      <c r="C15" s="7" t="s">
        <v>137</v>
      </c>
      <c r="D15" s="21"/>
      <c r="E15" s="5"/>
      <c r="F15" s="21"/>
      <c r="G15" s="129" t="str">
        <f t="shared" si="0"/>
        <v>COTEC/INFRA/ANEXO</v>
      </c>
      <c r="H15" s="21" t="s">
        <v>80</v>
      </c>
      <c r="I15" s="21" t="s">
        <v>90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>
      <c r="A16" s="9" t="s">
        <v>139</v>
      </c>
      <c r="B16" s="9" t="s">
        <v>16</v>
      </c>
      <c r="C16" s="7" t="s">
        <v>137</v>
      </c>
      <c r="D16" s="21"/>
      <c r="E16" s="5"/>
      <c r="F16" s="21"/>
      <c r="G16" s="129" t="str">
        <f t="shared" si="0"/>
        <v>COTEC/INFRA/ANEXO</v>
      </c>
      <c r="H16" s="21" t="s">
        <v>52</v>
      </c>
      <c r="I16" s="21" t="s">
        <v>90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="117" customFormat="1" spans="1:19">
      <c r="A17" s="9" t="s">
        <v>140</v>
      </c>
      <c r="B17" s="9" t="s">
        <v>32</v>
      </c>
      <c r="C17" s="7" t="s">
        <v>141</v>
      </c>
      <c r="D17" s="21"/>
      <c r="E17" s="5"/>
      <c r="F17" s="21"/>
      <c r="G17" s="129" t="str">
        <f t="shared" si="0"/>
        <v>COTEC/INFRA/ANEXO</v>
      </c>
      <c r="H17" s="21" t="s">
        <v>90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ht="30" spans="1:19">
      <c r="A18" s="130" t="s">
        <v>142</v>
      </c>
      <c r="B18" s="9" t="s">
        <v>20</v>
      </c>
      <c r="C18" s="7" t="s">
        <v>143</v>
      </c>
      <c r="D18" s="21"/>
      <c r="E18" s="5"/>
      <c r="F18" s="21"/>
      <c r="G18" s="129" t="str">
        <f t="shared" si="0"/>
        <v>COGEC/CSA</v>
      </c>
      <c r="H18" s="21" t="s">
        <v>55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ht="30" spans="1:19">
      <c r="A19" s="9" t="s">
        <v>144</v>
      </c>
      <c r="B19" s="9" t="s">
        <v>20</v>
      </c>
      <c r="C19" s="7" t="s">
        <v>145</v>
      </c>
      <c r="D19" s="21"/>
      <c r="E19" s="5"/>
      <c r="F19" s="21"/>
      <c r="G19" s="129" t="str">
        <f t="shared" si="0"/>
        <v>COGEPAT</v>
      </c>
      <c r="H19" s="21" t="s">
        <v>61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ht="30" spans="1:19">
      <c r="A20" s="9" t="s">
        <v>146</v>
      </c>
      <c r="B20" s="9" t="s">
        <v>20</v>
      </c>
      <c r="C20" s="7" t="s">
        <v>147</v>
      </c>
      <c r="D20" s="21"/>
      <c r="E20" s="5"/>
      <c r="F20" s="21"/>
      <c r="G20" s="129" t="str">
        <f t="shared" si="0"/>
        <v>COTEC/INFRA</v>
      </c>
      <c r="H20" s="21" t="s">
        <v>43</v>
      </c>
      <c r="I20" s="21" t="s">
        <v>89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</row>
    <row r="21" ht="30" spans="1:19">
      <c r="A21" s="130" t="s">
        <v>148</v>
      </c>
      <c r="B21" s="9" t="s">
        <v>20</v>
      </c>
      <c r="C21" s="7" t="s">
        <v>149</v>
      </c>
      <c r="D21" s="21"/>
      <c r="E21" s="5"/>
      <c r="F21" s="21"/>
      <c r="G21" s="129" t="str">
        <f t="shared" si="0"/>
        <v>COGESP/CECORH</v>
      </c>
      <c r="H21" s="21" t="s">
        <v>70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ht="30" spans="1:19">
      <c r="A22" s="130" t="s">
        <v>150</v>
      </c>
      <c r="B22" s="9" t="s">
        <v>20</v>
      </c>
      <c r="C22" s="7" t="s">
        <v>151</v>
      </c>
      <c r="D22" s="21"/>
      <c r="E22" s="5"/>
      <c r="F22" s="21"/>
      <c r="G22" s="129" t="str">
        <f t="shared" si="0"/>
        <v>COGEC</v>
      </c>
      <c r="H22" s="21" t="s">
        <v>80</v>
      </c>
      <c r="I22" s="21" t="s">
        <v>90</v>
      </c>
      <c r="J22" s="21" t="s">
        <v>50</v>
      </c>
      <c r="K22" s="21"/>
      <c r="L22" s="21"/>
      <c r="M22" s="21"/>
      <c r="N22" s="21"/>
      <c r="O22" s="21"/>
      <c r="P22" s="21"/>
      <c r="Q22" s="21"/>
      <c r="R22" s="21"/>
      <c r="S22" s="21"/>
    </row>
    <row r="23" ht="30" spans="1:19">
      <c r="A23" s="130" t="s">
        <v>152</v>
      </c>
      <c r="B23" s="9" t="s">
        <v>20</v>
      </c>
      <c r="C23" s="7" t="s">
        <v>135</v>
      </c>
      <c r="D23" s="21"/>
      <c r="E23" s="5"/>
      <c r="F23" s="21"/>
      <c r="G23" s="129" t="str">
        <f t="shared" si="0"/>
        <v>COGESP/CECORH</v>
      </c>
      <c r="H23" s="21" t="s">
        <v>70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ht="30" spans="1:19">
      <c r="A24" s="130" t="s">
        <v>153</v>
      </c>
      <c r="B24" s="9" t="s">
        <v>20</v>
      </c>
      <c r="C24" s="7" t="s">
        <v>135</v>
      </c>
      <c r="D24" s="21"/>
      <c r="E24" s="5"/>
      <c r="F24" s="21" t="s">
        <v>56</v>
      </c>
      <c r="G24" s="129" t="str">
        <f t="shared" si="0"/>
        <v>COGESP/CESUPE</v>
      </c>
      <c r="H24" s="21" t="s">
        <v>76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ht="30" spans="1:19">
      <c r="A25" s="9" t="s">
        <v>154</v>
      </c>
      <c r="B25" s="9" t="s">
        <v>20</v>
      </c>
      <c r="C25" s="7" t="s">
        <v>135</v>
      </c>
      <c r="D25" s="21"/>
      <c r="E25" s="5"/>
      <c r="F25" s="21"/>
      <c r="G25" s="129" t="str">
        <f t="shared" si="0"/>
        <v>COAFI/TRANSPORTE</v>
      </c>
      <c r="H25" s="21" t="s">
        <v>48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</row>
    <row r="26" ht="30" spans="1:19">
      <c r="A26" s="9" t="s">
        <v>155</v>
      </c>
      <c r="B26" s="9" t="s">
        <v>20</v>
      </c>
      <c r="C26" s="7" t="s">
        <v>156</v>
      </c>
      <c r="D26" s="21"/>
      <c r="E26" s="5"/>
      <c r="F26" s="21"/>
      <c r="G26" s="129" t="str">
        <f t="shared" si="0"/>
        <v>COTEC/INFRA/ANEXO</v>
      </c>
      <c r="H26" s="21" t="s">
        <v>50</v>
      </c>
      <c r="I26" s="21" t="s">
        <v>43</v>
      </c>
      <c r="J26" s="21" t="s">
        <v>90</v>
      </c>
      <c r="K26" s="21"/>
      <c r="L26" s="21"/>
      <c r="M26" s="21"/>
      <c r="N26" s="21"/>
      <c r="O26" s="21"/>
      <c r="P26" s="21"/>
      <c r="Q26" s="21"/>
      <c r="R26" s="21"/>
      <c r="S26" s="21"/>
    </row>
    <row r="27" ht="30" spans="1:19">
      <c r="A27" s="130" t="s">
        <v>157</v>
      </c>
      <c r="B27" s="9" t="s">
        <v>20</v>
      </c>
      <c r="C27" s="7" t="s">
        <v>149</v>
      </c>
      <c r="D27" s="21"/>
      <c r="E27" s="5"/>
      <c r="F27" s="21"/>
      <c r="G27" s="129" t="str">
        <f t="shared" si="0"/>
        <v>COGEC</v>
      </c>
      <c r="H27" s="21" t="s">
        <v>43</v>
      </c>
      <c r="I27" s="21" t="s">
        <v>90</v>
      </c>
      <c r="J27" s="21" t="s">
        <v>80</v>
      </c>
      <c r="K27" s="21" t="s">
        <v>50</v>
      </c>
      <c r="L27" s="21"/>
      <c r="M27" s="21"/>
      <c r="N27" s="21"/>
      <c r="O27" s="21"/>
      <c r="P27" s="21"/>
      <c r="Q27" s="21"/>
      <c r="R27" s="21"/>
      <c r="S27" s="21"/>
    </row>
    <row r="28" ht="30" spans="1:19">
      <c r="A28" s="130" t="s">
        <v>158</v>
      </c>
      <c r="B28" s="9" t="s">
        <v>20</v>
      </c>
      <c r="C28" s="7" t="s">
        <v>159</v>
      </c>
      <c r="D28" s="21"/>
      <c r="E28" s="5"/>
      <c r="F28" s="21"/>
      <c r="G28" s="129" t="str">
        <f t="shared" si="0"/>
        <v>GABINETE</v>
      </c>
      <c r="H28" s="21" t="s">
        <v>94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ht="30" spans="1:19">
      <c r="A29" s="9" t="s">
        <v>160</v>
      </c>
      <c r="B29" s="9" t="s">
        <v>20</v>
      </c>
      <c r="C29" s="7" t="s">
        <v>135</v>
      </c>
      <c r="D29" s="21"/>
      <c r="E29" s="5"/>
      <c r="F29" s="21"/>
      <c r="G29" s="129" t="str">
        <f t="shared" si="0"/>
        <v>COTEC/INFRA/ANEXO</v>
      </c>
      <c r="H29" s="21" t="s">
        <v>80</v>
      </c>
      <c r="I29" s="21" t="s">
        <v>90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ht="30" spans="1:19">
      <c r="A30" s="9" t="s">
        <v>161</v>
      </c>
      <c r="B30" s="9" t="s">
        <v>20</v>
      </c>
      <c r="C30" s="7" t="s">
        <v>135</v>
      </c>
      <c r="D30" s="21"/>
      <c r="E30" s="5"/>
      <c r="F30" s="21"/>
      <c r="G30" s="129" t="str">
        <f t="shared" si="0"/>
        <v>COGESP/CECORH</v>
      </c>
      <c r="H30" s="21" t="s">
        <v>50</v>
      </c>
      <c r="I30" s="21" t="s">
        <v>90</v>
      </c>
      <c r="J30" s="21" t="s">
        <v>70</v>
      </c>
      <c r="K30" s="21"/>
      <c r="L30" s="21"/>
      <c r="M30" s="21"/>
      <c r="N30" s="21"/>
      <c r="O30" s="21"/>
      <c r="P30" s="21"/>
      <c r="Q30" s="21"/>
      <c r="R30" s="21"/>
      <c r="S30" s="21"/>
    </row>
    <row r="31" spans="1:19">
      <c r="A31" s="130" t="s">
        <v>162</v>
      </c>
      <c r="B31" s="9" t="s">
        <v>16</v>
      </c>
      <c r="C31" s="7" t="s">
        <v>163</v>
      </c>
      <c r="D31" s="21"/>
      <c r="E31" s="5"/>
      <c r="F31" s="21"/>
      <c r="G31" s="129" t="str">
        <f t="shared" si="0"/>
        <v>COGESP/CESUPE</v>
      </c>
      <c r="H31" s="21" t="s">
        <v>76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1:19">
      <c r="A32" s="130" t="s">
        <v>164</v>
      </c>
      <c r="B32" s="9" t="s">
        <v>16</v>
      </c>
      <c r="C32" s="7" t="s">
        <v>163</v>
      </c>
      <c r="D32" s="21"/>
      <c r="E32" s="5"/>
      <c r="F32" s="21"/>
      <c r="G32" s="129" t="str">
        <f t="shared" si="0"/>
        <v>COTEC/INFRA</v>
      </c>
      <c r="H32" s="21" t="s">
        <v>70</v>
      </c>
      <c r="I32" s="21" t="s">
        <v>89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</row>
    <row r="33" spans="1:19">
      <c r="A33" s="130" t="s">
        <v>165</v>
      </c>
      <c r="B33" s="9" t="s">
        <v>16</v>
      </c>
      <c r="C33" s="7" t="s">
        <v>163</v>
      </c>
      <c r="D33" s="21"/>
      <c r="E33" s="5"/>
      <c r="F33" s="21"/>
      <c r="G33" s="129" t="str">
        <f t="shared" si="0"/>
        <v>COJUR</v>
      </c>
      <c r="H33" s="21" t="s">
        <v>23</v>
      </c>
      <c r="I33" s="21" t="s">
        <v>40</v>
      </c>
      <c r="J33" s="21" t="s">
        <v>90</v>
      </c>
      <c r="K33" s="21" t="s">
        <v>80</v>
      </c>
      <c r="L33" s="21"/>
      <c r="M33" s="21"/>
      <c r="N33" s="21"/>
      <c r="O33" s="21"/>
      <c r="P33" s="21"/>
      <c r="Q33" s="21"/>
      <c r="R33" s="21"/>
      <c r="S33" s="21"/>
    </row>
    <row r="34" spans="1:19">
      <c r="A34" s="130" t="s">
        <v>166</v>
      </c>
      <c r="B34" s="9" t="s">
        <v>16</v>
      </c>
      <c r="C34" s="7" t="s">
        <v>163</v>
      </c>
      <c r="D34" s="21"/>
      <c r="E34" s="5"/>
      <c r="F34" s="21"/>
      <c r="G34" s="129" t="str">
        <f t="shared" si="0"/>
        <v>COGESP/CECORH</v>
      </c>
      <c r="H34" s="21" t="s">
        <v>70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</row>
    <row r="35" spans="1:19">
      <c r="A35" s="9" t="s">
        <v>167</v>
      </c>
      <c r="B35" s="9" t="s">
        <v>16</v>
      </c>
      <c r="C35" s="7" t="s">
        <v>163</v>
      </c>
      <c r="D35" s="21"/>
      <c r="E35" s="5"/>
      <c r="F35" s="21"/>
      <c r="G35" s="129" t="str">
        <f t="shared" si="0"/>
        <v>COGESP/CECORH</v>
      </c>
      <c r="H35" s="21" t="s">
        <v>55</v>
      </c>
      <c r="I35" s="21" t="s">
        <v>52</v>
      </c>
      <c r="J35" s="21" t="s">
        <v>90</v>
      </c>
      <c r="K35" s="21" t="s">
        <v>70</v>
      </c>
      <c r="L35" s="21"/>
      <c r="M35" s="21"/>
      <c r="N35" s="21"/>
      <c r="O35" s="21"/>
      <c r="P35" s="21"/>
      <c r="Q35" s="21"/>
      <c r="R35" s="21"/>
      <c r="S35" s="21"/>
    </row>
    <row r="36" spans="1:19">
      <c r="A36" s="130" t="s">
        <v>168</v>
      </c>
      <c r="B36" s="9" t="s">
        <v>16</v>
      </c>
      <c r="C36" s="7" t="s">
        <v>163</v>
      </c>
      <c r="D36" s="21"/>
      <c r="E36" s="5"/>
      <c r="F36" s="21"/>
      <c r="G36" s="129" t="str">
        <f t="shared" si="0"/>
        <v>COGEC</v>
      </c>
      <c r="H36" s="21" t="s">
        <v>50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19">
      <c r="A37" s="9" t="s">
        <v>169</v>
      </c>
      <c r="B37" s="9" t="s">
        <v>16</v>
      </c>
      <c r="C37" s="7" t="s">
        <v>163</v>
      </c>
      <c r="D37" s="21"/>
      <c r="E37" s="5"/>
      <c r="F37" s="21"/>
      <c r="G37" s="129" t="str">
        <f t="shared" si="0"/>
        <v>COAFI/TRANSPORTE</v>
      </c>
      <c r="H37" s="21" t="s">
        <v>88</v>
      </c>
      <c r="I37" s="21" t="s">
        <v>50</v>
      </c>
      <c r="J37" s="21" t="s">
        <v>90</v>
      </c>
      <c r="K37" s="21" t="s">
        <v>48</v>
      </c>
      <c r="L37" s="21"/>
      <c r="M37" s="21"/>
      <c r="N37" s="21"/>
      <c r="O37" s="21"/>
      <c r="P37" s="21"/>
      <c r="Q37" s="21"/>
      <c r="R37" s="21"/>
      <c r="S37" s="21"/>
    </row>
    <row r="38" spans="1:19">
      <c r="A38" s="130" t="s">
        <v>170</v>
      </c>
      <c r="B38" s="9" t="s">
        <v>16</v>
      </c>
      <c r="C38" s="7" t="s">
        <v>163</v>
      </c>
      <c r="D38" s="21"/>
      <c r="E38" s="5"/>
      <c r="F38" s="21"/>
      <c r="G38" s="129" t="str">
        <f t="shared" si="0"/>
        <v>COGESP/CECORH</v>
      </c>
      <c r="H38" s="21" t="s">
        <v>70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  <row r="39" spans="1:19">
      <c r="A39" s="130" t="s">
        <v>171</v>
      </c>
      <c r="B39" s="9" t="s">
        <v>16</v>
      </c>
      <c r="C39" s="7" t="s">
        <v>163</v>
      </c>
      <c r="D39" s="21"/>
      <c r="E39" s="5"/>
      <c r="F39" s="21"/>
      <c r="G39" s="129" t="str">
        <f t="shared" si="0"/>
        <v>COGESP/CECORH</v>
      </c>
      <c r="H39" s="21" t="s">
        <v>70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</row>
    <row r="40" s="52" customFormat="1" spans="1:19">
      <c r="A40" s="11" t="s">
        <v>172</v>
      </c>
      <c r="B40" s="11" t="s">
        <v>16</v>
      </c>
      <c r="C40" s="15" t="s">
        <v>163</v>
      </c>
      <c r="D40" s="22"/>
      <c r="E40" s="131"/>
      <c r="F40" s="22"/>
      <c r="G40" s="129" t="str">
        <f t="shared" si="0"/>
        <v>COGEPAT</v>
      </c>
      <c r="H40" s="22" t="s">
        <v>58</v>
      </c>
      <c r="I40" s="22" t="s">
        <v>90</v>
      </c>
      <c r="J40" s="22" t="s">
        <v>43</v>
      </c>
      <c r="K40" s="21" t="s">
        <v>90</v>
      </c>
      <c r="L40" s="22" t="s">
        <v>61</v>
      </c>
      <c r="M40" s="22"/>
      <c r="N40" s="22"/>
      <c r="O40" s="22"/>
      <c r="P40" s="22"/>
      <c r="Q40" s="22"/>
      <c r="R40" s="22"/>
      <c r="S40" s="22"/>
    </row>
    <row r="41" spans="1:19">
      <c r="A41" s="9" t="s">
        <v>173</v>
      </c>
      <c r="B41" s="9" t="s">
        <v>16</v>
      </c>
      <c r="C41" s="7" t="s">
        <v>163</v>
      </c>
      <c r="D41" s="21"/>
      <c r="E41" s="5"/>
      <c r="F41" s="21"/>
      <c r="G41" s="129" t="str">
        <f t="shared" si="0"/>
        <v>COAFI/TRANSPORTE</v>
      </c>
      <c r="H41" s="21" t="s">
        <v>19</v>
      </c>
      <c r="I41" s="21" t="s">
        <v>43</v>
      </c>
      <c r="J41" s="21" t="s">
        <v>90</v>
      </c>
      <c r="K41" s="21" t="s">
        <v>58</v>
      </c>
      <c r="L41" s="21" t="s">
        <v>90</v>
      </c>
      <c r="M41" s="21" t="s">
        <v>48</v>
      </c>
      <c r="N41" s="21"/>
      <c r="O41" s="21"/>
      <c r="P41" s="21"/>
      <c r="Q41" s="21"/>
      <c r="R41" s="21"/>
      <c r="S41" s="21"/>
    </row>
    <row r="42" spans="1:19">
      <c r="A42" s="9" t="s">
        <v>174</v>
      </c>
      <c r="B42" s="9" t="s">
        <v>16</v>
      </c>
      <c r="C42" s="7" t="s">
        <v>163</v>
      </c>
      <c r="D42" s="21"/>
      <c r="E42" s="5"/>
      <c r="F42" s="21"/>
      <c r="G42" s="129" t="str">
        <f t="shared" si="0"/>
        <v>COTEC/INFRA/ANEXO</v>
      </c>
      <c r="H42" s="21" t="s">
        <v>82</v>
      </c>
      <c r="I42" s="21" t="s">
        <v>76</v>
      </c>
      <c r="J42" s="21" t="s">
        <v>90</v>
      </c>
      <c r="K42" s="21"/>
      <c r="L42" s="21"/>
      <c r="M42" s="21"/>
      <c r="N42" s="21"/>
      <c r="O42" s="21"/>
      <c r="P42" s="21"/>
      <c r="Q42" s="21"/>
      <c r="R42" s="21"/>
      <c r="S42" s="21"/>
    </row>
    <row r="43" spans="1:19">
      <c r="A43" s="130" t="s">
        <v>175</v>
      </c>
      <c r="B43" s="9" t="s">
        <v>16</v>
      </c>
      <c r="C43" s="7" t="s">
        <v>163</v>
      </c>
      <c r="D43" s="21"/>
      <c r="E43" s="5"/>
      <c r="F43" s="21"/>
      <c r="G43" s="129" t="str">
        <f t="shared" si="0"/>
        <v>COJUR</v>
      </c>
      <c r="H43" s="21" t="s">
        <v>80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</row>
    <row r="44" spans="1:19">
      <c r="A44" s="130" t="s">
        <v>176</v>
      </c>
      <c r="B44" s="9" t="s">
        <v>16</v>
      </c>
      <c r="C44" s="7" t="s">
        <v>163</v>
      </c>
      <c r="D44" s="21"/>
      <c r="E44" s="5"/>
      <c r="F44" s="21"/>
      <c r="G44" s="129" t="str">
        <f t="shared" si="0"/>
        <v>COGESP/CECORH</v>
      </c>
      <c r="H44" s="21" t="s">
        <v>70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</row>
    <row r="45" spans="1:19">
      <c r="A45" s="130" t="s">
        <v>177</v>
      </c>
      <c r="B45" s="9" t="s">
        <v>16</v>
      </c>
      <c r="C45" s="7" t="s">
        <v>163</v>
      </c>
      <c r="D45" s="21"/>
      <c r="E45" s="5"/>
      <c r="F45" s="21"/>
      <c r="G45" s="129" t="str">
        <f t="shared" si="0"/>
        <v>COGESP/CECORH</v>
      </c>
      <c r="H45" s="21" t="s">
        <v>70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</row>
    <row r="46" spans="1:19">
      <c r="A46" s="130" t="s">
        <v>178</v>
      </c>
      <c r="B46" s="9" t="s">
        <v>16</v>
      </c>
      <c r="C46" s="7" t="s">
        <v>163</v>
      </c>
      <c r="D46" s="21"/>
      <c r="E46" s="5"/>
      <c r="F46" s="21"/>
      <c r="G46" s="129" t="str">
        <f t="shared" si="0"/>
        <v>COGEC</v>
      </c>
      <c r="H46" s="21" t="s">
        <v>50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  <row r="47" spans="1:19">
      <c r="A47" s="9" t="s">
        <v>179</v>
      </c>
      <c r="B47" s="9" t="s">
        <v>16</v>
      </c>
      <c r="C47" s="7" t="s">
        <v>163</v>
      </c>
      <c r="D47" s="21"/>
      <c r="E47" s="5"/>
      <c r="F47" s="21"/>
      <c r="G47" s="129" t="str">
        <f t="shared" si="0"/>
        <v>COAFI/CEGEA</v>
      </c>
      <c r="H47" s="21" t="s">
        <v>70</v>
      </c>
      <c r="I47" s="21" t="s">
        <v>40</v>
      </c>
      <c r="J47" s="21" t="s">
        <v>90</v>
      </c>
      <c r="K47" s="21" t="s">
        <v>23</v>
      </c>
      <c r="L47" s="21"/>
      <c r="M47" s="21"/>
      <c r="N47" s="21"/>
      <c r="O47" s="21"/>
      <c r="P47" s="21"/>
      <c r="Q47" s="21"/>
      <c r="R47" s="21"/>
      <c r="S47" s="21"/>
    </row>
    <row r="48" spans="1:19">
      <c r="A48" s="9" t="s">
        <v>180</v>
      </c>
      <c r="B48" s="9" t="s">
        <v>16</v>
      </c>
      <c r="C48" s="7" t="s">
        <v>163</v>
      </c>
      <c r="D48" s="21"/>
      <c r="E48" s="5"/>
      <c r="F48" s="21"/>
      <c r="G48" s="129" t="str">
        <f t="shared" si="0"/>
        <v>COPLAM</v>
      </c>
      <c r="H48" s="21" t="s">
        <v>37</v>
      </c>
      <c r="I48" s="21" t="s">
        <v>90</v>
      </c>
      <c r="J48" s="21" t="s">
        <v>80</v>
      </c>
      <c r="K48" s="21" t="s">
        <v>90</v>
      </c>
      <c r="L48" s="21" t="s">
        <v>82</v>
      </c>
      <c r="M48" s="21"/>
      <c r="N48" s="21"/>
      <c r="O48" s="21"/>
      <c r="P48" s="21"/>
      <c r="Q48" s="21"/>
      <c r="R48" s="21"/>
      <c r="S48" s="21"/>
    </row>
    <row r="49" s="117" customFormat="1" spans="1:19">
      <c r="A49" s="130" t="s">
        <v>181</v>
      </c>
      <c r="B49" s="9" t="s">
        <v>16</v>
      </c>
      <c r="C49" s="7" t="s">
        <v>163</v>
      </c>
      <c r="D49" s="21"/>
      <c r="E49" s="5"/>
      <c r="F49" s="21"/>
      <c r="G49" s="129" t="str">
        <f t="shared" si="0"/>
        <v>COGEC</v>
      </c>
      <c r="H49" s="21" t="s">
        <v>50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</row>
    <row r="50" spans="1:19">
      <c r="A50" s="130" t="s">
        <v>182</v>
      </c>
      <c r="B50" s="9" t="s">
        <v>16</v>
      </c>
      <c r="C50" s="7" t="s">
        <v>163</v>
      </c>
      <c r="D50" s="21"/>
      <c r="E50" s="5"/>
      <c r="F50" s="21"/>
      <c r="G50" s="129" t="str">
        <f t="shared" si="0"/>
        <v>COPLAM</v>
      </c>
      <c r="H50" s="21" t="s">
        <v>82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</row>
    <row r="51" s="117" customFormat="1" spans="1:19">
      <c r="A51" s="130" t="s">
        <v>183</v>
      </c>
      <c r="B51" s="9" t="s">
        <v>16</v>
      </c>
      <c r="C51" s="7" t="s">
        <v>163</v>
      </c>
      <c r="D51" s="21"/>
      <c r="E51" s="5"/>
      <c r="F51" s="21"/>
      <c r="G51" s="129" t="str">
        <f t="shared" si="0"/>
        <v>COAFI/PROTOCOLO</v>
      </c>
      <c r="H51" s="21" t="s">
        <v>74</v>
      </c>
      <c r="I51" s="21" t="s">
        <v>43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="117" customFormat="1" spans="1:19">
      <c r="A52" s="130" t="s">
        <v>184</v>
      </c>
      <c r="B52" s="9" t="s">
        <v>16</v>
      </c>
      <c r="C52" s="7" t="s">
        <v>163</v>
      </c>
      <c r="D52" s="21"/>
      <c r="E52" s="5"/>
      <c r="F52" s="21"/>
      <c r="G52" s="129" t="str">
        <f t="shared" si="0"/>
        <v>COAFI/CEGEF</v>
      </c>
      <c r="H52" s="21" t="s">
        <v>27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</row>
    <row r="53" s="117" customFormat="1" spans="1:19">
      <c r="A53" s="130" t="s">
        <v>185</v>
      </c>
      <c r="B53" s="9" t="s">
        <v>16</v>
      </c>
      <c r="C53" s="7" t="s">
        <v>163</v>
      </c>
      <c r="D53" s="21"/>
      <c r="E53" s="5"/>
      <c r="F53" s="21"/>
      <c r="G53" s="129" t="str">
        <f t="shared" si="0"/>
        <v>COGEC/ARQUIVO</v>
      </c>
      <c r="H53" s="21" t="s">
        <v>52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</row>
    <row r="54" spans="1:19">
      <c r="A54" s="9" t="s">
        <v>186</v>
      </c>
      <c r="B54" s="9" t="s">
        <v>16</v>
      </c>
      <c r="C54" s="7" t="s">
        <v>163</v>
      </c>
      <c r="D54" s="21"/>
      <c r="E54" s="5"/>
      <c r="F54" s="21"/>
      <c r="G54" s="129" t="str">
        <f t="shared" si="0"/>
        <v>COTEC/INFRA/ANEXO</v>
      </c>
      <c r="H54" s="21" t="s">
        <v>31</v>
      </c>
      <c r="I54" s="21" t="s">
        <v>50</v>
      </c>
      <c r="J54" s="21" t="s">
        <v>90</v>
      </c>
      <c r="K54" s="21"/>
      <c r="L54" s="21"/>
      <c r="M54" s="21"/>
      <c r="N54" s="21"/>
      <c r="O54" s="21"/>
      <c r="P54" s="21"/>
      <c r="Q54" s="21"/>
      <c r="R54" s="21"/>
      <c r="S54" s="21"/>
    </row>
    <row r="55" s="117" customFormat="1" spans="1:19">
      <c r="A55" s="130" t="s">
        <v>187</v>
      </c>
      <c r="B55" s="9" t="s">
        <v>16</v>
      </c>
      <c r="C55" s="7" t="s">
        <v>163</v>
      </c>
      <c r="D55" s="21"/>
      <c r="E55" s="5"/>
      <c r="F55" s="21"/>
      <c r="G55" s="129" t="str">
        <f t="shared" si="0"/>
        <v>COGEC/CSA</v>
      </c>
      <c r="H55" s="21" t="s">
        <v>55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</row>
    <row r="56" s="52" customFormat="1" spans="1:19">
      <c r="A56" s="11" t="s">
        <v>188</v>
      </c>
      <c r="B56" s="11" t="s">
        <v>16</v>
      </c>
      <c r="C56" s="15" t="s">
        <v>163</v>
      </c>
      <c r="D56" s="22"/>
      <c r="E56" s="131"/>
      <c r="F56" s="22"/>
      <c r="G56" s="129" t="str">
        <f t="shared" si="0"/>
        <v>COTEC/INFRA/ANEXO</v>
      </c>
      <c r="H56" s="22" t="s">
        <v>31</v>
      </c>
      <c r="I56" s="22" t="s">
        <v>90</v>
      </c>
      <c r="J56" s="22" t="s">
        <v>76</v>
      </c>
      <c r="K56" s="22" t="s">
        <v>90</v>
      </c>
      <c r="L56" s="22"/>
      <c r="M56" s="22"/>
      <c r="N56" s="22"/>
      <c r="O56" s="22"/>
      <c r="P56" s="22"/>
      <c r="Q56" s="22"/>
      <c r="R56" s="22"/>
      <c r="S56" s="22"/>
    </row>
    <row r="57" ht="30" spans="1:19">
      <c r="A57" s="130" t="s">
        <v>189</v>
      </c>
      <c r="B57" s="9" t="s">
        <v>20</v>
      </c>
      <c r="C57" s="7" t="s">
        <v>190</v>
      </c>
      <c r="D57" s="21"/>
      <c r="E57" s="5"/>
      <c r="F57" s="21"/>
      <c r="G57" s="129" t="str">
        <f t="shared" si="0"/>
        <v>COGEC/ARQUIVO</v>
      </c>
      <c r="H57" s="21" t="s">
        <v>52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ht="30" spans="1:19">
      <c r="A58" s="9" t="s">
        <v>191</v>
      </c>
      <c r="B58" s="9" t="s">
        <v>20</v>
      </c>
      <c r="C58" s="7" t="s">
        <v>151</v>
      </c>
      <c r="D58" s="21"/>
      <c r="E58" s="5"/>
      <c r="F58" s="21"/>
      <c r="G58" s="129" t="str">
        <f t="shared" si="0"/>
        <v>COAFI/COPA E SELADORIA</v>
      </c>
      <c r="H58" s="21" t="s">
        <v>40</v>
      </c>
      <c r="I58" s="21" t="s">
        <v>90</v>
      </c>
      <c r="J58" s="21" t="s">
        <v>34</v>
      </c>
      <c r="K58" s="21"/>
      <c r="L58" s="21"/>
      <c r="M58" s="21"/>
      <c r="N58" s="21"/>
      <c r="O58" s="21"/>
      <c r="P58" s="21"/>
      <c r="Q58" s="21"/>
      <c r="R58" s="21"/>
      <c r="S58" s="21"/>
    </row>
    <row r="59" ht="30" spans="1:19">
      <c r="A59" s="130" t="s">
        <v>192</v>
      </c>
      <c r="B59" s="9" t="s">
        <v>20</v>
      </c>
      <c r="C59" s="7" t="s">
        <v>193</v>
      </c>
      <c r="D59" s="21"/>
      <c r="E59" s="5"/>
      <c r="F59" s="21"/>
      <c r="G59" s="129" t="str">
        <f t="shared" si="0"/>
        <v>COTEC/INFRA</v>
      </c>
      <c r="H59" s="21" t="s">
        <v>89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ht="30" spans="1:19">
      <c r="A60" s="130" t="s">
        <v>194</v>
      </c>
      <c r="B60" s="9" t="s">
        <v>20</v>
      </c>
      <c r="C60" s="7" t="s">
        <v>151</v>
      </c>
      <c r="D60" s="21"/>
      <c r="E60" s="5"/>
      <c r="F60" s="21"/>
      <c r="G60" s="129" t="str">
        <f t="shared" si="0"/>
        <v>COTEC/INFRA/ANEXO</v>
      </c>
      <c r="H60" s="21" t="s">
        <v>37</v>
      </c>
      <c r="I60" s="21" t="s">
        <v>90</v>
      </c>
      <c r="J60" s="21" t="s">
        <v>27</v>
      </c>
      <c r="K60" s="21" t="s">
        <v>90</v>
      </c>
      <c r="L60" s="21" t="s">
        <v>34</v>
      </c>
      <c r="M60" s="21" t="s">
        <v>90</v>
      </c>
      <c r="N60" s="21"/>
      <c r="O60" s="21"/>
      <c r="P60" s="21"/>
      <c r="Q60" s="21"/>
      <c r="R60" s="21"/>
      <c r="S60" s="21"/>
    </row>
    <row r="61" ht="30" spans="1:19">
      <c r="A61" s="130" t="s">
        <v>195</v>
      </c>
      <c r="B61" s="9" t="s">
        <v>20</v>
      </c>
      <c r="C61" s="7" t="s">
        <v>151</v>
      </c>
      <c r="D61" s="21"/>
      <c r="E61" s="5"/>
      <c r="F61" s="21"/>
      <c r="G61" s="129" t="str">
        <f t="shared" si="0"/>
        <v>COGESP</v>
      </c>
      <c r="H61" s="21" t="s">
        <v>70</v>
      </c>
      <c r="I61" s="21" t="s">
        <v>68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ht="30" spans="1:19">
      <c r="A62" s="9" t="s">
        <v>196</v>
      </c>
      <c r="B62" s="9" t="s">
        <v>20</v>
      </c>
      <c r="C62" s="7" t="s">
        <v>135</v>
      </c>
      <c r="D62" s="21"/>
      <c r="E62" s="5"/>
      <c r="F62" s="21"/>
      <c r="G62" s="129" t="str">
        <f t="shared" si="0"/>
        <v>COTEC/INFRA/ANEXO</v>
      </c>
      <c r="H62" s="21" t="s">
        <v>80</v>
      </c>
      <c r="I62" s="21" t="s">
        <v>90</v>
      </c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ht="30" spans="1:19">
      <c r="A63" s="130" t="s">
        <v>197</v>
      </c>
      <c r="B63" s="9" t="s">
        <v>20</v>
      </c>
      <c r="C63" s="7" t="s">
        <v>135</v>
      </c>
      <c r="D63" s="21"/>
      <c r="E63" s="5"/>
      <c r="F63" s="21"/>
      <c r="G63" s="129" t="str">
        <f t="shared" si="0"/>
        <v>COGESP/CECORH</v>
      </c>
      <c r="H63" s="21" t="s">
        <v>70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ht="30" spans="1:19">
      <c r="A64" s="130" t="s">
        <v>198</v>
      </c>
      <c r="B64" s="9" t="s">
        <v>20</v>
      </c>
      <c r="C64" s="7" t="s">
        <v>149</v>
      </c>
      <c r="D64" s="21"/>
      <c r="E64" s="5"/>
      <c r="F64" s="21"/>
      <c r="G64" s="129" t="str">
        <f t="shared" si="0"/>
        <v>COTEC/DESENVOLV</v>
      </c>
      <c r="H64" s="21" t="s">
        <v>88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ht="30" spans="1:19">
      <c r="A65" s="130" t="s">
        <v>199</v>
      </c>
      <c r="B65" s="9" t="s">
        <v>20</v>
      </c>
      <c r="C65" s="7" t="s">
        <v>135</v>
      </c>
      <c r="D65" s="21"/>
      <c r="E65" s="5"/>
      <c r="F65" s="21"/>
      <c r="G65" s="129" t="str">
        <f t="shared" si="0"/>
        <v>COAFI/RECEPCAO</v>
      </c>
      <c r="H65" s="21" t="s">
        <v>46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="52" customFormat="1" ht="30" spans="1:19">
      <c r="A66" s="11" t="s">
        <v>200</v>
      </c>
      <c r="B66" s="11" t="s">
        <v>20</v>
      </c>
      <c r="C66" s="15" t="s">
        <v>201</v>
      </c>
      <c r="D66" s="22"/>
      <c r="E66" s="131"/>
      <c r="F66" s="22"/>
      <c r="G66" s="129" t="str">
        <f t="shared" ref="G66:G129" si="1">LOOKUP(2,1/(LEN(H66:Q66)&gt;0),H66:Q66)</f>
        <v>COTEC/INFRA/ANEXO</v>
      </c>
      <c r="H66" s="22" t="s">
        <v>90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="52" customFormat="1" ht="30" spans="1:19">
      <c r="A67" s="11" t="s">
        <v>202</v>
      </c>
      <c r="B67" s="11" t="s">
        <v>20</v>
      </c>
      <c r="C67" s="15" t="s">
        <v>149</v>
      </c>
      <c r="D67" s="22"/>
      <c r="E67" s="131"/>
      <c r="F67" s="22"/>
      <c r="G67" s="129" t="str">
        <f t="shared" si="1"/>
        <v>COTEC/INFRA/ANEXO</v>
      </c>
      <c r="H67" s="22" t="s">
        <v>43</v>
      </c>
      <c r="I67" s="22" t="s">
        <v>90</v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ht="30" spans="1:19">
      <c r="A68" s="9" t="s">
        <v>203</v>
      </c>
      <c r="B68" s="9" t="s">
        <v>20</v>
      </c>
      <c r="C68" s="7" t="s">
        <v>135</v>
      </c>
      <c r="D68" s="21"/>
      <c r="E68" s="5"/>
      <c r="F68" s="21"/>
      <c r="G68" s="129" t="str">
        <f t="shared" si="1"/>
        <v>COAFI/CEGEA</v>
      </c>
      <c r="H68" s="21" t="s">
        <v>80</v>
      </c>
      <c r="I68" s="21" t="s">
        <v>90</v>
      </c>
      <c r="J68" s="21" t="s">
        <v>23</v>
      </c>
      <c r="K68" s="21"/>
      <c r="L68" s="21"/>
      <c r="M68" s="21"/>
      <c r="N68" s="21"/>
      <c r="O68" s="21"/>
      <c r="P68" s="21"/>
      <c r="Q68" s="21"/>
      <c r="R68" s="21"/>
      <c r="S68" s="21"/>
    </row>
    <row r="69" spans="1:19">
      <c r="A69" s="130" t="s">
        <v>204</v>
      </c>
      <c r="B69" s="9" t="s">
        <v>16</v>
      </c>
      <c r="C69" s="7" t="s">
        <v>137</v>
      </c>
      <c r="D69" s="21"/>
      <c r="E69" s="5"/>
      <c r="F69" s="21"/>
      <c r="G69" s="129" t="str">
        <f t="shared" si="1"/>
        <v>COTEC/INFRA/ANEXO</v>
      </c>
      <c r="H69" s="21" t="s">
        <v>43</v>
      </c>
      <c r="I69" s="21" t="s">
        <v>90</v>
      </c>
      <c r="J69" s="21" t="s">
        <v>50</v>
      </c>
      <c r="K69" s="21" t="s">
        <v>90</v>
      </c>
      <c r="L69" s="21"/>
      <c r="M69" s="21"/>
      <c r="N69" s="21"/>
      <c r="O69" s="21"/>
      <c r="P69" s="21"/>
      <c r="Q69" s="21"/>
      <c r="R69" s="21"/>
      <c r="S69" s="21"/>
    </row>
    <row r="70" ht="30" spans="1:19">
      <c r="A70" s="130" t="s">
        <v>205</v>
      </c>
      <c r="B70" s="9" t="s">
        <v>20</v>
      </c>
      <c r="C70" s="7" t="s">
        <v>135</v>
      </c>
      <c r="D70" s="21"/>
      <c r="E70" s="5"/>
      <c r="F70" s="21" t="s">
        <v>56</v>
      </c>
      <c r="G70" s="129" t="str">
        <f t="shared" si="1"/>
        <v>COGESP/CEFOP</v>
      </c>
      <c r="H70" s="21" t="s">
        <v>74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ht="30" spans="1:19">
      <c r="A71" s="130" t="s">
        <v>206</v>
      </c>
      <c r="B71" s="9" t="s">
        <v>20</v>
      </c>
      <c r="C71" s="7" t="s">
        <v>135</v>
      </c>
      <c r="D71" s="21"/>
      <c r="E71" s="5"/>
      <c r="F71" s="21"/>
      <c r="G71" s="129" t="str">
        <f t="shared" si="1"/>
        <v>COGESP/CESUPE</v>
      </c>
      <c r="H71" s="21" t="s">
        <v>76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ht="30" spans="1:19">
      <c r="A72" s="9" t="s">
        <v>207</v>
      </c>
      <c r="B72" s="9" t="s">
        <v>20</v>
      </c>
      <c r="C72" s="7" t="s">
        <v>135</v>
      </c>
      <c r="D72" s="21"/>
      <c r="E72" s="5"/>
      <c r="F72" s="21"/>
      <c r="G72" s="129" t="str">
        <f t="shared" si="1"/>
        <v>COAFI/TRANSPORTE</v>
      </c>
      <c r="H72" s="21" t="s">
        <v>48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ht="30" spans="1:19">
      <c r="A73" s="130" t="s">
        <v>208</v>
      </c>
      <c r="B73" s="9" t="s">
        <v>20</v>
      </c>
      <c r="C73" s="7" t="s">
        <v>149</v>
      </c>
      <c r="D73" s="21"/>
      <c r="E73" s="5"/>
      <c r="F73" s="21"/>
      <c r="G73" s="129" t="str">
        <f t="shared" si="1"/>
        <v>COGESP</v>
      </c>
      <c r="H73" s="21" t="s">
        <v>68</v>
      </c>
      <c r="I73" s="21" t="s">
        <v>90</v>
      </c>
      <c r="J73" s="21" t="s">
        <v>58</v>
      </c>
      <c r="K73" s="21" t="s">
        <v>90</v>
      </c>
      <c r="L73" s="21" t="s">
        <v>68</v>
      </c>
      <c r="M73" s="21"/>
      <c r="N73" s="21"/>
      <c r="O73" s="21"/>
      <c r="P73" s="21"/>
      <c r="Q73" s="21"/>
      <c r="R73" s="21"/>
      <c r="S73" s="21"/>
    </row>
    <row r="74" ht="30" spans="1:19">
      <c r="A74" s="130" t="s">
        <v>209</v>
      </c>
      <c r="B74" s="9" t="s">
        <v>20</v>
      </c>
      <c r="C74" s="7" t="s">
        <v>135</v>
      </c>
      <c r="D74" s="21"/>
      <c r="E74" s="5"/>
      <c r="F74" s="21"/>
      <c r="G74" s="129" t="str">
        <f t="shared" si="1"/>
        <v>COGEC/ARQUIVO</v>
      </c>
      <c r="H74" s="21" t="s">
        <v>74</v>
      </c>
      <c r="I74" s="22" t="s">
        <v>90</v>
      </c>
      <c r="J74" s="21" t="s">
        <v>52</v>
      </c>
      <c r="K74" s="21"/>
      <c r="L74" s="21"/>
      <c r="M74" s="21"/>
      <c r="N74" s="21"/>
      <c r="O74" s="21"/>
      <c r="P74" s="21"/>
      <c r="Q74" s="21"/>
      <c r="R74" s="21"/>
      <c r="S74" s="21"/>
    </row>
    <row r="75" ht="30" spans="1:19">
      <c r="A75" s="9" t="s">
        <v>210</v>
      </c>
      <c r="B75" s="9" t="s">
        <v>20</v>
      </c>
      <c r="C75" s="7" t="s">
        <v>135</v>
      </c>
      <c r="D75" s="21"/>
      <c r="E75" s="5"/>
      <c r="F75" s="21"/>
      <c r="G75" s="129" t="str">
        <f t="shared" si="1"/>
        <v>COGEPAT</v>
      </c>
      <c r="H75" s="21" t="s">
        <v>76</v>
      </c>
      <c r="I75" s="21" t="s">
        <v>70</v>
      </c>
      <c r="J75" s="21" t="s">
        <v>90</v>
      </c>
      <c r="K75" s="21" t="s">
        <v>80</v>
      </c>
      <c r="L75" s="21" t="s">
        <v>90</v>
      </c>
      <c r="M75" s="21" t="s">
        <v>61</v>
      </c>
      <c r="N75" s="21"/>
      <c r="O75" s="21"/>
      <c r="P75" s="21"/>
      <c r="Q75" s="21"/>
      <c r="R75" s="21"/>
      <c r="S75" s="21"/>
    </row>
    <row r="76" ht="30" spans="1:19">
      <c r="A76" s="130" t="s">
        <v>211</v>
      </c>
      <c r="B76" s="9" t="s">
        <v>20</v>
      </c>
      <c r="C76" s="7" t="s">
        <v>212</v>
      </c>
      <c r="D76" s="21"/>
      <c r="E76" s="5"/>
      <c r="F76" s="21"/>
      <c r="G76" s="129" t="str">
        <f t="shared" si="1"/>
        <v>COAFI/CEGEA</v>
      </c>
      <c r="H76" s="21" t="s">
        <v>23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ht="30" spans="1:19">
      <c r="A77" s="130" t="s">
        <v>213</v>
      </c>
      <c r="B77" s="9" t="s">
        <v>20</v>
      </c>
      <c r="C77" s="7" t="s">
        <v>135</v>
      </c>
      <c r="D77" s="21"/>
      <c r="E77" s="5"/>
      <c r="F77" s="21" t="s">
        <v>59</v>
      </c>
      <c r="G77" s="129" t="str">
        <f t="shared" si="1"/>
        <v>COGESP/CEDRH</v>
      </c>
      <c r="H77" s="21" t="s">
        <v>72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="52" customFormat="1" ht="30" spans="1:19">
      <c r="A78" s="130" t="s">
        <v>214</v>
      </c>
      <c r="B78" s="11" t="s">
        <v>20</v>
      </c>
      <c r="C78" s="15" t="s">
        <v>215</v>
      </c>
      <c r="D78" s="22"/>
      <c r="E78" s="131"/>
      <c r="F78" s="22"/>
      <c r="G78" s="129" t="str">
        <f t="shared" si="1"/>
        <v>COGESP</v>
      </c>
      <c r="H78" s="22" t="s">
        <v>68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ht="30" spans="1:19">
      <c r="A79" s="9" t="s">
        <v>216</v>
      </c>
      <c r="B79" s="9" t="s">
        <v>20</v>
      </c>
      <c r="C79" s="7" t="s">
        <v>217</v>
      </c>
      <c r="D79" s="21"/>
      <c r="E79" s="5"/>
      <c r="F79" s="21"/>
      <c r="G79" s="129" t="str">
        <f t="shared" si="1"/>
        <v>COTEC/INFRA/ANEXO</v>
      </c>
      <c r="H79" s="21" t="s">
        <v>40</v>
      </c>
      <c r="I79" s="21" t="s">
        <v>90</v>
      </c>
      <c r="J79" s="21" t="s">
        <v>58</v>
      </c>
      <c r="K79" s="21" t="s">
        <v>90</v>
      </c>
      <c r="L79" s="21"/>
      <c r="M79" s="21"/>
      <c r="N79" s="21"/>
      <c r="O79" s="21"/>
      <c r="P79" s="21"/>
      <c r="Q79" s="21"/>
      <c r="R79" s="21"/>
      <c r="S79" s="21"/>
    </row>
    <row r="80" ht="30" spans="1:19">
      <c r="A80" s="130" t="s">
        <v>218</v>
      </c>
      <c r="B80" s="9" t="s">
        <v>20</v>
      </c>
      <c r="C80" s="7" t="s">
        <v>135</v>
      </c>
      <c r="D80" s="21"/>
      <c r="E80" s="5"/>
      <c r="F80" s="21"/>
      <c r="G80" s="129" t="str">
        <f t="shared" si="1"/>
        <v>COGEC/CSA</v>
      </c>
      <c r="H80" s="21" t="s">
        <v>55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ht="30" spans="1:19">
      <c r="A81" s="130" t="s">
        <v>219</v>
      </c>
      <c r="B81" s="9" t="s">
        <v>20</v>
      </c>
      <c r="C81" s="7" t="s">
        <v>220</v>
      </c>
      <c r="D81" s="21"/>
      <c r="E81" s="5"/>
      <c r="F81" s="21"/>
      <c r="G81" s="129" t="str">
        <f t="shared" si="1"/>
        <v>COAFI/PROTOCOLO</v>
      </c>
      <c r="H81" s="21" t="s">
        <v>43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="118" customFormat="1" spans="1:19">
      <c r="A82" s="9" t="s">
        <v>221</v>
      </c>
      <c r="B82" s="9" t="s">
        <v>16</v>
      </c>
      <c r="C82" s="7" t="s">
        <v>137</v>
      </c>
      <c r="D82" s="21"/>
      <c r="E82" s="5"/>
      <c r="F82" s="21"/>
      <c r="G82" s="129" t="str">
        <f t="shared" si="1"/>
        <v>COTEC/INFRA/ANEXO</v>
      </c>
      <c r="H82" s="21" t="s">
        <v>80</v>
      </c>
      <c r="I82" s="21" t="s">
        <v>90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="52" customFormat="1" spans="1:19">
      <c r="A83" s="9" t="s">
        <v>222</v>
      </c>
      <c r="B83" s="9" t="s">
        <v>16</v>
      </c>
      <c r="C83" s="7" t="s">
        <v>137</v>
      </c>
      <c r="D83" s="21"/>
      <c r="E83" s="5"/>
      <c r="F83" s="21"/>
      <c r="G83" s="129" t="str">
        <f t="shared" si="1"/>
        <v>COTEC/INFRA/ANEXO</v>
      </c>
      <c r="H83" s="21" t="s">
        <v>90</v>
      </c>
      <c r="I83" s="21" t="s">
        <v>52</v>
      </c>
      <c r="J83" s="21" t="s">
        <v>90</v>
      </c>
      <c r="K83" s="21"/>
      <c r="L83" s="21"/>
      <c r="M83" s="21"/>
      <c r="N83" s="21"/>
      <c r="O83" s="21"/>
      <c r="P83" s="21"/>
      <c r="Q83" s="21"/>
      <c r="R83" s="21"/>
      <c r="S83" s="21"/>
    </row>
    <row r="84" spans="1:19">
      <c r="A84" s="9" t="s">
        <v>223</v>
      </c>
      <c r="B84" s="9" t="s">
        <v>16</v>
      </c>
      <c r="C84" s="7" t="s">
        <v>137</v>
      </c>
      <c r="D84" s="21"/>
      <c r="E84" s="5"/>
      <c r="F84" s="21"/>
      <c r="G84" s="129" t="str">
        <f t="shared" si="1"/>
        <v>COTEC/INFRA/ANEXO</v>
      </c>
      <c r="H84" s="21" t="s">
        <v>90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="117" customFormat="1" spans="1:19">
      <c r="A85" s="9" t="s">
        <v>224</v>
      </c>
      <c r="B85" s="9" t="s">
        <v>16</v>
      </c>
      <c r="C85" s="7" t="s">
        <v>137</v>
      </c>
      <c r="D85" s="21"/>
      <c r="E85" s="5"/>
      <c r="F85" s="21"/>
      <c r="G85" s="129" t="str">
        <f t="shared" si="1"/>
        <v>COTEC/INFRA/ANEXO</v>
      </c>
      <c r="H85" s="21" t="s">
        <v>34</v>
      </c>
      <c r="I85" s="21" t="s">
        <v>90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="52" customFormat="1" ht="30" spans="1:19">
      <c r="A86" s="11" t="s">
        <v>65</v>
      </c>
      <c r="B86" s="11" t="s">
        <v>24</v>
      </c>
      <c r="C86" s="15" t="s">
        <v>225</v>
      </c>
      <c r="D86" s="22"/>
      <c r="E86" s="131"/>
      <c r="F86" s="22" t="s">
        <v>62</v>
      </c>
      <c r="G86" s="129" t="str">
        <f t="shared" si="1"/>
        <v>COTEC/INFRA/ANEXO</v>
      </c>
      <c r="H86" s="22" t="s">
        <v>90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="119" customFormat="1" spans="1:19">
      <c r="A87" s="132" t="s">
        <v>226</v>
      </c>
      <c r="B87" s="132" t="s">
        <v>28</v>
      </c>
      <c r="C87" s="133" t="s">
        <v>227</v>
      </c>
      <c r="D87" s="134"/>
      <c r="E87" s="135" t="s">
        <v>228</v>
      </c>
      <c r="F87" s="134"/>
      <c r="G87" s="134" t="str">
        <f t="shared" si="1"/>
        <v>GAB.EXECUTIVO</v>
      </c>
      <c r="H87" s="134" t="s">
        <v>93</v>
      </c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</row>
    <row r="88" s="117" customFormat="1" spans="1:19">
      <c r="A88" s="9" t="s">
        <v>229</v>
      </c>
      <c r="B88" s="9" t="s">
        <v>28</v>
      </c>
      <c r="C88" s="7" t="s">
        <v>230</v>
      </c>
      <c r="D88" s="21"/>
      <c r="E88" s="5"/>
      <c r="F88" s="21"/>
      <c r="G88" s="129" t="str">
        <f t="shared" si="1"/>
        <v>COGEPAT/CEIMOV</v>
      </c>
      <c r="H88" s="21" t="s">
        <v>63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="117" customFormat="1" ht="22.5" customHeight="1" spans="1:19">
      <c r="A89" s="130" t="s">
        <v>231</v>
      </c>
      <c r="B89" s="9" t="s">
        <v>16</v>
      </c>
      <c r="C89" s="7" t="s">
        <v>232</v>
      </c>
      <c r="D89" s="21"/>
      <c r="E89" s="5"/>
      <c r="F89" s="21"/>
      <c r="G89" s="129" t="str">
        <f t="shared" si="1"/>
        <v>COTEC/INFRA</v>
      </c>
      <c r="H89" s="21" t="s">
        <v>89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="52" customFormat="1" spans="1:19">
      <c r="A90" s="11" t="s">
        <v>233</v>
      </c>
      <c r="B90" s="11" t="s">
        <v>16</v>
      </c>
      <c r="C90" s="15" t="s">
        <v>163</v>
      </c>
      <c r="D90" s="22"/>
      <c r="E90" s="131"/>
      <c r="F90" s="22"/>
      <c r="G90" s="129" t="str">
        <f t="shared" si="1"/>
        <v>COTEC/INFRA/ANEXO</v>
      </c>
      <c r="H90" s="22" t="s">
        <v>70</v>
      </c>
      <c r="I90" s="22" t="s">
        <v>90</v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="117" customFormat="1" spans="1:19">
      <c r="A91" s="130" t="s">
        <v>234</v>
      </c>
      <c r="B91" s="9" t="s">
        <v>16</v>
      </c>
      <c r="C91" s="7" t="s">
        <v>163</v>
      </c>
      <c r="D91" s="21"/>
      <c r="E91" s="5"/>
      <c r="F91" s="21"/>
      <c r="G91" s="129" t="str">
        <f t="shared" si="1"/>
        <v>COAFI/PROTOCOLO</v>
      </c>
      <c r="H91" s="21" t="s">
        <v>43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="117" customFormat="1" spans="1:19">
      <c r="A92" s="130" t="s">
        <v>235</v>
      </c>
      <c r="B92" s="9" t="s">
        <v>16</v>
      </c>
      <c r="C92" s="7" t="s">
        <v>236</v>
      </c>
      <c r="D92" s="21"/>
      <c r="E92" s="136"/>
      <c r="F92" s="21"/>
      <c r="G92" s="129" t="str">
        <f t="shared" si="1"/>
        <v>GABINETE</v>
      </c>
      <c r="H92" s="21" t="s">
        <v>94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="52" customFormat="1" spans="1:19">
      <c r="A93" s="11" t="s">
        <v>237</v>
      </c>
      <c r="B93" s="11" t="s">
        <v>16</v>
      </c>
      <c r="C93" s="15" t="s">
        <v>238</v>
      </c>
      <c r="D93" s="22"/>
      <c r="E93" s="131"/>
      <c r="F93" s="22"/>
      <c r="G93" s="129" t="str">
        <f t="shared" si="1"/>
        <v>COTEC/INFRA/ANEXO</v>
      </c>
      <c r="H93" s="22" t="s">
        <v>90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="117" customFormat="1" customHeight="1" spans="1:19">
      <c r="A94" s="130" t="s">
        <v>239</v>
      </c>
      <c r="B94" s="9" t="s">
        <v>16</v>
      </c>
      <c r="C94" s="7" t="s">
        <v>240</v>
      </c>
      <c r="D94" s="21"/>
      <c r="E94" s="5"/>
      <c r="F94" s="21"/>
      <c r="G94" s="129" t="str">
        <f t="shared" si="1"/>
        <v>COAFI/CEGEA</v>
      </c>
      <c r="H94" s="21" t="s">
        <v>23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s="117" customFormat="1" ht="32.25" customHeight="1" spans="1:19">
      <c r="A95" s="137" t="s">
        <v>241</v>
      </c>
      <c r="B95" s="9" t="s">
        <v>35</v>
      </c>
      <c r="C95" s="7" t="s">
        <v>242</v>
      </c>
      <c r="D95" s="21"/>
      <c r="E95" s="138" t="s">
        <v>243</v>
      </c>
      <c r="F95" s="21"/>
      <c r="G95" s="129" t="str">
        <f t="shared" si="1"/>
        <v>COAFI/CEGEA</v>
      </c>
      <c r="H95" s="21" t="s">
        <v>52</v>
      </c>
      <c r="I95" s="21" t="s">
        <v>23</v>
      </c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="117" customFormat="1" ht="14.25" customHeight="1" spans="1:19">
      <c r="A96" s="137" t="s">
        <v>244</v>
      </c>
      <c r="B96" s="9" t="s">
        <v>35</v>
      </c>
      <c r="C96" s="7" t="s">
        <v>245</v>
      </c>
      <c r="D96" s="21"/>
      <c r="E96" s="138" t="s">
        <v>246</v>
      </c>
      <c r="F96" s="21"/>
      <c r="G96" s="129" t="str">
        <f t="shared" si="1"/>
        <v>COAFI/CEGEA</v>
      </c>
      <c r="H96" s="21" t="s">
        <v>23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s="117" customFormat="1" ht="18.75" customHeight="1" spans="1:19">
      <c r="A97" s="9" t="s">
        <v>247</v>
      </c>
      <c r="B97" s="9" t="s">
        <v>35</v>
      </c>
      <c r="C97" s="7" t="s">
        <v>245</v>
      </c>
      <c r="D97" s="21"/>
      <c r="E97" s="5"/>
      <c r="F97" s="21"/>
      <c r="G97" s="129" t="str">
        <f t="shared" si="1"/>
        <v>COGEPAT</v>
      </c>
      <c r="H97" s="21" t="s">
        <v>61</v>
      </c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s="117" customFormat="1" ht="29.25" customHeight="1" spans="1:19">
      <c r="A98" s="130" t="s">
        <v>248</v>
      </c>
      <c r="B98" s="9" t="s">
        <v>35</v>
      </c>
      <c r="C98" s="7" t="s">
        <v>249</v>
      </c>
      <c r="D98" s="21"/>
      <c r="E98" s="5"/>
      <c r="F98" s="21"/>
      <c r="G98" s="129" t="str">
        <f t="shared" si="1"/>
        <v>COTEC/INFRA</v>
      </c>
      <c r="H98" s="21" t="s">
        <v>89</v>
      </c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s="117" customFormat="1" ht="33" customHeight="1" spans="1:19">
      <c r="A99" s="137" t="s">
        <v>250</v>
      </c>
      <c r="B99" s="9" t="s">
        <v>35</v>
      </c>
      <c r="C99" s="139" t="s">
        <v>251</v>
      </c>
      <c r="D99" s="21"/>
      <c r="E99" s="138" t="s">
        <v>246</v>
      </c>
      <c r="F99" s="21"/>
      <c r="G99" s="129" t="str">
        <f t="shared" si="1"/>
        <v>COAFI/CEGEA</v>
      </c>
      <c r="H99" s="21" t="s">
        <v>23</v>
      </c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s="117" customFormat="1" ht="33" customHeight="1" spans="1:19">
      <c r="A100" s="11" t="s">
        <v>252</v>
      </c>
      <c r="B100" s="9" t="s">
        <v>12</v>
      </c>
      <c r="C100" s="7" t="s">
        <v>253</v>
      </c>
      <c r="D100" s="21"/>
      <c r="E100" s="5"/>
      <c r="F100" s="21"/>
      <c r="G100" s="129" t="str">
        <f t="shared" si="1"/>
        <v>COTEC/DATACENTER</v>
      </c>
      <c r="H100" s="21" t="s">
        <v>87</v>
      </c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s="117" customFormat="1" customHeight="1" spans="1:19">
      <c r="A101" s="130" t="s">
        <v>254</v>
      </c>
      <c r="B101" s="9" t="s">
        <v>12</v>
      </c>
      <c r="C101" s="7" t="s">
        <v>255</v>
      </c>
      <c r="D101" s="21"/>
      <c r="E101" s="5"/>
      <c r="F101" s="21"/>
      <c r="G101" s="129" t="str">
        <f t="shared" si="1"/>
        <v>ASCOM</v>
      </c>
      <c r="H101" s="21" t="s">
        <v>11</v>
      </c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="117" customFormat="1" customHeight="1" spans="1:19">
      <c r="A102" s="9" t="s">
        <v>256</v>
      </c>
      <c r="B102" s="9" t="s">
        <v>16</v>
      </c>
      <c r="C102" s="7" t="s">
        <v>257</v>
      </c>
      <c r="D102" s="21"/>
      <c r="E102" s="5"/>
      <c r="F102" s="21"/>
      <c r="G102" s="129" t="str">
        <f t="shared" si="1"/>
        <v>COGEPAT</v>
      </c>
      <c r="H102" s="21" t="s">
        <v>61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="117" customFormat="1" ht="16.5" customHeight="1" spans="1:19">
      <c r="A103" s="130" t="s">
        <v>258</v>
      </c>
      <c r="B103" s="9" t="s">
        <v>20</v>
      </c>
      <c r="C103" s="7" t="s">
        <v>259</v>
      </c>
      <c r="D103" s="21"/>
      <c r="E103" s="5"/>
      <c r="F103" s="21"/>
      <c r="G103" s="129" t="str">
        <f t="shared" si="1"/>
        <v>COAFI/FRIFORT</v>
      </c>
      <c r="H103" s="21" t="s">
        <v>37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="117" customFormat="1" ht="28.5" customHeight="1" spans="1:19">
      <c r="A104" s="9" t="s">
        <v>260</v>
      </c>
      <c r="B104" s="9" t="s">
        <v>20</v>
      </c>
      <c r="C104" s="7" t="s">
        <v>261</v>
      </c>
      <c r="D104" s="21"/>
      <c r="E104" s="5"/>
      <c r="F104" s="21"/>
      <c r="G104" s="129" t="str">
        <f t="shared" si="1"/>
        <v>COTEC/INFRA/ANEXO</v>
      </c>
      <c r="H104" s="21" t="s">
        <v>50</v>
      </c>
      <c r="I104" s="21" t="s">
        <v>90</v>
      </c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="117" customFormat="1" ht="30" customHeight="1" spans="1:19">
      <c r="A105" s="130" t="s">
        <v>262</v>
      </c>
      <c r="B105" s="9" t="s">
        <v>32</v>
      </c>
      <c r="C105" s="7" t="s">
        <v>263</v>
      </c>
      <c r="D105" s="21"/>
      <c r="E105" s="5"/>
      <c r="F105" s="21"/>
      <c r="G105" s="129" t="str">
        <f t="shared" si="1"/>
        <v>COAFI/FRIFORT</v>
      </c>
      <c r="H105" s="21" t="s">
        <v>37</v>
      </c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="117" customFormat="1" ht="30" spans="1:19">
      <c r="A106" s="26" t="s">
        <v>264</v>
      </c>
      <c r="B106" s="11" t="s">
        <v>12</v>
      </c>
      <c r="C106" s="15" t="s">
        <v>265</v>
      </c>
      <c r="D106" s="22"/>
      <c r="E106" s="131" t="s">
        <v>266</v>
      </c>
      <c r="F106" s="22"/>
      <c r="G106" s="129" t="str">
        <f t="shared" si="1"/>
        <v>COTEC/INFRA</v>
      </c>
      <c r="H106" s="22" t="s">
        <v>89</v>
      </c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s="117" customFormat="1" spans="1:19">
      <c r="A107" s="11" t="s">
        <v>267</v>
      </c>
      <c r="B107" s="9" t="s">
        <v>12</v>
      </c>
      <c r="C107" s="7" t="s">
        <v>268</v>
      </c>
      <c r="D107" s="21"/>
      <c r="E107" s="5"/>
      <c r="F107" s="21"/>
      <c r="G107" s="129" t="str">
        <f t="shared" si="1"/>
        <v>COTEC/DATACENTER</v>
      </c>
      <c r="H107" s="21" t="s">
        <v>87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="117" customFormat="1" ht="30" spans="1:19">
      <c r="A108" s="26" t="s">
        <v>269</v>
      </c>
      <c r="B108" s="11" t="s">
        <v>12</v>
      </c>
      <c r="C108" s="15" t="s">
        <v>270</v>
      </c>
      <c r="D108" s="22"/>
      <c r="E108" s="131" t="s">
        <v>266</v>
      </c>
      <c r="F108" s="22"/>
      <c r="G108" s="129" t="str">
        <f t="shared" si="1"/>
        <v>COTEC/INFRA</v>
      </c>
      <c r="H108" s="22" t="s">
        <v>89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s="117" customFormat="1" spans="1:19">
      <c r="A109" s="130" t="s">
        <v>271</v>
      </c>
      <c r="B109" s="9" t="s">
        <v>12</v>
      </c>
      <c r="C109" s="7" t="s">
        <v>255</v>
      </c>
      <c r="D109" s="21"/>
      <c r="E109" s="5"/>
      <c r="F109" s="21"/>
      <c r="G109" s="129" t="str">
        <f t="shared" si="1"/>
        <v>COPLAM</v>
      </c>
      <c r="H109" s="21" t="s">
        <v>82</v>
      </c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s="117" customFormat="1" spans="1:19">
      <c r="A110" s="11" t="s">
        <v>272</v>
      </c>
      <c r="B110" s="9" t="s">
        <v>12</v>
      </c>
      <c r="C110" s="7" t="s">
        <v>273</v>
      </c>
      <c r="D110" s="21"/>
      <c r="E110" s="5"/>
      <c r="F110" s="21"/>
      <c r="G110" s="129" t="str">
        <f t="shared" si="1"/>
        <v>COTEC/CONTAINER</v>
      </c>
      <c r="H110" s="21" t="s">
        <v>87</v>
      </c>
      <c r="I110" s="21" t="s">
        <v>86</v>
      </c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s="117" customFormat="1" spans="1:19">
      <c r="A111" s="130" t="s">
        <v>274</v>
      </c>
      <c r="B111" s="9" t="s">
        <v>12</v>
      </c>
      <c r="C111" s="7" t="s">
        <v>275</v>
      </c>
      <c r="D111" s="21"/>
      <c r="E111" s="5"/>
      <c r="F111" s="21"/>
      <c r="G111" s="129" t="str">
        <f t="shared" si="1"/>
        <v>COPLAM</v>
      </c>
      <c r="H111" s="21" t="s">
        <v>82</v>
      </c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="117" customFormat="1" spans="1:19">
      <c r="A112" s="11" t="s">
        <v>276</v>
      </c>
      <c r="B112" s="9" t="s">
        <v>12</v>
      </c>
      <c r="C112" s="7" t="s">
        <v>277</v>
      </c>
      <c r="D112" s="21"/>
      <c r="E112" s="5"/>
      <c r="F112" s="21"/>
      <c r="G112" s="129" t="str">
        <f t="shared" si="1"/>
        <v>COTEC/DATACENTER</v>
      </c>
      <c r="H112" s="21" t="s">
        <v>87</v>
      </c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s="117" customFormat="1" ht="30" spans="1:19">
      <c r="A113" s="130" t="s">
        <v>278</v>
      </c>
      <c r="B113" s="9" t="s">
        <v>20</v>
      </c>
      <c r="C113" s="7" t="s">
        <v>279</v>
      </c>
      <c r="D113" s="21"/>
      <c r="E113" s="5"/>
      <c r="F113" s="21"/>
      <c r="G113" s="129" t="str">
        <f t="shared" si="1"/>
        <v>COGEC/CSA</v>
      </c>
      <c r="H113" s="21" t="s">
        <v>55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s="117" customFormat="1" spans="1:19">
      <c r="A114" s="140" t="s">
        <v>280</v>
      </c>
      <c r="B114" s="9" t="s">
        <v>12</v>
      </c>
      <c r="C114" s="15" t="s">
        <v>281</v>
      </c>
      <c r="D114" s="21"/>
      <c r="E114" s="5"/>
      <c r="F114" s="21"/>
      <c r="G114" s="129" t="str">
        <f t="shared" si="1"/>
        <v>COGESP</v>
      </c>
      <c r="H114" s="21" t="s">
        <v>68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s="117" customFormat="1" ht="35.25" customHeight="1" spans="1:19">
      <c r="A115" s="130" t="s">
        <v>282</v>
      </c>
      <c r="B115" s="9" t="s">
        <v>12</v>
      </c>
      <c r="C115" s="7" t="s">
        <v>275</v>
      </c>
      <c r="D115" s="21"/>
      <c r="E115" s="5"/>
      <c r="F115" s="21"/>
      <c r="G115" s="129" t="str">
        <f t="shared" si="1"/>
        <v>ASCOM</v>
      </c>
      <c r="H115" s="21" t="s">
        <v>11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s="52" customFormat="1" spans="1:19">
      <c r="A116" s="9" t="s">
        <v>283</v>
      </c>
      <c r="B116" s="9" t="s">
        <v>16</v>
      </c>
      <c r="C116" s="7" t="s">
        <v>284</v>
      </c>
      <c r="D116" s="21"/>
      <c r="E116" s="5"/>
      <c r="F116" s="21"/>
      <c r="G116" s="129" t="str">
        <f t="shared" si="1"/>
        <v>COTEC/INFRA/ANEXO</v>
      </c>
      <c r="H116" s="21" t="s">
        <v>72</v>
      </c>
      <c r="I116" s="21" t="s">
        <v>90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s="52" customFormat="1" ht="30" spans="1:19">
      <c r="A117" s="130" t="s">
        <v>285</v>
      </c>
      <c r="B117" s="9" t="s">
        <v>16</v>
      </c>
      <c r="C117" s="7" t="s">
        <v>286</v>
      </c>
      <c r="D117" s="21"/>
      <c r="E117" s="5"/>
      <c r="F117" s="21"/>
      <c r="G117" s="129" t="str">
        <f t="shared" si="1"/>
        <v>COTEC/DESENVOLV</v>
      </c>
      <c r="H117" s="21" t="s">
        <v>88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s="52" customFormat="1" ht="17.25" customHeight="1" spans="1:19">
      <c r="A118" s="140" t="s">
        <v>287</v>
      </c>
      <c r="B118" s="11" t="s">
        <v>16</v>
      </c>
      <c r="C118" s="27" t="s">
        <v>288</v>
      </c>
      <c r="D118" s="21"/>
      <c r="E118" s="5"/>
      <c r="F118" s="21"/>
      <c r="G118" s="129" t="str">
        <f t="shared" si="1"/>
        <v>GABINETE</v>
      </c>
      <c r="H118" s="21" t="s">
        <v>94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s="52" customFormat="1" ht="30" spans="1:19">
      <c r="A119" s="11" t="s">
        <v>289</v>
      </c>
      <c r="B119" s="11" t="s">
        <v>16</v>
      </c>
      <c r="C119" s="15" t="s">
        <v>286</v>
      </c>
      <c r="D119" s="22"/>
      <c r="E119" s="131"/>
      <c r="F119" s="22"/>
      <c r="G119" s="129" t="str">
        <f t="shared" si="1"/>
        <v>COTEC/INFRA</v>
      </c>
      <c r="H119" s="22" t="s">
        <v>89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="52" customFormat="1" ht="30" spans="1:19">
      <c r="A120" s="130" t="s">
        <v>289</v>
      </c>
      <c r="B120" s="11" t="s">
        <v>16</v>
      </c>
      <c r="C120" s="15" t="s">
        <v>286</v>
      </c>
      <c r="D120" s="21"/>
      <c r="E120" s="5"/>
      <c r="F120" s="21"/>
      <c r="G120" s="129" t="str">
        <f t="shared" si="1"/>
        <v>GABINETE</v>
      </c>
      <c r="H120" s="21" t="s">
        <v>94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s="52" customFormat="1" spans="1:19">
      <c r="A121" s="140" t="s">
        <v>290</v>
      </c>
      <c r="B121" s="9" t="s">
        <v>16</v>
      </c>
      <c r="C121" s="7" t="s">
        <v>291</v>
      </c>
      <c r="D121" s="21"/>
      <c r="E121" s="5"/>
      <c r="F121" s="21"/>
      <c r="G121" s="129" t="str">
        <f t="shared" si="1"/>
        <v>COPLAM</v>
      </c>
      <c r="H121" s="21" t="s">
        <v>82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s="52" customFormat="1" spans="1:19">
      <c r="A122" s="140" t="s">
        <v>292</v>
      </c>
      <c r="B122" s="11" t="s">
        <v>41</v>
      </c>
      <c r="C122" s="27" t="s">
        <v>293</v>
      </c>
      <c r="D122" s="21"/>
      <c r="E122" s="5"/>
      <c r="F122" s="21"/>
      <c r="G122" s="129" t="str">
        <f t="shared" si="1"/>
        <v>GABINETE</v>
      </c>
      <c r="H122" s="21" t="s">
        <v>94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s="52" customFormat="1" ht="28.5" customHeight="1" spans="1:19">
      <c r="A123" s="130" t="s">
        <v>294</v>
      </c>
      <c r="B123" s="11" t="s">
        <v>41</v>
      </c>
      <c r="C123" s="15" t="s">
        <v>295</v>
      </c>
      <c r="D123" s="22"/>
      <c r="E123" s="131"/>
      <c r="F123" s="22"/>
      <c r="G123" s="22" t="str">
        <f t="shared" si="1"/>
        <v>COTEC/INFRA</v>
      </c>
      <c r="H123" s="22" t="s">
        <v>89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="52" customFormat="1" spans="1:19">
      <c r="A124" s="140" t="s">
        <v>296</v>
      </c>
      <c r="B124" s="11" t="s">
        <v>41</v>
      </c>
      <c r="C124" s="27" t="s">
        <v>293</v>
      </c>
      <c r="D124" s="21"/>
      <c r="E124" s="5"/>
      <c r="F124" s="21"/>
      <c r="G124" s="129" t="str">
        <f t="shared" si="1"/>
        <v>GABINETE</v>
      </c>
      <c r="H124" s="21" t="s">
        <v>94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s="52" customFormat="1" spans="1:19">
      <c r="A125" s="130" t="s">
        <v>297</v>
      </c>
      <c r="B125" s="11" t="s">
        <v>41</v>
      </c>
      <c r="C125" s="15" t="s">
        <v>298</v>
      </c>
      <c r="D125" s="22"/>
      <c r="E125" s="131"/>
      <c r="F125" s="22"/>
      <c r="G125" s="129" t="str">
        <f t="shared" si="1"/>
        <v>COTEC/DESENVOLV</v>
      </c>
      <c r="H125" s="22" t="s">
        <v>88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="52" customFormat="1" ht="30" spans="1:19">
      <c r="A126" s="130" t="s">
        <v>299</v>
      </c>
      <c r="B126" s="11" t="s">
        <v>16</v>
      </c>
      <c r="C126" s="15" t="s">
        <v>300</v>
      </c>
      <c r="D126" s="22"/>
      <c r="E126" s="131"/>
      <c r="F126" s="22"/>
      <c r="G126" s="129" t="str">
        <f t="shared" si="1"/>
        <v>COTEC/INFRA</v>
      </c>
      <c r="H126" s="22" t="s">
        <v>89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="117" customFormat="1" ht="12" customHeight="1" spans="1:19">
      <c r="A127" s="140" t="s">
        <v>301</v>
      </c>
      <c r="B127" s="11" t="s">
        <v>16</v>
      </c>
      <c r="C127" s="15" t="s">
        <v>300</v>
      </c>
      <c r="D127" s="21"/>
      <c r="E127" s="5"/>
      <c r="F127" s="21"/>
      <c r="G127" s="129" t="str">
        <f t="shared" si="1"/>
        <v>GABINETE</v>
      </c>
      <c r="H127" s="21" t="s">
        <v>89</v>
      </c>
      <c r="I127" s="21" t="s">
        <v>94</v>
      </c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="117" customFormat="1" ht="13.5" customHeight="1" spans="1:19">
      <c r="A128" s="130" t="s">
        <v>302</v>
      </c>
      <c r="B128" s="11" t="s">
        <v>16</v>
      </c>
      <c r="C128" s="15" t="s">
        <v>303</v>
      </c>
      <c r="D128" s="22"/>
      <c r="E128" s="131"/>
      <c r="F128" s="22"/>
      <c r="G128" s="129" t="str">
        <f t="shared" si="1"/>
        <v>GAB.EXECUTIVO</v>
      </c>
      <c r="H128" s="22" t="s">
        <v>93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="117" customFormat="1" customHeight="1" spans="1:19">
      <c r="A129" s="140" t="s">
        <v>304</v>
      </c>
      <c r="B129" s="11" t="s">
        <v>16</v>
      </c>
      <c r="C129" s="15" t="s">
        <v>300</v>
      </c>
      <c r="D129" s="21"/>
      <c r="E129" s="5"/>
      <c r="F129" s="21"/>
      <c r="G129" s="129" t="str">
        <f t="shared" si="1"/>
        <v>COTEC/INFRA</v>
      </c>
      <c r="H129" s="21" t="s">
        <v>94</v>
      </c>
      <c r="I129" s="21" t="s">
        <v>89</v>
      </c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ht="15.75" customHeight="1" spans="1:19">
      <c r="A130" s="11" t="s">
        <v>305</v>
      </c>
      <c r="B130" s="11" t="s">
        <v>28</v>
      </c>
      <c r="C130" s="15" t="s">
        <v>306</v>
      </c>
      <c r="D130" s="22"/>
      <c r="E130" s="131"/>
      <c r="F130" s="22"/>
      <c r="G130" s="129" t="str">
        <f t="shared" ref="G130:G177" si="2">LOOKUP(2,1/(LEN(H130:Q130)&gt;0),H130:Q130)</f>
        <v>COTEC/NOBREAKS</v>
      </c>
      <c r="H130" s="22" t="s">
        <v>91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ht="13.5" customHeight="1" spans="1:19">
      <c r="A131" s="11" t="s">
        <v>307</v>
      </c>
      <c r="B131" s="11" t="s">
        <v>28</v>
      </c>
      <c r="C131" s="15" t="s">
        <v>308</v>
      </c>
      <c r="D131" s="22"/>
      <c r="E131" s="131"/>
      <c r="F131" s="22"/>
      <c r="G131" s="129" t="str">
        <f t="shared" si="2"/>
        <v>COTEC/NOBREAKS</v>
      </c>
      <c r="H131" s="22" t="s">
        <v>91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="117" customFormat="1" ht="14.25" customHeight="1" spans="1:19">
      <c r="A132" s="11" t="s">
        <v>309</v>
      </c>
      <c r="B132" s="11" t="s">
        <v>16</v>
      </c>
      <c r="C132" s="15" t="s">
        <v>310</v>
      </c>
      <c r="D132" s="22"/>
      <c r="E132" s="131"/>
      <c r="F132" s="22"/>
      <c r="G132" s="129" t="str">
        <f t="shared" si="2"/>
        <v>COGEC/CSA</v>
      </c>
      <c r="H132" s="22" t="s">
        <v>55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="120" customFormat="1" ht="18" customHeight="1" spans="1:19">
      <c r="A133" s="141" t="s">
        <v>311</v>
      </c>
      <c r="B133" s="132" t="s">
        <v>16</v>
      </c>
      <c r="C133" s="133" t="s">
        <v>312</v>
      </c>
      <c r="D133" s="134" t="s">
        <v>313</v>
      </c>
      <c r="E133" s="142" t="s">
        <v>314</v>
      </c>
      <c r="F133" s="134"/>
      <c r="G133" s="143" t="str">
        <f t="shared" si="2"/>
        <v>COTEC/INFRA</v>
      </c>
      <c r="H133" s="134" t="s">
        <v>89</v>
      </c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</row>
    <row r="134" s="117" customFormat="1" ht="15.75" customHeight="1" spans="1:19">
      <c r="A134" s="130" t="s">
        <v>315</v>
      </c>
      <c r="B134" s="9" t="s">
        <v>16</v>
      </c>
      <c r="C134" s="7" t="s">
        <v>316</v>
      </c>
      <c r="D134" s="21"/>
      <c r="E134" s="5" t="s">
        <v>314</v>
      </c>
      <c r="F134" s="21"/>
      <c r="G134" s="129" t="str">
        <f t="shared" si="2"/>
        <v>COGESP</v>
      </c>
      <c r="H134" s="21" t="s">
        <v>58</v>
      </c>
      <c r="I134" s="21" t="s">
        <v>68</v>
      </c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customHeight="1" spans="1:19">
      <c r="A135" s="130" t="s">
        <v>317</v>
      </c>
      <c r="B135" s="9" t="s">
        <v>16</v>
      </c>
      <c r="C135" s="7" t="s">
        <v>318</v>
      </c>
      <c r="D135" s="21"/>
      <c r="E135" s="5" t="s">
        <v>314</v>
      </c>
      <c r="F135" s="21"/>
      <c r="G135" s="129" t="str">
        <f t="shared" si="2"/>
        <v>COJUR</v>
      </c>
      <c r="H135" s="21" t="s">
        <v>80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ht="16.5" customHeight="1" spans="1:19">
      <c r="A136" s="130" t="s">
        <v>319</v>
      </c>
      <c r="B136" s="9" t="s">
        <v>16</v>
      </c>
      <c r="C136" s="7" t="s">
        <v>320</v>
      </c>
      <c r="D136" s="21"/>
      <c r="E136" s="5" t="s">
        <v>314</v>
      </c>
      <c r="F136" s="21"/>
      <c r="G136" s="129" t="str">
        <f t="shared" si="2"/>
        <v>COGESP</v>
      </c>
      <c r="H136" s="21" t="s">
        <v>68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customHeight="1" spans="1:19">
      <c r="A137" s="130" t="s">
        <v>321</v>
      </c>
      <c r="B137" s="9" t="s">
        <v>16</v>
      </c>
      <c r="C137" s="7" t="s">
        <v>322</v>
      </c>
      <c r="D137" s="21"/>
      <c r="E137" s="5" t="s">
        <v>314</v>
      </c>
      <c r="F137" s="21"/>
      <c r="G137" s="129" t="str">
        <f t="shared" si="2"/>
        <v>COJUR</v>
      </c>
      <c r="H137" s="21" t="s">
        <v>80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ht="16.5" customHeight="1" spans="1:19">
      <c r="A138" s="130" t="s">
        <v>323</v>
      </c>
      <c r="B138" s="9" t="s">
        <v>16</v>
      </c>
      <c r="C138" s="7" t="s">
        <v>324</v>
      </c>
      <c r="D138" s="21"/>
      <c r="E138" s="5" t="s">
        <v>314</v>
      </c>
      <c r="F138" s="21"/>
      <c r="G138" s="129" t="str">
        <f t="shared" si="2"/>
        <v>COJUR</v>
      </c>
      <c r="H138" s="21" t="s">
        <v>80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s="52" customFormat="1" customHeight="1" spans="1:19">
      <c r="A139" s="130" t="s">
        <v>325</v>
      </c>
      <c r="B139" s="9" t="s">
        <v>16</v>
      </c>
      <c r="C139" s="7" t="s">
        <v>326</v>
      </c>
      <c r="D139" s="21"/>
      <c r="E139" s="5" t="s">
        <v>314</v>
      </c>
      <c r="F139" s="21"/>
      <c r="G139" s="129" t="str">
        <f t="shared" si="2"/>
        <v>COTEC/DESENVOLV</v>
      </c>
      <c r="H139" s="21" t="s">
        <v>88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s="52" customFormat="1" ht="17.25" customHeight="1" spans="1:19">
      <c r="A140" s="130" t="s">
        <v>327</v>
      </c>
      <c r="B140" s="9" t="s">
        <v>16</v>
      </c>
      <c r="C140" s="7" t="s">
        <v>328</v>
      </c>
      <c r="D140" s="21"/>
      <c r="E140" s="5" t="s">
        <v>314</v>
      </c>
      <c r="F140" s="21"/>
      <c r="G140" s="129" t="str">
        <f t="shared" si="2"/>
        <v>COTEC/DESENVOLV</v>
      </c>
      <c r="H140" s="21" t="s">
        <v>88</v>
      </c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s="52" customFormat="1" ht="15.75" customHeight="1" spans="1:19">
      <c r="A141" s="130" t="s">
        <v>329</v>
      </c>
      <c r="B141" s="9" t="s">
        <v>16</v>
      </c>
      <c r="C141" s="7" t="s">
        <v>330</v>
      </c>
      <c r="D141" s="21"/>
      <c r="E141" s="5" t="s">
        <v>314</v>
      </c>
      <c r="F141" s="21"/>
      <c r="G141" s="129" t="str">
        <f t="shared" si="2"/>
        <v>COTEC/DESENVOLV</v>
      </c>
      <c r="H141" s="21" t="s">
        <v>88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="52" customFormat="1" ht="14.25" customHeight="1" spans="1:19">
      <c r="A142" s="130" t="s">
        <v>331</v>
      </c>
      <c r="B142" s="9" t="s">
        <v>16</v>
      </c>
      <c r="C142" s="7" t="s">
        <v>332</v>
      </c>
      <c r="D142" s="21"/>
      <c r="E142" s="5" t="s">
        <v>314</v>
      </c>
      <c r="F142" s="21"/>
      <c r="G142" s="129" t="str">
        <f t="shared" si="2"/>
        <v>COGESP/CECORH</v>
      </c>
      <c r="H142" s="21" t="s">
        <v>89</v>
      </c>
      <c r="I142" s="21" t="s">
        <v>88</v>
      </c>
      <c r="J142" s="21" t="s">
        <v>70</v>
      </c>
      <c r="K142" s="21"/>
      <c r="L142" s="21"/>
      <c r="M142" s="21"/>
      <c r="N142" s="21"/>
      <c r="O142" s="21"/>
      <c r="P142" s="21"/>
      <c r="Q142" s="21"/>
      <c r="R142" s="21"/>
      <c r="S142" s="21"/>
    </row>
    <row r="143" s="52" customFormat="1" customHeight="1" spans="1:19">
      <c r="A143" s="130" t="s">
        <v>333</v>
      </c>
      <c r="B143" s="9" t="s">
        <v>16</v>
      </c>
      <c r="C143" s="7" t="s">
        <v>334</v>
      </c>
      <c r="D143" s="21"/>
      <c r="E143" s="5" t="s">
        <v>314</v>
      </c>
      <c r="F143" s="21"/>
      <c r="G143" s="129" t="str">
        <f t="shared" si="2"/>
        <v>COTEC/DESENVOLV</v>
      </c>
      <c r="H143" s="21" t="s">
        <v>88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s="119" customFormat="1" ht="15.75" customHeight="1" spans="1:19">
      <c r="A144" s="141" t="s">
        <v>335</v>
      </c>
      <c r="B144" s="144" t="s">
        <v>16</v>
      </c>
      <c r="C144" s="145" t="s">
        <v>336</v>
      </c>
      <c r="D144" s="146" t="s">
        <v>313</v>
      </c>
      <c r="E144" s="147" t="s">
        <v>314</v>
      </c>
      <c r="F144" s="146"/>
      <c r="G144" s="143" t="str">
        <f t="shared" si="2"/>
        <v>COTEC/DESENVOLV</v>
      </c>
      <c r="H144" s="146" t="s">
        <v>88</v>
      </c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</row>
    <row r="145" s="52" customFormat="1" ht="14.25" customHeight="1" spans="1:19">
      <c r="A145" s="130" t="s">
        <v>337</v>
      </c>
      <c r="B145" s="9" t="s">
        <v>16</v>
      </c>
      <c r="C145" s="7" t="s">
        <v>338</v>
      </c>
      <c r="D145" s="21"/>
      <c r="E145" s="5" t="s">
        <v>314</v>
      </c>
      <c r="F145" s="21"/>
      <c r="G145" s="129" t="str">
        <f t="shared" si="2"/>
        <v>GABINETE</v>
      </c>
      <c r="H145" s="21" t="s">
        <v>88</v>
      </c>
      <c r="I145" s="21" t="s">
        <v>94</v>
      </c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ht="13.5" customHeight="1" spans="1:19">
      <c r="A146" s="130" t="s">
        <v>339</v>
      </c>
      <c r="B146" s="9" t="s">
        <v>16</v>
      </c>
      <c r="C146" s="7" t="s">
        <v>340</v>
      </c>
      <c r="D146" s="21"/>
      <c r="E146" s="5" t="s">
        <v>314</v>
      </c>
      <c r="F146" s="21"/>
      <c r="G146" s="129" t="str">
        <f t="shared" si="2"/>
        <v>COTEC/DESENVOLV</v>
      </c>
      <c r="H146" s="21" t="s">
        <v>88</v>
      </c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ht="13.5" customHeight="1" spans="1:19">
      <c r="A147" s="130" t="s">
        <v>341</v>
      </c>
      <c r="B147" s="9" t="s">
        <v>16</v>
      </c>
      <c r="C147" s="7" t="s">
        <v>342</v>
      </c>
      <c r="D147" s="21"/>
      <c r="E147" s="5" t="s">
        <v>314</v>
      </c>
      <c r="F147" s="21"/>
      <c r="G147" s="129" t="str">
        <f t="shared" si="2"/>
        <v>COTEC/DESENVOLV</v>
      </c>
      <c r="H147" s="21" t="s">
        <v>88</v>
      </c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ht="13.5" customHeight="1" spans="1:19">
      <c r="A148" s="130" t="s">
        <v>343</v>
      </c>
      <c r="B148" s="11" t="s">
        <v>16</v>
      </c>
      <c r="C148" s="15" t="s">
        <v>344</v>
      </c>
      <c r="D148" s="22"/>
      <c r="E148" s="131" t="s">
        <v>314</v>
      </c>
      <c r="F148" s="22"/>
      <c r="G148" s="129" t="str">
        <f t="shared" si="2"/>
        <v>COTEC II</v>
      </c>
      <c r="H148" s="22" t="s">
        <v>89</v>
      </c>
      <c r="I148" s="22" t="s">
        <v>84</v>
      </c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ht="13.5" customHeight="1" spans="1:19">
      <c r="A149" s="130" t="s">
        <v>345</v>
      </c>
      <c r="B149" s="11" t="s">
        <v>16</v>
      </c>
      <c r="C149" s="15" t="s">
        <v>346</v>
      </c>
      <c r="D149" s="22"/>
      <c r="E149" s="131" t="s">
        <v>314</v>
      </c>
      <c r="F149" s="22"/>
      <c r="G149" s="129" t="str">
        <f t="shared" si="2"/>
        <v>COTEC/INFRA</v>
      </c>
      <c r="H149" s="22" t="s">
        <v>89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customHeight="1" spans="1:19">
      <c r="A150" s="130" t="s">
        <v>347</v>
      </c>
      <c r="B150" s="11" t="s">
        <v>16</v>
      </c>
      <c r="C150" s="15" t="s">
        <v>348</v>
      </c>
      <c r="D150" s="22"/>
      <c r="E150" s="131" t="s">
        <v>314</v>
      </c>
      <c r="F150" s="22"/>
      <c r="G150" s="129" t="str">
        <f t="shared" si="2"/>
        <v>COJUR</v>
      </c>
      <c r="H150" s="22" t="s">
        <v>80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ht="18" customHeight="1" spans="1:19">
      <c r="A151" s="130" t="s">
        <v>349</v>
      </c>
      <c r="B151" s="11" t="s">
        <v>16</v>
      </c>
      <c r="C151" s="15" t="s">
        <v>350</v>
      </c>
      <c r="D151" s="22"/>
      <c r="E151" s="131" t="s">
        <v>314</v>
      </c>
      <c r="F151" s="22"/>
      <c r="G151" s="129" t="str">
        <f t="shared" si="2"/>
        <v>COJUR</v>
      </c>
      <c r="H151" s="22" t="s">
        <v>80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>
      <c r="A152" s="130" t="s">
        <v>351</v>
      </c>
      <c r="B152" s="11" t="s">
        <v>16</v>
      </c>
      <c r="C152" s="15" t="s">
        <v>352</v>
      </c>
      <c r="D152" s="22"/>
      <c r="E152" s="131" t="s">
        <v>314</v>
      </c>
      <c r="F152" s="22"/>
      <c r="G152" s="129" t="str">
        <f t="shared" si="2"/>
        <v>COTEC/DESENVOLV</v>
      </c>
      <c r="H152" s="22" t="s">
        <v>88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>
      <c r="A153" s="130" t="s">
        <v>353</v>
      </c>
      <c r="B153" s="11" t="s">
        <v>16</v>
      </c>
      <c r="C153" s="15" t="s">
        <v>354</v>
      </c>
      <c r="D153" s="22"/>
      <c r="E153" s="131"/>
      <c r="F153" s="22"/>
      <c r="G153" s="129" t="str">
        <f t="shared" si="2"/>
        <v>COGESP</v>
      </c>
      <c r="H153" s="22" t="s">
        <v>68</v>
      </c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="120" customFormat="1" ht="30" spans="1:19">
      <c r="A154" s="141" t="s">
        <v>355</v>
      </c>
      <c r="B154" s="132" t="s">
        <v>20</v>
      </c>
      <c r="C154" s="133" t="s">
        <v>356</v>
      </c>
      <c r="D154" s="134" t="s">
        <v>313</v>
      </c>
      <c r="E154" s="142" t="s">
        <v>314</v>
      </c>
      <c r="F154" s="134"/>
      <c r="G154" s="143" t="str">
        <f t="shared" si="2"/>
        <v>COTEC/INFRA</v>
      </c>
      <c r="H154" s="134" t="s">
        <v>89</v>
      </c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</row>
    <row r="155" spans="1:19">
      <c r="A155" s="130" t="s">
        <v>357</v>
      </c>
      <c r="B155" s="11" t="s">
        <v>16</v>
      </c>
      <c r="C155" s="15" t="s">
        <v>358</v>
      </c>
      <c r="D155" s="22"/>
      <c r="E155" s="131"/>
      <c r="F155" s="22"/>
      <c r="G155" s="129" t="str">
        <f t="shared" si="2"/>
        <v>COGEC/ARQUIVO</v>
      </c>
      <c r="H155" s="22" t="s">
        <v>52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ht="30" spans="1:19">
      <c r="A156" s="130" t="s">
        <v>359</v>
      </c>
      <c r="B156" s="9" t="s">
        <v>20</v>
      </c>
      <c r="C156" s="7" t="s">
        <v>360</v>
      </c>
      <c r="D156" s="21"/>
      <c r="E156" s="5" t="s">
        <v>314</v>
      </c>
      <c r="F156" s="21" t="s">
        <v>62</v>
      </c>
      <c r="G156" s="129" t="str">
        <f t="shared" si="2"/>
        <v>COGESP</v>
      </c>
      <c r="H156" s="21" t="s">
        <v>58</v>
      </c>
      <c r="I156" s="21" t="s">
        <v>68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ht="30" spans="1:19">
      <c r="A157" s="130" t="s">
        <v>361</v>
      </c>
      <c r="B157" s="9" t="s">
        <v>20</v>
      </c>
      <c r="C157" s="7" t="s">
        <v>362</v>
      </c>
      <c r="D157" s="21"/>
      <c r="E157" s="5" t="s">
        <v>314</v>
      </c>
      <c r="F157" s="21" t="s">
        <v>62</v>
      </c>
      <c r="G157" s="129" t="str">
        <f t="shared" si="2"/>
        <v>COJUR</v>
      </c>
      <c r="H157" s="21" t="s">
        <v>80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ht="30" spans="1:19">
      <c r="A158" s="130" t="s">
        <v>363</v>
      </c>
      <c r="B158" s="9" t="s">
        <v>20</v>
      </c>
      <c r="C158" s="7" t="s">
        <v>364</v>
      </c>
      <c r="D158" s="21"/>
      <c r="E158" s="5" t="s">
        <v>314</v>
      </c>
      <c r="F158" s="21" t="s">
        <v>62</v>
      </c>
      <c r="G158" s="129" t="str">
        <f t="shared" si="2"/>
        <v>COGESP</v>
      </c>
      <c r="H158" s="21" t="s">
        <v>68</v>
      </c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ht="30" spans="1:19">
      <c r="A159" s="130" t="s">
        <v>365</v>
      </c>
      <c r="B159" s="9" t="s">
        <v>20</v>
      </c>
      <c r="C159" s="7" t="s">
        <v>366</v>
      </c>
      <c r="D159" s="21"/>
      <c r="E159" s="5" t="s">
        <v>314</v>
      </c>
      <c r="F159" s="21" t="s">
        <v>62</v>
      </c>
      <c r="G159" s="129" t="str">
        <f t="shared" si="2"/>
        <v>COJUR</v>
      </c>
      <c r="H159" s="21" t="s">
        <v>80</v>
      </c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ht="30" spans="1:19">
      <c r="A160" s="130" t="s">
        <v>367</v>
      </c>
      <c r="B160" s="9" t="s">
        <v>20</v>
      </c>
      <c r="C160" s="7" t="s">
        <v>368</v>
      </c>
      <c r="D160" s="21"/>
      <c r="E160" s="5" t="s">
        <v>314</v>
      </c>
      <c r="F160" s="21" t="s">
        <v>62</v>
      </c>
      <c r="G160" s="129" t="str">
        <f t="shared" si="2"/>
        <v>COJUR</v>
      </c>
      <c r="H160" s="21" t="s">
        <v>80</v>
      </c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s="52" customFormat="1" ht="30" spans="1:19">
      <c r="A161" s="130" t="s">
        <v>369</v>
      </c>
      <c r="B161" s="9" t="s">
        <v>20</v>
      </c>
      <c r="C161" s="7" t="s">
        <v>370</v>
      </c>
      <c r="D161" s="21"/>
      <c r="E161" s="5" t="s">
        <v>314</v>
      </c>
      <c r="F161" s="21"/>
      <c r="G161" s="129" t="str">
        <f t="shared" si="2"/>
        <v>COTEC/DESENVOLV</v>
      </c>
      <c r="H161" s="21" t="s">
        <v>88</v>
      </c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s="52" customFormat="1" ht="30" spans="1:19">
      <c r="A162" s="130" t="s">
        <v>371</v>
      </c>
      <c r="B162" s="9" t="s">
        <v>20</v>
      </c>
      <c r="C162" s="7" t="s">
        <v>372</v>
      </c>
      <c r="D162" s="21"/>
      <c r="E162" s="5" t="s">
        <v>314</v>
      </c>
      <c r="F162" s="21"/>
      <c r="G162" s="129" t="str">
        <f t="shared" si="2"/>
        <v>COTEC/DESENVOLV</v>
      </c>
      <c r="H162" s="21" t="s">
        <v>88</v>
      </c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ht="30" spans="1:19">
      <c r="A163" s="130" t="s">
        <v>373</v>
      </c>
      <c r="B163" s="9" t="s">
        <v>20</v>
      </c>
      <c r="C163" s="7" t="s">
        <v>374</v>
      </c>
      <c r="D163" s="21"/>
      <c r="E163" s="5" t="s">
        <v>314</v>
      </c>
      <c r="F163" s="21"/>
      <c r="G163" s="129" t="str">
        <f t="shared" si="2"/>
        <v>COAFI/CEGEPE</v>
      </c>
      <c r="H163" s="21" t="s">
        <v>31</v>
      </c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ht="30" spans="1:19">
      <c r="A164" s="130" t="s">
        <v>375</v>
      </c>
      <c r="B164" s="9" t="s">
        <v>20</v>
      </c>
      <c r="C164" s="7" t="s">
        <v>376</v>
      </c>
      <c r="D164" s="21"/>
      <c r="E164" s="5" t="s">
        <v>314</v>
      </c>
      <c r="F164" s="21"/>
      <c r="G164" s="129" t="str">
        <f t="shared" si="2"/>
        <v>COTEC/DESENVOLV</v>
      </c>
      <c r="H164" s="21" t="s">
        <v>88</v>
      </c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ht="30" spans="1:19">
      <c r="A165" s="9" t="s">
        <v>377</v>
      </c>
      <c r="B165" s="9" t="s">
        <v>20</v>
      </c>
      <c r="C165" s="7" t="s">
        <v>378</v>
      </c>
      <c r="D165" s="21"/>
      <c r="E165" s="5" t="s">
        <v>314</v>
      </c>
      <c r="F165" s="21"/>
      <c r="G165" s="129" t="str">
        <f t="shared" si="2"/>
        <v>COTEC/INFRA/ANEXO</v>
      </c>
      <c r="H165" s="21" t="s">
        <v>11</v>
      </c>
      <c r="I165" s="21" t="s">
        <v>89</v>
      </c>
      <c r="J165" s="21" t="s">
        <v>88</v>
      </c>
      <c r="K165" s="21" t="s">
        <v>90</v>
      </c>
      <c r="L165" s="21"/>
      <c r="M165" s="21"/>
      <c r="N165" s="21"/>
      <c r="O165" s="21"/>
      <c r="P165" s="21"/>
      <c r="Q165" s="21"/>
      <c r="R165" s="21"/>
      <c r="S165" s="21"/>
    </row>
    <row r="166" ht="30" spans="1:19">
      <c r="A166" s="130" t="s">
        <v>379</v>
      </c>
      <c r="B166" s="9" t="s">
        <v>20</v>
      </c>
      <c r="C166" s="7" t="s">
        <v>380</v>
      </c>
      <c r="D166" s="21"/>
      <c r="E166" s="5" t="s">
        <v>314</v>
      </c>
      <c r="F166" s="21"/>
      <c r="G166" s="129" t="str">
        <f t="shared" si="2"/>
        <v>COTEC/DESENVOLV</v>
      </c>
      <c r="H166" s="21" t="s">
        <v>88</v>
      </c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s="120" customFormat="1" ht="30" spans="1:19">
      <c r="A167" s="141" t="s">
        <v>381</v>
      </c>
      <c r="B167" s="144" t="s">
        <v>20</v>
      </c>
      <c r="C167" s="145" t="s">
        <v>382</v>
      </c>
      <c r="D167" s="146" t="s">
        <v>313</v>
      </c>
      <c r="E167" s="147" t="s">
        <v>314</v>
      </c>
      <c r="F167" s="146"/>
      <c r="G167" s="143" t="str">
        <f t="shared" si="2"/>
        <v>COTEC/DESENVOLV</v>
      </c>
      <c r="H167" s="146" t="s">
        <v>88</v>
      </c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</row>
    <row r="168" ht="30" spans="1:19">
      <c r="A168" s="130" t="s">
        <v>383</v>
      </c>
      <c r="B168" s="9" t="s">
        <v>20</v>
      </c>
      <c r="C168" s="7" t="s">
        <v>384</v>
      </c>
      <c r="D168" s="21"/>
      <c r="E168" s="5" t="s">
        <v>314</v>
      </c>
      <c r="F168" s="21" t="s">
        <v>64</v>
      </c>
      <c r="G168" s="129" t="str">
        <f t="shared" si="2"/>
        <v>COTEC/DESENVOLV</v>
      </c>
      <c r="H168" s="21" t="s">
        <v>88</v>
      </c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ht="30" spans="1:19">
      <c r="A169" s="130" t="s">
        <v>385</v>
      </c>
      <c r="B169" s="9" t="s">
        <v>20</v>
      </c>
      <c r="C169" s="7" t="s">
        <v>386</v>
      </c>
      <c r="D169" s="21"/>
      <c r="E169" s="5" t="s">
        <v>314</v>
      </c>
      <c r="F169" s="21"/>
      <c r="G169" s="129" t="str">
        <f t="shared" si="2"/>
        <v>COTEC/DESENVOLV</v>
      </c>
      <c r="H169" s="21" t="s">
        <v>88</v>
      </c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s="120" customFormat="1" ht="30" spans="1:19">
      <c r="A170" s="141" t="s">
        <v>387</v>
      </c>
      <c r="B170" s="132" t="s">
        <v>20</v>
      </c>
      <c r="C170" s="133" t="s">
        <v>388</v>
      </c>
      <c r="D170" s="134" t="s">
        <v>313</v>
      </c>
      <c r="E170" s="142" t="s">
        <v>314</v>
      </c>
      <c r="F170" s="134" t="s">
        <v>64</v>
      </c>
      <c r="G170" s="143" t="str">
        <f t="shared" si="2"/>
        <v>COTEC/INFRA</v>
      </c>
      <c r="H170" s="134" t="s">
        <v>89</v>
      </c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</row>
    <row r="171" ht="30" spans="1:19">
      <c r="A171" s="130" t="s">
        <v>389</v>
      </c>
      <c r="B171" s="11" t="s">
        <v>20</v>
      </c>
      <c r="C171" s="15" t="s">
        <v>390</v>
      </c>
      <c r="D171" s="22"/>
      <c r="E171" s="131" t="s">
        <v>314</v>
      </c>
      <c r="F171" s="22" t="s">
        <v>62</v>
      </c>
      <c r="G171" s="129" t="str">
        <f t="shared" si="2"/>
        <v>COTEC/INFRA</v>
      </c>
      <c r="H171" s="22" t="s">
        <v>89</v>
      </c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ht="30" spans="1:19">
      <c r="A172" s="130" t="s">
        <v>391</v>
      </c>
      <c r="B172" s="9" t="s">
        <v>20</v>
      </c>
      <c r="C172" s="7" t="s">
        <v>392</v>
      </c>
      <c r="D172" s="21"/>
      <c r="E172" s="5" t="s">
        <v>314</v>
      </c>
      <c r="F172" s="21" t="s">
        <v>62</v>
      </c>
      <c r="G172" s="129" t="str">
        <f t="shared" si="2"/>
        <v>COJUR</v>
      </c>
      <c r="H172" s="21" t="s">
        <v>80</v>
      </c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ht="45.75" customHeight="1" spans="1:19">
      <c r="A173" s="130" t="s">
        <v>393</v>
      </c>
      <c r="B173" s="9" t="s">
        <v>20</v>
      </c>
      <c r="C173" s="7" t="s">
        <v>394</v>
      </c>
      <c r="D173" s="21"/>
      <c r="E173" s="5" t="s">
        <v>314</v>
      </c>
      <c r="F173" s="21" t="s">
        <v>62</v>
      </c>
      <c r="G173" s="129" t="str">
        <f t="shared" si="2"/>
        <v>COJUR</v>
      </c>
      <c r="H173" s="21" t="s">
        <v>80</v>
      </c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ht="45.75" customHeight="1" spans="1:19">
      <c r="A174" s="130" t="s">
        <v>395</v>
      </c>
      <c r="B174" s="9" t="s">
        <v>20</v>
      </c>
      <c r="C174" s="7" t="s">
        <v>396</v>
      </c>
      <c r="D174" s="21"/>
      <c r="E174" s="5" t="s">
        <v>314</v>
      </c>
      <c r="F174" s="21" t="s">
        <v>64</v>
      </c>
      <c r="G174" s="129" t="str">
        <f t="shared" si="2"/>
        <v>COTEC/DESENVOLV</v>
      </c>
      <c r="H174" s="21" t="s">
        <v>88</v>
      </c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>
      <c r="A175" s="130" t="s">
        <v>397</v>
      </c>
      <c r="B175" s="9" t="s">
        <v>16</v>
      </c>
      <c r="C175" s="7" t="s">
        <v>398</v>
      </c>
      <c r="D175" s="21"/>
      <c r="E175" s="5" t="s">
        <v>314</v>
      </c>
      <c r="F175" s="21"/>
      <c r="G175" s="129" t="str">
        <f t="shared" si="2"/>
        <v>COPLAM</v>
      </c>
      <c r="H175" s="21" t="s">
        <v>82</v>
      </c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spans="1:19">
      <c r="A176" s="130" t="s">
        <v>399</v>
      </c>
      <c r="B176" s="9" t="s">
        <v>16</v>
      </c>
      <c r="C176" s="7" t="s">
        <v>400</v>
      </c>
      <c r="D176" s="21"/>
      <c r="E176" s="5" t="s">
        <v>314</v>
      </c>
      <c r="F176" s="21"/>
      <c r="G176" s="129" t="str">
        <f t="shared" si="2"/>
        <v>COTEC/DESENVOLV</v>
      </c>
      <c r="H176" s="21" t="s">
        <v>88</v>
      </c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spans="1:19">
      <c r="A177" s="130" t="s">
        <v>401</v>
      </c>
      <c r="B177" s="9" t="s">
        <v>16</v>
      </c>
      <c r="C177" s="7" t="s">
        <v>402</v>
      </c>
      <c r="D177" s="21"/>
      <c r="E177" s="5" t="s">
        <v>314</v>
      </c>
      <c r="F177" s="21"/>
      <c r="G177" s="129" t="str">
        <f t="shared" si="2"/>
        <v>COTEC/DESENVOLV</v>
      </c>
      <c r="H177" s="21" t="s">
        <v>88</v>
      </c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ht="29.25" customHeight="1" spans="1:19">
      <c r="A178" s="130" t="s">
        <v>403</v>
      </c>
      <c r="B178" s="9" t="s">
        <v>16</v>
      </c>
      <c r="C178" s="7" t="s">
        <v>404</v>
      </c>
      <c r="D178" s="21"/>
      <c r="E178" s="5" t="s">
        <v>314</v>
      </c>
      <c r="F178" s="21"/>
      <c r="G178" s="129" t="e">
        <v>#DIV/0!</v>
      </c>
      <c r="H178" s="21" t="s">
        <v>88</v>
      </c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ht="29.25" customHeight="1" spans="1:19">
      <c r="A179" s="130" t="s">
        <v>405</v>
      </c>
      <c r="B179" s="9" t="s">
        <v>16</v>
      </c>
      <c r="C179" s="7" t="s">
        <v>406</v>
      </c>
      <c r="D179" s="21"/>
      <c r="E179" s="5" t="s">
        <v>314</v>
      </c>
      <c r="F179" s="21"/>
      <c r="G179" s="129" t="str">
        <f t="shared" ref="G179:G242" si="3">LOOKUP(2,1/(LEN(H179:Q179)&gt;0),H179:Q179)</f>
        <v>COTEC/DESENVOLV</v>
      </c>
      <c r="H179" s="21" t="s">
        <v>88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ht="29.25" customHeight="1" spans="1:19">
      <c r="A180" s="9" t="s">
        <v>407</v>
      </c>
      <c r="B180" s="9" t="s">
        <v>16</v>
      </c>
      <c r="C180" s="7" t="s">
        <v>408</v>
      </c>
      <c r="D180" s="21"/>
      <c r="E180" s="5" t="s">
        <v>314</v>
      </c>
      <c r="F180" s="21"/>
      <c r="G180" s="129" t="str">
        <f t="shared" si="3"/>
        <v>COGEPAT</v>
      </c>
      <c r="H180" s="21" t="s">
        <v>61</v>
      </c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ht="27.75" customHeight="1" spans="1:19">
      <c r="A181" s="130" t="s">
        <v>409</v>
      </c>
      <c r="B181" s="9" t="s">
        <v>16</v>
      </c>
      <c r="C181" s="7" t="s">
        <v>410</v>
      </c>
      <c r="D181" s="21"/>
      <c r="E181" s="5" t="s">
        <v>314</v>
      </c>
      <c r="F181" s="21"/>
      <c r="G181" s="129" t="str">
        <f t="shared" si="3"/>
        <v>COTEC/DESENVOLV</v>
      </c>
      <c r="H181" s="21" t="s">
        <v>88</v>
      </c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ht="54.75" customHeight="1" spans="1:19">
      <c r="A182" s="130" t="s">
        <v>411</v>
      </c>
      <c r="B182" s="9" t="s">
        <v>16</v>
      </c>
      <c r="C182" s="7" t="s">
        <v>412</v>
      </c>
      <c r="D182" s="21"/>
      <c r="E182" s="5" t="s">
        <v>314</v>
      </c>
      <c r="F182" s="21"/>
      <c r="G182" s="129" t="str">
        <f t="shared" si="3"/>
        <v>COTEC/DESENVOLV</v>
      </c>
      <c r="H182" s="21" t="s">
        <v>88</v>
      </c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ht="24" customHeight="1" spans="1:19">
      <c r="A183" s="130" t="s">
        <v>413</v>
      </c>
      <c r="B183" s="9" t="s">
        <v>16</v>
      </c>
      <c r="C183" s="7" t="s">
        <v>414</v>
      </c>
      <c r="D183" s="21"/>
      <c r="E183" s="5" t="s">
        <v>314</v>
      </c>
      <c r="F183" s="21"/>
      <c r="G183" s="129" t="str">
        <f t="shared" si="3"/>
        <v>ASTEC</v>
      </c>
      <c r="H183" s="21" t="s">
        <v>23</v>
      </c>
      <c r="I183" s="21" t="s">
        <v>19</v>
      </c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ht="34.5" customHeight="1" spans="1:19">
      <c r="A184" s="130" t="s">
        <v>415</v>
      </c>
      <c r="B184" s="9" t="s">
        <v>20</v>
      </c>
      <c r="C184" s="7" t="s">
        <v>416</v>
      </c>
      <c r="D184" s="21"/>
      <c r="E184" s="5" t="s">
        <v>314</v>
      </c>
      <c r="F184" s="21" t="s">
        <v>62</v>
      </c>
      <c r="G184" s="129" t="str">
        <f t="shared" si="3"/>
        <v>COPLAM</v>
      </c>
      <c r="H184" s="21" t="s">
        <v>82</v>
      </c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s="52" customFormat="1" ht="30" spans="1:19">
      <c r="A185" s="130" t="s">
        <v>417</v>
      </c>
      <c r="B185" s="9" t="s">
        <v>20</v>
      </c>
      <c r="C185" s="7" t="s">
        <v>418</v>
      </c>
      <c r="D185" s="21"/>
      <c r="E185" s="5" t="s">
        <v>314</v>
      </c>
      <c r="F185" s="21"/>
      <c r="G185" s="129" t="str">
        <f t="shared" si="3"/>
        <v>COTEC/DESENVOLV</v>
      </c>
      <c r="H185" s="21" t="s">
        <v>88</v>
      </c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ht="30" spans="1:19">
      <c r="A186" s="130" t="s">
        <v>419</v>
      </c>
      <c r="B186" s="9" t="s">
        <v>20</v>
      </c>
      <c r="C186" s="7" t="s">
        <v>420</v>
      </c>
      <c r="D186" s="21"/>
      <c r="E186" s="5" t="s">
        <v>314</v>
      </c>
      <c r="F186" s="21"/>
      <c r="G186" s="129" t="str">
        <f t="shared" si="3"/>
        <v>COTEC/DESENVOLV</v>
      </c>
      <c r="H186" s="21" t="s">
        <v>88</v>
      </c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ht="30" spans="1:19">
      <c r="A187" s="130" t="s">
        <v>421</v>
      </c>
      <c r="B187" s="9" t="s">
        <v>20</v>
      </c>
      <c r="C187" s="7" t="s">
        <v>422</v>
      </c>
      <c r="D187" s="21"/>
      <c r="E187" s="5" t="s">
        <v>314</v>
      </c>
      <c r="F187" s="21"/>
      <c r="G187" s="129" t="str">
        <f t="shared" si="3"/>
        <v>COTEC/DESENVOLV</v>
      </c>
      <c r="H187" s="21" t="s">
        <v>88</v>
      </c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ht="30" spans="1:19">
      <c r="A188" s="130" t="s">
        <v>423</v>
      </c>
      <c r="B188" s="9" t="s">
        <v>20</v>
      </c>
      <c r="C188" s="7" t="s">
        <v>424</v>
      </c>
      <c r="D188" s="21"/>
      <c r="E188" s="5" t="s">
        <v>314</v>
      </c>
      <c r="F188" s="21"/>
      <c r="G188" s="129" t="str">
        <f t="shared" si="3"/>
        <v>COTEC/DESENVOLV</v>
      </c>
      <c r="H188" s="21" t="s">
        <v>88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ht="30" spans="1:19">
      <c r="A189" s="9" t="s">
        <v>425</v>
      </c>
      <c r="B189" s="9" t="s">
        <v>20</v>
      </c>
      <c r="C189" s="7" t="s">
        <v>426</v>
      </c>
      <c r="D189" s="21"/>
      <c r="E189" s="5" t="s">
        <v>314</v>
      </c>
      <c r="F189" s="21"/>
      <c r="G189" s="129" t="str">
        <f t="shared" si="3"/>
        <v>COGEPAT</v>
      </c>
      <c r="H189" s="21" t="s">
        <v>61</v>
      </c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ht="30" spans="1:19">
      <c r="A190" s="130" t="s">
        <v>427</v>
      </c>
      <c r="B190" s="9" t="s">
        <v>20</v>
      </c>
      <c r="C190" s="7" t="s">
        <v>428</v>
      </c>
      <c r="D190" s="21"/>
      <c r="E190" s="5" t="s">
        <v>314</v>
      </c>
      <c r="F190" s="21"/>
      <c r="G190" s="129" t="str">
        <f t="shared" si="3"/>
        <v>COTEC/DESENVOLV</v>
      </c>
      <c r="H190" s="21" t="s">
        <v>88</v>
      </c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ht="30" spans="1:19">
      <c r="A191" s="130" t="s">
        <v>429</v>
      </c>
      <c r="B191" s="9" t="s">
        <v>20</v>
      </c>
      <c r="C191" s="7" t="s">
        <v>430</v>
      </c>
      <c r="D191" s="21"/>
      <c r="E191" s="5" t="s">
        <v>314</v>
      </c>
      <c r="F191" s="21"/>
      <c r="G191" s="129" t="str">
        <f t="shared" si="3"/>
        <v>COTEC/DESENVOLV</v>
      </c>
      <c r="H191" s="21" t="s">
        <v>88</v>
      </c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ht="30" spans="1:19">
      <c r="A192" s="130" t="s">
        <v>431</v>
      </c>
      <c r="B192" s="9" t="s">
        <v>20</v>
      </c>
      <c r="C192" s="7" t="s">
        <v>432</v>
      </c>
      <c r="D192" s="21"/>
      <c r="E192" s="5" t="s">
        <v>314</v>
      </c>
      <c r="F192" s="21" t="s">
        <v>64</v>
      </c>
      <c r="G192" s="129" t="str">
        <f t="shared" si="3"/>
        <v>ASTEC</v>
      </c>
      <c r="H192" s="21" t="s">
        <v>23</v>
      </c>
      <c r="I192" s="21" t="s">
        <v>19</v>
      </c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ht="30" spans="1:19">
      <c r="A193" s="130" t="s">
        <v>433</v>
      </c>
      <c r="B193" s="9" t="s">
        <v>20</v>
      </c>
      <c r="C193" s="7" t="s">
        <v>434</v>
      </c>
      <c r="D193" s="21"/>
      <c r="E193" s="5" t="s">
        <v>314</v>
      </c>
      <c r="F193" s="21"/>
      <c r="G193" s="129" t="str">
        <f t="shared" si="3"/>
        <v>COTEC/DESENVOLV</v>
      </c>
      <c r="H193" s="21" t="s">
        <v>88</v>
      </c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customHeight="1" spans="1:19">
      <c r="A194" s="130" t="s">
        <v>435</v>
      </c>
      <c r="B194" s="11" t="s">
        <v>16</v>
      </c>
      <c r="C194" s="15" t="s">
        <v>436</v>
      </c>
      <c r="D194" s="22"/>
      <c r="E194" s="131" t="s">
        <v>314</v>
      </c>
      <c r="F194" s="22"/>
      <c r="G194" s="129" t="str">
        <f t="shared" si="3"/>
        <v>COTEC/INFRA</v>
      </c>
      <c r="H194" s="22" t="s">
        <v>89</v>
      </c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>
      <c r="A195" s="130" t="s">
        <v>437</v>
      </c>
      <c r="B195" s="9" t="s">
        <v>16</v>
      </c>
      <c r="C195" s="7" t="s">
        <v>438</v>
      </c>
      <c r="D195" s="21"/>
      <c r="E195" s="5" t="s">
        <v>314</v>
      </c>
      <c r="F195" s="21"/>
      <c r="G195" s="129" t="str">
        <f t="shared" si="3"/>
        <v>COGESP/CESUPE</v>
      </c>
      <c r="H195" s="21" t="s">
        <v>76</v>
      </c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</row>
    <row r="196" ht="15.75" customHeight="1" spans="1:19">
      <c r="A196" s="130" t="s">
        <v>439</v>
      </c>
      <c r="B196" s="9" t="s">
        <v>16</v>
      </c>
      <c r="C196" s="7" t="s">
        <v>440</v>
      </c>
      <c r="D196" s="21"/>
      <c r="E196" s="5" t="s">
        <v>314</v>
      </c>
      <c r="F196" s="21"/>
      <c r="G196" s="129" t="str">
        <f t="shared" si="3"/>
        <v>COTEC/DESENVOLV</v>
      </c>
      <c r="H196" s="21" t="s">
        <v>11</v>
      </c>
      <c r="I196" s="21" t="s">
        <v>89</v>
      </c>
      <c r="J196" s="21" t="s">
        <v>88</v>
      </c>
      <c r="K196" s="21"/>
      <c r="L196" s="21"/>
      <c r="M196" s="21"/>
      <c r="N196" s="21"/>
      <c r="O196" s="21"/>
      <c r="P196" s="21"/>
      <c r="Q196" s="21"/>
      <c r="R196" s="21"/>
      <c r="S196" s="21"/>
    </row>
    <row r="197" spans="1:19">
      <c r="A197" s="130" t="s">
        <v>441</v>
      </c>
      <c r="B197" s="9" t="s">
        <v>16</v>
      </c>
      <c r="C197" s="7" t="s">
        <v>442</v>
      </c>
      <c r="D197" s="21"/>
      <c r="E197" s="5" t="s">
        <v>314</v>
      </c>
      <c r="F197" s="21"/>
      <c r="G197" s="129" t="str">
        <f t="shared" si="3"/>
        <v>COGEC</v>
      </c>
      <c r="H197" s="21" t="s">
        <v>90</v>
      </c>
      <c r="I197" s="21" t="s">
        <v>50</v>
      </c>
      <c r="J197" s="21"/>
      <c r="K197" s="21"/>
      <c r="L197" s="21"/>
      <c r="M197" s="21"/>
      <c r="N197" s="21"/>
      <c r="O197" s="21"/>
      <c r="P197" s="21"/>
      <c r="Q197" s="21"/>
      <c r="R197" s="21"/>
      <c r="S197" s="21"/>
    </row>
    <row r="198" spans="1:19">
      <c r="A198" s="130" t="s">
        <v>443</v>
      </c>
      <c r="B198" s="9" t="s">
        <v>16</v>
      </c>
      <c r="C198" s="7" t="s">
        <v>444</v>
      </c>
      <c r="D198" s="21"/>
      <c r="E198" s="5" t="s">
        <v>314</v>
      </c>
      <c r="F198" s="21"/>
      <c r="G198" s="129" t="str">
        <f t="shared" si="3"/>
        <v>COGEC</v>
      </c>
      <c r="H198" s="21" t="s">
        <v>50</v>
      </c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</row>
    <row r="199" spans="1:19">
      <c r="A199" s="130" t="s">
        <v>445</v>
      </c>
      <c r="B199" s="9" t="s">
        <v>16</v>
      </c>
      <c r="C199" s="7" t="s">
        <v>446</v>
      </c>
      <c r="D199" s="21"/>
      <c r="E199" s="5" t="s">
        <v>314</v>
      </c>
      <c r="F199" s="21"/>
      <c r="G199" s="129" t="str">
        <f t="shared" si="3"/>
        <v>COGEC</v>
      </c>
      <c r="H199" s="21" t="s">
        <v>50</v>
      </c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</row>
    <row r="200" spans="1:19">
      <c r="A200" s="130" t="s">
        <v>447</v>
      </c>
      <c r="B200" s="9" t="s">
        <v>16</v>
      </c>
      <c r="C200" s="7" t="s">
        <v>448</v>
      </c>
      <c r="D200" s="21"/>
      <c r="E200" s="5" t="s">
        <v>314</v>
      </c>
      <c r="F200" s="21"/>
      <c r="G200" s="129" t="str">
        <f t="shared" si="3"/>
        <v>ASCOM</v>
      </c>
      <c r="H200" s="21" t="s">
        <v>11</v>
      </c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</row>
    <row r="201" s="121" customFormat="1" spans="1:19">
      <c r="A201" s="130" t="s">
        <v>449</v>
      </c>
      <c r="B201" s="9" t="s">
        <v>16</v>
      </c>
      <c r="C201" s="7" t="s">
        <v>450</v>
      </c>
      <c r="D201" s="21"/>
      <c r="E201" s="5" t="s">
        <v>314</v>
      </c>
      <c r="F201" s="21"/>
      <c r="G201" s="129" t="str">
        <f t="shared" si="3"/>
        <v>COTEC/CENTRAL</v>
      </c>
      <c r="H201" s="21" t="s">
        <v>85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19">
      <c r="A202" s="9" t="s">
        <v>451</v>
      </c>
      <c r="B202" s="9" t="s">
        <v>16</v>
      </c>
      <c r="C202" s="7" t="s">
        <v>452</v>
      </c>
      <c r="D202" s="21"/>
      <c r="E202" s="5" t="s">
        <v>314</v>
      </c>
      <c r="F202" s="21"/>
      <c r="G202" s="129" t="str">
        <f t="shared" si="3"/>
        <v>COGEPAT/CEIMOV</v>
      </c>
      <c r="H202" s="21" t="s">
        <v>63</v>
      </c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</row>
    <row r="203" spans="1:19">
      <c r="A203" s="130" t="s">
        <v>453</v>
      </c>
      <c r="B203" s="9" t="s">
        <v>16</v>
      </c>
      <c r="C203" s="7" t="s">
        <v>454</v>
      </c>
      <c r="D203" s="21"/>
      <c r="E203" s="5" t="s">
        <v>314</v>
      </c>
      <c r="F203" s="21"/>
      <c r="G203" s="129" t="str">
        <f t="shared" si="3"/>
        <v>COPLAM</v>
      </c>
      <c r="H203" s="21" t="s">
        <v>82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</row>
    <row r="204" spans="1:19">
      <c r="A204" s="130" t="s">
        <v>455</v>
      </c>
      <c r="B204" s="9" t="s">
        <v>16</v>
      </c>
      <c r="C204" s="7" t="s">
        <v>456</v>
      </c>
      <c r="D204" s="21"/>
      <c r="E204" s="5" t="s">
        <v>314</v>
      </c>
      <c r="F204" s="21"/>
      <c r="G204" s="129" t="str">
        <f t="shared" si="3"/>
        <v>COGEM</v>
      </c>
      <c r="H204" s="21" t="s">
        <v>58</v>
      </c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</row>
    <row r="205" spans="1:19">
      <c r="A205" s="130" t="s">
        <v>457</v>
      </c>
      <c r="B205" s="9" t="s">
        <v>16</v>
      </c>
      <c r="C205" s="7" t="s">
        <v>458</v>
      </c>
      <c r="D205" s="21"/>
      <c r="E205" s="5" t="s">
        <v>314</v>
      </c>
      <c r="F205" s="21"/>
      <c r="G205" s="129" t="str">
        <f t="shared" si="3"/>
        <v>COTEC/DESENVOLV</v>
      </c>
      <c r="H205" s="21" t="s">
        <v>88</v>
      </c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</row>
    <row r="206" spans="1:19">
      <c r="A206" s="130" t="s">
        <v>459</v>
      </c>
      <c r="B206" s="9" t="s">
        <v>16</v>
      </c>
      <c r="C206" s="7" t="s">
        <v>460</v>
      </c>
      <c r="D206" s="21"/>
      <c r="E206" s="5" t="s">
        <v>314</v>
      </c>
      <c r="F206" s="21"/>
      <c r="G206" s="129" t="str">
        <f t="shared" si="3"/>
        <v>COTEC/DESENVOLV</v>
      </c>
      <c r="H206" s="21" t="s">
        <v>88</v>
      </c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</row>
    <row r="207" spans="1:19">
      <c r="A207" s="130" t="s">
        <v>461</v>
      </c>
      <c r="B207" s="9" t="s">
        <v>16</v>
      </c>
      <c r="C207" s="7" t="s">
        <v>462</v>
      </c>
      <c r="D207" s="21"/>
      <c r="E207" s="5" t="s">
        <v>314</v>
      </c>
      <c r="F207" s="21"/>
      <c r="G207" s="129" t="str">
        <f t="shared" si="3"/>
        <v>COTEC/DESENVOLV</v>
      </c>
      <c r="H207" s="21" t="s">
        <v>88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</row>
    <row r="208" spans="1:19">
      <c r="A208" s="130" t="s">
        <v>463</v>
      </c>
      <c r="B208" s="9" t="s">
        <v>16</v>
      </c>
      <c r="C208" s="7" t="s">
        <v>456</v>
      </c>
      <c r="D208" s="21"/>
      <c r="E208" s="5" t="s">
        <v>314</v>
      </c>
      <c r="F208" s="21"/>
      <c r="G208" s="129" t="str">
        <f t="shared" si="3"/>
        <v>COAFI/CEGEA</v>
      </c>
      <c r="H208" s="21" t="s">
        <v>23</v>
      </c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</row>
    <row r="209" s="52" customFormat="1" spans="1:19">
      <c r="A209" s="130" t="s">
        <v>464</v>
      </c>
      <c r="B209" s="9" t="s">
        <v>16</v>
      </c>
      <c r="C209" s="7" t="s">
        <v>465</v>
      </c>
      <c r="D209" s="21"/>
      <c r="E209" s="5" t="s">
        <v>314</v>
      </c>
      <c r="F209" s="21"/>
      <c r="G209" s="129" t="str">
        <f t="shared" si="3"/>
        <v>COTEC/DESENVOLV</v>
      </c>
      <c r="H209" s="21" t="s">
        <v>88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</row>
    <row r="210" spans="1:19">
      <c r="A210" s="130" t="s">
        <v>466</v>
      </c>
      <c r="B210" s="9" t="s">
        <v>16</v>
      </c>
      <c r="C210" s="7" t="s">
        <v>467</v>
      </c>
      <c r="D210" s="21"/>
      <c r="E210" s="5" t="s">
        <v>314</v>
      </c>
      <c r="F210" s="21"/>
      <c r="G210" s="129" t="str">
        <f t="shared" si="3"/>
        <v>COGESP/CEFOP</v>
      </c>
      <c r="H210" s="21" t="s">
        <v>74</v>
      </c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</row>
    <row r="211" spans="1:19">
      <c r="A211" s="130" t="s">
        <v>468</v>
      </c>
      <c r="B211" s="9" t="s">
        <v>16</v>
      </c>
      <c r="C211" s="7" t="s">
        <v>469</v>
      </c>
      <c r="D211" s="21"/>
      <c r="E211" s="5" t="s">
        <v>314</v>
      </c>
      <c r="F211" s="21"/>
      <c r="G211" s="129" t="str">
        <f t="shared" si="3"/>
        <v>COGEC</v>
      </c>
      <c r="H211" s="21" t="s">
        <v>50</v>
      </c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</row>
    <row r="212" spans="1:19">
      <c r="A212" s="130" t="s">
        <v>470</v>
      </c>
      <c r="B212" s="9" t="s">
        <v>16</v>
      </c>
      <c r="C212" s="7" t="s">
        <v>471</v>
      </c>
      <c r="D212" s="21"/>
      <c r="E212" s="5" t="s">
        <v>314</v>
      </c>
      <c r="F212" s="21"/>
      <c r="G212" s="129" t="str">
        <f t="shared" si="3"/>
        <v>COGEC</v>
      </c>
      <c r="H212" s="21" t="s">
        <v>50</v>
      </c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</row>
    <row r="213" ht="12.75" customHeight="1" spans="1:19">
      <c r="A213" s="130" t="s">
        <v>472</v>
      </c>
      <c r="B213" s="9" t="s">
        <v>16</v>
      </c>
      <c r="C213" s="7" t="s">
        <v>473</v>
      </c>
      <c r="D213" s="21"/>
      <c r="E213" s="5" t="s">
        <v>314</v>
      </c>
      <c r="F213" s="21"/>
      <c r="G213" s="129" t="str">
        <f t="shared" si="3"/>
        <v>COPLAM</v>
      </c>
      <c r="H213" s="21" t="s">
        <v>82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</row>
    <row r="214" spans="1:19">
      <c r="A214" s="9" t="s">
        <v>474</v>
      </c>
      <c r="B214" s="9" t="s">
        <v>16</v>
      </c>
      <c r="C214" s="7" t="s">
        <v>475</v>
      </c>
      <c r="D214" s="21"/>
      <c r="E214" s="5" t="s">
        <v>314</v>
      </c>
      <c r="F214" s="21"/>
      <c r="G214" s="129" t="str">
        <f t="shared" si="3"/>
        <v>COGEPAT/CEMOVA</v>
      </c>
      <c r="H214" s="21" t="s">
        <v>66</v>
      </c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</row>
    <row r="215" spans="1:19">
      <c r="A215" s="130" t="s">
        <v>476</v>
      </c>
      <c r="B215" s="9" t="s">
        <v>16</v>
      </c>
      <c r="C215" s="7" t="s">
        <v>477</v>
      </c>
      <c r="D215" s="21"/>
      <c r="E215" s="5" t="s">
        <v>314</v>
      </c>
      <c r="F215" s="21"/>
      <c r="G215" s="129" t="str">
        <f t="shared" si="3"/>
        <v>COTEC/INFRA/ANEXO</v>
      </c>
      <c r="H215" s="21" t="s">
        <v>50</v>
      </c>
      <c r="I215" s="21" t="s">
        <v>90</v>
      </c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ht="15.75" customHeight="1" spans="1:19">
      <c r="A216" s="130" t="s">
        <v>478</v>
      </c>
      <c r="B216" s="9" t="s">
        <v>16</v>
      </c>
      <c r="C216" s="7" t="s">
        <v>479</v>
      </c>
      <c r="D216" s="21"/>
      <c r="E216" s="5" t="s">
        <v>314</v>
      </c>
      <c r="F216" s="21"/>
      <c r="G216" s="129" t="str">
        <f t="shared" si="3"/>
        <v>ASPLAN</v>
      </c>
      <c r="H216" s="21" t="s">
        <v>15</v>
      </c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</row>
    <row r="217" ht="13.5" customHeight="1" spans="1:19">
      <c r="A217" s="130" t="s">
        <v>480</v>
      </c>
      <c r="B217" s="9" t="s">
        <v>16</v>
      </c>
      <c r="C217" s="7" t="s">
        <v>481</v>
      </c>
      <c r="D217" s="21"/>
      <c r="E217" s="5" t="s">
        <v>314</v>
      </c>
      <c r="F217" s="21"/>
      <c r="G217" s="129" t="str">
        <f t="shared" si="3"/>
        <v>COAFI/CEGEA</v>
      </c>
      <c r="H217" s="21" t="s">
        <v>23</v>
      </c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</row>
    <row r="218" ht="12.75" customHeight="1" spans="1:19">
      <c r="A218" s="130" t="s">
        <v>482</v>
      </c>
      <c r="B218" s="9" t="s">
        <v>16</v>
      </c>
      <c r="C218" s="7" t="s">
        <v>483</v>
      </c>
      <c r="D218" s="21"/>
      <c r="E218" s="5" t="s">
        <v>314</v>
      </c>
      <c r="F218" s="21"/>
      <c r="G218" s="129" t="str">
        <f t="shared" si="3"/>
        <v>COGEM</v>
      </c>
      <c r="H218" s="21" t="s">
        <v>15</v>
      </c>
      <c r="I218" s="21" t="s">
        <v>58</v>
      </c>
      <c r="J218" s="21"/>
      <c r="K218" s="21"/>
      <c r="L218" s="21"/>
      <c r="M218" s="21"/>
      <c r="N218" s="21"/>
      <c r="O218" s="21"/>
      <c r="P218" s="21"/>
      <c r="Q218" s="21"/>
      <c r="R218" s="21"/>
      <c r="S218" s="21"/>
    </row>
    <row r="219" ht="16.5" customHeight="1" spans="1:19">
      <c r="A219" s="130" t="s">
        <v>484</v>
      </c>
      <c r="B219" s="9" t="s">
        <v>16</v>
      </c>
      <c r="C219" s="7" t="s">
        <v>485</v>
      </c>
      <c r="D219" s="21"/>
      <c r="E219" s="5" t="s">
        <v>314</v>
      </c>
      <c r="F219" s="21"/>
      <c r="G219" s="129" t="str">
        <f t="shared" si="3"/>
        <v>COTEC/DESENVOLV</v>
      </c>
      <c r="H219" s="21" t="s">
        <v>88</v>
      </c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</row>
    <row r="220" spans="1:19">
      <c r="A220" s="130" t="s">
        <v>486</v>
      </c>
      <c r="B220" s="9" t="s">
        <v>16</v>
      </c>
      <c r="C220" s="7" t="s">
        <v>487</v>
      </c>
      <c r="D220" s="21"/>
      <c r="E220" s="5" t="s">
        <v>314</v>
      </c>
      <c r="F220" s="21"/>
      <c r="G220" s="129" t="str">
        <f t="shared" si="3"/>
        <v>COTEC/DESENVOLV</v>
      </c>
      <c r="H220" s="21" t="s">
        <v>88</v>
      </c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</row>
    <row r="221" spans="1:19">
      <c r="A221" s="130" t="s">
        <v>488</v>
      </c>
      <c r="B221" s="9" t="s">
        <v>16</v>
      </c>
      <c r="C221" s="7" t="s">
        <v>489</v>
      </c>
      <c r="D221" s="21"/>
      <c r="E221" s="5" t="s">
        <v>314</v>
      </c>
      <c r="F221" s="21"/>
      <c r="G221" s="129" t="str">
        <f t="shared" si="3"/>
        <v>COPLAM</v>
      </c>
      <c r="H221" s="21" t="s">
        <v>82</v>
      </c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</row>
    <row r="222" s="117" customFormat="1" spans="1:19">
      <c r="A222" s="130" t="s">
        <v>490</v>
      </c>
      <c r="B222" s="9" t="s">
        <v>16</v>
      </c>
      <c r="C222" s="7" t="s">
        <v>489</v>
      </c>
      <c r="D222" s="21"/>
      <c r="E222" s="5" t="s">
        <v>314</v>
      </c>
      <c r="F222" s="21"/>
      <c r="G222" s="129" t="str">
        <f t="shared" si="3"/>
        <v>COTEC/DESENVOLV</v>
      </c>
      <c r="H222" s="21" t="s">
        <v>88</v>
      </c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</row>
    <row r="223" spans="1:19">
      <c r="A223" s="130" t="s">
        <v>491</v>
      </c>
      <c r="B223" s="9" t="s">
        <v>16</v>
      </c>
      <c r="C223" s="7" t="s">
        <v>492</v>
      </c>
      <c r="D223" s="21"/>
      <c r="E223" s="5" t="s">
        <v>314</v>
      </c>
      <c r="F223" s="21"/>
      <c r="G223" s="129" t="str">
        <f t="shared" si="3"/>
        <v>COTEC/DESENVOLV</v>
      </c>
      <c r="H223" s="21" t="s">
        <v>88</v>
      </c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</row>
    <row r="224" s="117" customFormat="1" ht="14.25" customHeight="1" spans="1:19">
      <c r="A224" s="130" t="s">
        <v>493</v>
      </c>
      <c r="B224" s="9" t="s">
        <v>16</v>
      </c>
      <c r="C224" s="7" t="s">
        <v>492</v>
      </c>
      <c r="D224" s="21"/>
      <c r="E224" s="5" t="s">
        <v>314</v>
      </c>
      <c r="F224" s="21"/>
      <c r="G224" s="129" t="str">
        <f t="shared" si="3"/>
        <v>COGESP/CEFOP</v>
      </c>
      <c r="H224" s="21" t="s">
        <v>74</v>
      </c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</row>
    <row r="225" ht="13.5" customHeight="1" spans="1:19">
      <c r="A225" s="130" t="s">
        <v>494</v>
      </c>
      <c r="B225" s="9" t="s">
        <v>16</v>
      </c>
      <c r="C225" s="7" t="s">
        <v>495</v>
      </c>
      <c r="D225" s="21"/>
      <c r="E225" s="5" t="s">
        <v>314</v>
      </c>
      <c r="F225" s="21"/>
      <c r="G225" s="129" t="str">
        <f t="shared" si="3"/>
        <v>COTEC/CENTRAL</v>
      </c>
      <c r="H225" s="21" t="s">
        <v>85</v>
      </c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spans="1:19">
      <c r="A226" s="130" t="s">
        <v>496</v>
      </c>
      <c r="B226" s="9" t="s">
        <v>16</v>
      </c>
      <c r="C226" s="7" t="s">
        <v>497</v>
      </c>
      <c r="D226" s="21"/>
      <c r="E226" s="5" t="s">
        <v>314</v>
      </c>
      <c r="F226" s="21"/>
      <c r="G226" s="129" t="str">
        <f t="shared" si="3"/>
        <v>COTEC/DESENVOLV</v>
      </c>
      <c r="H226" s="21" t="s">
        <v>85</v>
      </c>
      <c r="I226" s="21" t="s">
        <v>88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</row>
    <row r="227" spans="1:19">
      <c r="A227" s="130" t="s">
        <v>498</v>
      </c>
      <c r="B227" s="9" t="s">
        <v>16</v>
      </c>
      <c r="C227" s="7" t="s">
        <v>499</v>
      </c>
      <c r="D227" s="21"/>
      <c r="E227" s="5" t="s">
        <v>314</v>
      </c>
      <c r="F227" s="21"/>
      <c r="G227" s="129" t="str">
        <f t="shared" si="3"/>
        <v>COTEC/CENTRAL</v>
      </c>
      <c r="H227" s="21" t="s">
        <v>85</v>
      </c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</row>
    <row r="228" s="52" customFormat="1" spans="1:19">
      <c r="A228" s="130" t="s">
        <v>500</v>
      </c>
      <c r="B228" s="9" t="s">
        <v>16</v>
      </c>
      <c r="C228" s="7" t="s">
        <v>501</v>
      </c>
      <c r="D228" s="21"/>
      <c r="E228" s="5" t="s">
        <v>314</v>
      </c>
      <c r="F228" s="21"/>
      <c r="G228" s="129" t="str">
        <f t="shared" si="3"/>
        <v>COAFI/CEGEPE</v>
      </c>
      <c r="H228" s="21" t="s">
        <v>31</v>
      </c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</row>
    <row r="229" spans="1:19">
      <c r="A229" s="130" t="s">
        <v>502</v>
      </c>
      <c r="B229" s="9" t="s">
        <v>16</v>
      </c>
      <c r="C229" s="7" t="s">
        <v>503</v>
      </c>
      <c r="D229" s="21"/>
      <c r="E229" s="5" t="s">
        <v>314</v>
      </c>
      <c r="F229" s="21"/>
      <c r="G229" s="129" t="str">
        <f t="shared" si="3"/>
        <v>GAB.EXECUTIVO</v>
      </c>
      <c r="H229" s="21" t="s">
        <v>93</v>
      </c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</row>
    <row r="230" spans="1:19">
      <c r="A230" s="130" t="s">
        <v>504</v>
      </c>
      <c r="B230" s="9" t="s">
        <v>16</v>
      </c>
      <c r="C230" s="7" t="s">
        <v>505</v>
      </c>
      <c r="D230" s="21"/>
      <c r="E230" s="5" t="s">
        <v>314</v>
      </c>
      <c r="F230" s="21"/>
      <c r="G230" s="129" t="str">
        <f t="shared" si="3"/>
        <v>ASTEC</v>
      </c>
      <c r="H230" s="21" t="s">
        <v>68</v>
      </c>
      <c r="I230" s="21" t="s">
        <v>19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</row>
    <row r="231" ht="27.75" customHeight="1" spans="1:19">
      <c r="A231" s="130" t="s">
        <v>506</v>
      </c>
      <c r="B231" s="9" t="s">
        <v>16</v>
      </c>
      <c r="C231" s="7" t="s">
        <v>507</v>
      </c>
      <c r="D231" s="21"/>
      <c r="E231" s="5" t="s">
        <v>314</v>
      </c>
      <c r="F231" s="21"/>
      <c r="G231" s="129" t="str">
        <f t="shared" si="3"/>
        <v>COTEC/DESENVOLV</v>
      </c>
      <c r="H231" s="21" t="s">
        <v>88</v>
      </c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</row>
    <row r="232" spans="1:19">
      <c r="A232" s="130" t="s">
        <v>508</v>
      </c>
      <c r="B232" s="9" t="s">
        <v>16</v>
      </c>
      <c r="C232" s="7" t="s">
        <v>509</v>
      </c>
      <c r="D232" s="21"/>
      <c r="E232" s="5" t="s">
        <v>314</v>
      </c>
      <c r="F232" s="21"/>
      <c r="G232" s="129" t="str">
        <f t="shared" si="3"/>
        <v>COTEC/DESENVOLV</v>
      </c>
      <c r="H232" s="21" t="s">
        <v>88</v>
      </c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</row>
    <row r="233" s="117" customFormat="1" spans="1:19">
      <c r="A233" s="130" t="s">
        <v>510</v>
      </c>
      <c r="B233" s="9" t="s">
        <v>16</v>
      </c>
      <c r="C233" s="7" t="s">
        <v>511</v>
      </c>
      <c r="D233" s="21"/>
      <c r="E233" s="5" t="s">
        <v>314</v>
      </c>
      <c r="F233" s="21"/>
      <c r="G233" s="129" t="str">
        <f t="shared" si="3"/>
        <v>COTEC/DESENVOLV</v>
      </c>
      <c r="H233" s="21" t="s">
        <v>88</v>
      </c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</row>
    <row r="234" ht="31.5" customHeight="1" spans="1:19">
      <c r="A234" s="9" t="s">
        <v>512</v>
      </c>
      <c r="B234" s="9" t="s">
        <v>16</v>
      </c>
      <c r="C234" s="7" t="s">
        <v>513</v>
      </c>
      <c r="D234" s="21"/>
      <c r="E234" s="5" t="s">
        <v>314</v>
      </c>
      <c r="F234" s="21"/>
      <c r="G234" s="129" t="str">
        <f t="shared" si="3"/>
        <v>COGEPAT/CEIMOV</v>
      </c>
      <c r="H234" s="21" t="s">
        <v>63</v>
      </c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</row>
    <row r="235" spans="1:19">
      <c r="A235" s="130" t="s">
        <v>514</v>
      </c>
      <c r="B235" s="9" t="s">
        <v>16</v>
      </c>
      <c r="C235" s="7" t="s">
        <v>515</v>
      </c>
      <c r="D235" s="21"/>
      <c r="E235" s="5" t="s">
        <v>314</v>
      </c>
      <c r="F235" s="21"/>
      <c r="G235" s="129" t="str">
        <f t="shared" si="3"/>
        <v>COTEC/INFRA</v>
      </c>
      <c r="H235" s="21" t="s">
        <v>94</v>
      </c>
      <c r="I235" s="21" t="s">
        <v>89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spans="1:19">
      <c r="A236" s="9" t="s">
        <v>516</v>
      </c>
      <c r="B236" s="9" t="s">
        <v>16</v>
      </c>
      <c r="C236" s="7" t="s">
        <v>517</v>
      </c>
      <c r="D236" s="21"/>
      <c r="E236" s="5" t="s">
        <v>314</v>
      </c>
      <c r="F236" s="21"/>
      <c r="G236" s="129" t="str">
        <f t="shared" si="3"/>
        <v>COGEPAT/CEIMOV</v>
      </c>
      <c r="H236" s="21" t="s">
        <v>63</v>
      </c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ht="30" spans="1:19">
      <c r="A237" s="130" t="s">
        <v>518</v>
      </c>
      <c r="B237" s="11" t="s">
        <v>20</v>
      </c>
      <c r="C237" s="15" t="s">
        <v>519</v>
      </c>
      <c r="D237" s="22"/>
      <c r="E237" s="131" t="s">
        <v>314</v>
      </c>
      <c r="F237" s="22"/>
      <c r="G237" s="129" t="str">
        <f t="shared" si="3"/>
        <v>COTEC/INFRA</v>
      </c>
      <c r="H237" s="22" t="s">
        <v>89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ht="30" spans="1:19">
      <c r="A238" s="130" t="s">
        <v>520</v>
      </c>
      <c r="B238" s="9" t="s">
        <v>20</v>
      </c>
      <c r="C238" s="7" t="s">
        <v>521</v>
      </c>
      <c r="D238" s="21"/>
      <c r="E238" s="5" t="s">
        <v>314</v>
      </c>
      <c r="F238" s="21" t="s">
        <v>62</v>
      </c>
      <c r="G238" s="129" t="str">
        <f t="shared" si="3"/>
        <v>COGESP/CESUPE</v>
      </c>
      <c r="H238" s="21" t="s">
        <v>76</v>
      </c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ht="30" spans="1:19">
      <c r="A239" s="130" t="s">
        <v>522</v>
      </c>
      <c r="B239" s="9" t="s">
        <v>20</v>
      </c>
      <c r="C239" s="7" t="s">
        <v>523</v>
      </c>
      <c r="D239" s="21"/>
      <c r="E239" s="5" t="s">
        <v>314</v>
      </c>
      <c r="F239" s="21"/>
      <c r="G239" s="129" t="str">
        <f t="shared" si="3"/>
        <v>COTEC/DESENVOLV</v>
      </c>
      <c r="H239" s="21" t="s">
        <v>88</v>
      </c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ht="30" spans="1:19">
      <c r="A240" s="130" t="s">
        <v>524</v>
      </c>
      <c r="B240" s="9" t="s">
        <v>20</v>
      </c>
      <c r="C240" s="139" t="s">
        <v>525</v>
      </c>
      <c r="D240" s="21"/>
      <c r="E240" s="5" t="s">
        <v>314</v>
      </c>
      <c r="F240" s="21"/>
      <c r="G240" s="129" t="str">
        <f t="shared" si="3"/>
        <v>COTEC/DESENVOLV</v>
      </c>
      <c r="H240" s="21" t="s">
        <v>89</v>
      </c>
      <c r="I240" s="21" t="s">
        <v>88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ht="30" spans="1:19">
      <c r="A241" s="130" t="s">
        <v>526</v>
      </c>
      <c r="B241" s="9" t="s">
        <v>20</v>
      </c>
      <c r="C241" s="7" t="s">
        <v>527</v>
      </c>
      <c r="D241" s="21"/>
      <c r="E241" s="5" t="s">
        <v>314</v>
      </c>
      <c r="F241" s="21" t="s">
        <v>62</v>
      </c>
      <c r="G241" s="129" t="str">
        <f t="shared" si="3"/>
        <v>COGEC</v>
      </c>
      <c r="H241" s="21" t="s">
        <v>50</v>
      </c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ht="30" spans="1:19">
      <c r="A242" s="130" t="s">
        <v>528</v>
      </c>
      <c r="B242" s="9" t="s">
        <v>20</v>
      </c>
      <c r="C242" s="7" t="s">
        <v>529</v>
      </c>
      <c r="D242" s="21"/>
      <c r="E242" s="5" t="s">
        <v>314</v>
      </c>
      <c r="F242" s="21" t="s">
        <v>62</v>
      </c>
      <c r="G242" s="129" t="str">
        <f t="shared" si="3"/>
        <v>COGEC</v>
      </c>
      <c r="H242" s="21" t="s">
        <v>50</v>
      </c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ht="30" spans="1:19">
      <c r="A243" s="130" t="s">
        <v>530</v>
      </c>
      <c r="B243" s="9" t="s">
        <v>20</v>
      </c>
      <c r="C243" s="7" t="s">
        <v>531</v>
      </c>
      <c r="D243" s="21"/>
      <c r="E243" s="5" t="s">
        <v>314</v>
      </c>
      <c r="F243" s="21" t="s">
        <v>62</v>
      </c>
      <c r="G243" s="129" t="str">
        <f t="shared" ref="G243:G279" si="4">LOOKUP(2,1/(LEN(H243:Q243)&gt;0),H243:Q243)</f>
        <v>ASCOM</v>
      </c>
      <c r="H243" s="21" t="s">
        <v>11</v>
      </c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ht="30" spans="1:19">
      <c r="A244" s="130" t="s">
        <v>532</v>
      </c>
      <c r="B244" s="9" t="s">
        <v>20</v>
      </c>
      <c r="C244" s="7" t="s">
        <v>533</v>
      </c>
      <c r="D244" s="21"/>
      <c r="E244" s="5" t="s">
        <v>314</v>
      </c>
      <c r="F244" s="21"/>
      <c r="G244" s="129" t="str">
        <f t="shared" si="4"/>
        <v>COTEC/CENTRAL</v>
      </c>
      <c r="H244" s="21" t="s">
        <v>85</v>
      </c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ht="30" spans="1:19">
      <c r="A245" s="9" t="s">
        <v>534</v>
      </c>
      <c r="B245" s="9" t="s">
        <v>20</v>
      </c>
      <c r="C245" s="7" t="s">
        <v>535</v>
      </c>
      <c r="E245" s="5" t="s">
        <v>314</v>
      </c>
      <c r="F245" s="21"/>
      <c r="G245" s="129" t="str">
        <f t="shared" si="4"/>
        <v>COGEPAT/CEIMOV</v>
      </c>
      <c r="H245" s="21" t="s">
        <v>63</v>
      </c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s="121" customFormat="1" ht="30" spans="1:19">
      <c r="A246" s="130" t="s">
        <v>536</v>
      </c>
      <c r="B246" s="9" t="s">
        <v>20</v>
      </c>
      <c r="C246" s="7" t="s">
        <v>537</v>
      </c>
      <c r="D246" s="21"/>
      <c r="E246" s="5" t="s">
        <v>314</v>
      </c>
      <c r="F246" s="21"/>
      <c r="G246" s="129" t="str">
        <f t="shared" si="4"/>
        <v>COPLAM</v>
      </c>
      <c r="H246" s="21" t="s">
        <v>82</v>
      </c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</row>
    <row r="247" ht="30" spans="1:19">
      <c r="A247" s="130" t="s">
        <v>538</v>
      </c>
      <c r="B247" s="9" t="s">
        <v>20</v>
      </c>
      <c r="C247" s="7" t="s">
        <v>539</v>
      </c>
      <c r="D247" s="21"/>
      <c r="E247" s="5" t="s">
        <v>314</v>
      </c>
      <c r="F247" s="21" t="s">
        <v>62</v>
      </c>
      <c r="G247" s="129" t="str">
        <f t="shared" si="4"/>
        <v>COGEM</v>
      </c>
      <c r="H247" s="21" t="s">
        <v>58</v>
      </c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</row>
    <row r="248" ht="30" spans="1:19">
      <c r="A248" s="130" t="s">
        <v>540</v>
      </c>
      <c r="B248" s="9" t="s">
        <v>20</v>
      </c>
      <c r="C248" s="7" t="s">
        <v>541</v>
      </c>
      <c r="D248" s="21"/>
      <c r="E248" s="5" t="s">
        <v>314</v>
      </c>
      <c r="F248" s="21"/>
      <c r="G248" s="129" t="str">
        <f t="shared" si="4"/>
        <v>COTEC/DESENVOLV</v>
      </c>
      <c r="H248" s="21" t="s">
        <v>88</v>
      </c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</row>
    <row r="249" s="120" customFormat="1" ht="30" spans="1:19">
      <c r="A249" s="141" t="s">
        <v>542</v>
      </c>
      <c r="B249" s="144" t="s">
        <v>20</v>
      </c>
      <c r="C249" s="145" t="s">
        <v>543</v>
      </c>
      <c r="D249" s="146" t="s">
        <v>313</v>
      </c>
      <c r="E249" s="147" t="s">
        <v>314</v>
      </c>
      <c r="F249" s="146"/>
      <c r="G249" s="143" t="str">
        <f t="shared" si="4"/>
        <v>COTEC/DESENVOLV</v>
      </c>
      <c r="H249" s="146" t="s">
        <v>88</v>
      </c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</row>
    <row r="250" ht="33" customHeight="1" spans="1:19">
      <c r="A250" s="130" t="s">
        <v>544</v>
      </c>
      <c r="B250" s="9" t="s">
        <v>20</v>
      </c>
      <c r="C250" s="66" t="s">
        <v>545</v>
      </c>
      <c r="D250" s="21"/>
      <c r="E250" s="5" t="s">
        <v>546</v>
      </c>
      <c r="F250" s="21"/>
      <c r="G250" s="129" t="str">
        <f t="shared" si="4"/>
        <v>GABINETE</v>
      </c>
      <c r="H250" s="21" t="s">
        <v>88</v>
      </c>
      <c r="I250" s="21" t="s">
        <v>94</v>
      </c>
      <c r="J250" s="21"/>
      <c r="K250" s="21"/>
      <c r="L250" s="21"/>
      <c r="M250" s="21"/>
      <c r="N250" s="21"/>
      <c r="O250" s="21"/>
      <c r="P250" s="21"/>
      <c r="Q250" s="21"/>
      <c r="R250" s="21"/>
      <c r="S250" s="21"/>
    </row>
    <row r="251" ht="30" spans="1:19">
      <c r="A251" s="130" t="s">
        <v>547</v>
      </c>
      <c r="B251" s="9" t="s">
        <v>20</v>
      </c>
      <c r="C251" s="7" t="s">
        <v>548</v>
      </c>
      <c r="D251" s="21"/>
      <c r="E251" s="5" t="s">
        <v>314</v>
      </c>
      <c r="F251" s="21" t="s">
        <v>62</v>
      </c>
      <c r="G251" s="129" t="str">
        <f t="shared" si="4"/>
        <v>GAB.EXECUTIVO</v>
      </c>
      <c r="H251" s="21" t="s">
        <v>23</v>
      </c>
      <c r="I251" s="21" t="s">
        <v>93</v>
      </c>
      <c r="J251" s="21"/>
      <c r="K251" s="21"/>
      <c r="L251" s="21"/>
      <c r="M251" s="21"/>
      <c r="N251" s="21"/>
      <c r="O251" s="21"/>
      <c r="P251" s="21"/>
      <c r="Q251" s="21"/>
      <c r="R251" s="21"/>
      <c r="S251" s="21"/>
    </row>
    <row r="252" s="52" customFormat="1" ht="30" spans="1:19">
      <c r="A252" s="130" t="s">
        <v>549</v>
      </c>
      <c r="B252" s="9" t="s">
        <v>20</v>
      </c>
      <c r="C252" s="7" t="s">
        <v>550</v>
      </c>
      <c r="D252" s="21"/>
      <c r="E252" s="5" t="s">
        <v>314</v>
      </c>
      <c r="F252" s="21" t="s">
        <v>62</v>
      </c>
      <c r="G252" s="129" t="str">
        <f t="shared" si="4"/>
        <v>COGEC</v>
      </c>
      <c r="H252" s="21" t="s">
        <v>89</v>
      </c>
      <c r="I252" s="21" t="s">
        <v>50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</row>
    <row r="253" ht="30" spans="1:19">
      <c r="A253" s="130" t="s">
        <v>551</v>
      </c>
      <c r="B253" s="9" t="s">
        <v>20</v>
      </c>
      <c r="C253" s="7" t="s">
        <v>552</v>
      </c>
      <c r="D253" s="21"/>
      <c r="E253" s="5" t="s">
        <v>314</v>
      </c>
      <c r="F253" s="21" t="s">
        <v>62</v>
      </c>
      <c r="G253" s="129" t="str">
        <f t="shared" si="4"/>
        <v>COGESP/CEFOP</v>
      </c>
      <c r="H253" s="21" t="s">
        <v>74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</row>
    <row r="254" ht="30" spans="1:19">
      <c r="A254" s="130" t="s">
        <v>553</v>
      </c>
      <c r="B254" s="9" t="s">
        <v>20</v>
      </c>
      <c r="C254" s="7" t="s">
        <v>554</v>
      </c>
      <c r="D254" s="21"/>
      <c r="E254" s="5" t="s">
        <v>314</v>
      </c>
      <c r="F254" s="21" t="s">
        <v>62</v>
      </c>
      <c r="G254" s="129" t="str">
        <f t="shared" si="4"/>
        <v>COGEC</v>
      </c>
      <c r="H254" s="21" t="s">
        <v>50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ht="30" spans="1:19">
      <c r="A255" s="130" t="s">
        <v>555</v>
      </c>
      <c r="B255" s="9" t="s">
        <v>20</v>
      </c>
      <c r="C255" s="7" t="s">
        <v>556</v>
      </c>
      <c r="D255" s="21"/>
      <c r="E255" s="5" t="s">
        <v>314</v>
      </c>
      <c r="F255" s="21" t="s">
        <v>62</v>
      </c>
      <c r="G255" s="129" t="str">
        <f t="shared" si="4"/>
        <v>COGEC</v>
      </c>
      <c r="H255" s="21" t="s">
        <v>50</v>
      </c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ht="34.5" customHeight="1" spans="1:19">
      <c r="A256" s="130" t="s">
        <v>557</v>
      </c>
      <c r="B256" s="9" t="s">
        <v>20</v>
      </c>
      <c r="C256" s="66" t="s">
        <v>558</v>
      </c>
      <c r="D256" s="21"/>
      <c r="E256" s="5" t="s">
        <v>314</v>
      </c>
      <c r="F256" s="21" t="s">
        <v>62</v>
      </c>
      <c r="G256" s="129" t="str">
        <f t="shared" si="4"/>
        <v>COPLAM</v>
      </c>
      <c r="H256" s="21" t="s">
        <v>82</v>
      </c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</row>
    <row r="257" ht="30" spans="1:19">
      <c r="A257" s="9" t="s">
        <v>559</v>
      </c>
      <c r="B257" s="9" t="s">
        <v>20</v>
      </c>
      <c r="C257" s="7" t="s">
        <v>560</v>
      </c>
      <c r="D257" s="21"/>
      <c r="E257" s="5" t="s">
        <v>314</v>
      </c>
      <c r="F257" s="21" t="s">
        <v>62</v>
      </c>
      <c r="G257" s="129" t="str">
        <f t="shared" si="4"/>
        <v>COGEPAT/CEMOVA</v>
      </c>
      <c r="H257" s="21" t="s">
        <v>66</v>
      </c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</row>
    <row r="258" ht="30" spans="1:19">
      <c r="A258" s="130" t="s">
        <v>561</v>
      </c>
      <c r="B258" s="9" t="s">
        <v>20</v>
      </c>
      <c r="C258" s="7" t="s">
        <v>562</v>
      </c>
      <c r="D258" s="21"/>
      <c r="E258" s="5" t="s">
        <v>314</v>
      </c>
      <c r="F258" s="21" t="s">
        <v>64</v>
      </c>
      <c r="G258" s="129" t="str">
        <f t="shared" si="4"/>
        <v>COGEC</v>
      </c>
      <c r="H258" s="21" t="s">
        <v>50</v>
      </c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</row>
    <row r="259" ht="30" spans="1:19">
      <c r="A259" s="130" t="s">
        <v>563</v>
      </c>
      <c r="B259" s="9" t="s">
        <v>20</v>
      </c>
      <c r="C259" s="7" t="s">
        <v>564</v>
      </c>
      <c r="D259" s="21"/>
      <c r="E259" s="5" t="s">
        <v>314</v>
      </c>
      <c r="F259" s="21" t="s">
        <v>62</v>
      </c>
      <c r="G259" s="129" t="str">
        <f t="shared" si="4"/>
        <v>ASPLAN</v>
      </c>
      <c r="H259" s="21" t="s">
        <v>15</v>
      </c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</row>
    <row r="260" ht="30" spans="1:19">
      <c r="A260" s="130" t="s">
        <v>565</v>
      </c>
      <c r="B260" s="9" t="s">
        <v>20</v>
      </c>
      <c r="C260" s="7" t="s">
        <v>566</v>
      </c>
      <c r="D260" s="21"/>
      <c r="E260" s="5" t="s">
        <v>314</v>
      </c>
      <c r="F260" s="21" t="s">
        <v>62</v>
      </c>
      <c r="G260" s="129" t="str">
        <f t="shared" si="4"/>
        <v>COAFI/CEGEA</v>
      </c>
      <c r="H260" s="21" t="s">
        <v>23</v>
      </c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</row>
    <row r="261" ht="30" spans="1:19">
      <c r="A261" s="130" t="s">
        <v>567</v>
      </c>
      <c r="B261" s="9" t="s">
        <v>20</v>
      </c>
      <c r="C261" s="7" t="s">
        <v>568</v>
      </c>
      <c r="D261" s="21"/>
      <c r="E261" s="5" t="s">
        <v>314</v>
      </c>
      <c r="F261" s="21" t="s">
        <v>62</v>
      </c>
      <c r="G261" s="129" t="str">
        <f t="shared" si="4"/>
        <v>COGEM</v>
      </c>
      <c r="H261" s="21" t="s">
        <v>15</v>
      </c>
      <c r="I261" s="21" t="s">
        <v>58</v>
      </c>
      <c r="J261" s="21"/>
      <c r="K261" s="21"/>
      <c r="L261" s="21"/>
      <c r="M261" s="21"/>
      <c r="N261" s="21"/>
      <c r="O261" s="21"/>
      <c r="P261" s="21"/>
      <c r="Q261" s="21"/>
      <c r="R261" s="21"/>
      <c r="S261" s="21"/>
    </row>
    <row r="262" ht="30" spans="1:19">
      <c r="A262" s="130" t="s">
        <v>569</v>
      </c>
      <c r="B262" s="9" t="s">
        <v>20</v>
      </c>
      <c r="C262" s="7" t="s">
        <v>570</v>
      </c>
      <c r="D262" s="21"/>
      <c r="E262" s="5" t="s">
        <v>314</v>
      </c>
      <c r="F262" s="21"/>
      <c r="G262" s="129" t="str">
        <f t="shared" si="4"/>
        <v>COTEC/DESENVOLV</v>
      </c>
      <c r="H262" s="21" t="s">
        <v>88</v>
      </c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</row>
    <row r="263" ht="30" spans="1:19">
      <c r="A263" s="130" t="s">
        <v>571</v>
      </c>
      <c r="B263" s="9" t="s">
        <v>20</v>
      </c>
      <c r="C263" s="7" t="s">
        <v>572</v>
      </c>
      <c r="D263" s="21"/>
      <c r="E263" s="5" t="s">
        <v>314</v>
      </c>
      <c r="F263" s="21"/>
      <c r="G263" s="129" t="str">
        <f t="shared" si="4"/>
        <v>COTEC/DESENVOLV</v>
      </c>
      <c r="H263" s="21" t="s">
        <v>88</v>
      </c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</row>
    <row r="264" ht="30" spans="1:19">
      <c r="A264" s="130" t="s">
        <v>573</v>
      </c>
      <c r="B264" s="9" t="s">
        <v>20</v>
      </c>
      <c r="C264" s="66" t="s">
        <v>574</v>
      </c>
      <c r="D264" s="21"/>
      <c r="E264" s="5" t="s">
        <v>314</v>
      </c>
      <c r="F264" s="21" t="s">
        <v>62</v>
      </c>
      <c r="G264" s="129" t="str">
        <f t="shared" si="4"/>
        <v>COPLAM</v>
      </c>
      <c r="H264" s="21" t="s">
        <v>82</v>
      </c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</row>
    <row r="265" ht="30" spans="1:19">
      <c r="A265" s="130" t="s">
        <v>575</v>
      </c>
      <c r="B265" s="9" t="s">
        <v>20</v>
      </c>
      <c r="C265" s="7" t="s">
        <v>576</v>
      </c>
      <c r="D265" s="21"/>
      <c r="E265" s="5" t="s">
        <v>314</v>
      </c>
      <c r="F265" s="21"/>
      <c r="G265" s="129" t="str">
        <f t="shared" si="4"/>
        <v>COTEC/DESENVOLV</v>
      </c>
      <c r="H265" s="21" t="s">
        <v>88</v>
      </c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ht="30" spans="1:19">
      <c r="A266" s="130" t="s">
        <v>577</v>
      </c>
      <c r="B266" s="9" t="s">
        <v>20</v>
      </c>
      <c r="C266" s="7" t="s">
        <v>578</v>
      </c>
      <c r="D266" s="21"/>
      <c r="E266" s="5" t="s">
        <v>314</v>
      </c>
      <c r="F266" s="21"/>
      <c r="G266" s="129" t="str">
        <f t="shared" si="4"/>
        <v>COTEC/DESENVOLV</v>
      </c>
      <c r="H266" s="21" t="s">
        <v>88</v>
      </c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</row>
    <row r="267" ht="30" spans="1:19">
      <c r="A267" s="130" t="s">
        <v>579</v>
      </c>
      <c r="B267" s="9" t="s">
        <v>20</v>
      </c>
      <c r="C267" s="7" t="s">
        <v>580</v>
      </c>
      <c r="D267" s="21"/>
      <c r="E267" s="5" t="s">
        <v>314</v>
      </c>
      <c r="F267" s="21"/>
      <c r="G267" s="129" t="str">
        <f t="shared" si="4"/>
        <v>COGESP/CEFOP</v>
      </c>
      <c r="H267" s="21" t="s">
        <v>74</v>
      </c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</row>
    <row r="268" ht="30" spans="1:19">
      <c r="A268" s="130" t="s">
        <v>581</v>
      </c>
      <c r="B268" s="9" t="s">
        <v>20</v>
      </c>
      <c r="C268" s="7" t="s">
        <v>582</v>
      </c>
      <c r="D268" s="21"/>
      <c r="E268" s="5" t="s">
        <v>314</v>
      </c>
      <c r="F268" s="21"/>
      <c r="G268" s="129" t="str">
        <f t="shared" si="4"/>
        <v>COTEC/CENTRAL</v>
      </c>
      <c r="H268" s="21" t="s">
        <v>85</v>
      </c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ht="30" spans="1:19">
      <c r="A269" s="130" t="s">
        <v>583</v>
      </c>
      <c r="B269" s="9" t="s">
        <v>20</v>
      </c>
      <c r="C269" s="7" t="s">
        <v>584</v>
      </c>
      <c r="D269" s="21"/>
      <c r="E269" s="5" t="s">
        <v>314</v>
      </c>
      <c r="F269" s="21"/>
      <c r="G269" s="129" t="str">
        <f t="shared" si="4"/>
        <v>COTEC/DESENVOLV</v>
      </c>
      <c r="H269" s="21" t="s">
        <v>85</v>
      </c>
      <c r="I269" s="21" t="s">
        <v>88</v>
      </c>
      <c r="J269" s="21"/>
      <c r="K269" s="21"/>
      <c r="L269" s="21"/>
      <c r="M269" s="21"/>
      <c r="N269" s="21"/>
      <c r="O269" s="21"/>
      <c r="P269" s="21"/>
      <c r="Q269" s="21"/>
      <c r="R269" s="21"/>
      <c r="S269" s="21"/>
    </row>
    <row r="270" ht="30" spans="1:19">
      <c r="A270" s="130" t="s">
        <v>585</v>
      </c>
      <c r="B270" s="9" t="s">
        <v>20</v>
      </c>
      <c r="C270" s="7" t="s">
        <v>586</v>
      </c>
      <c r="D270" s="21"/>
      <c r="E270" s="5" t="s">
        <v>314</v>
      </c>
      <c r="F270" s="21"/>
      <c r="G270" s="129" t="str">
        <f t="shared" si="4"/>
        <v>COTEC/CENTRAL</v>
      </c>
      <c r="H270" s="21" t="s">
        <v>85</v>
      </c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</row>
    <row r="271" s="52" customFormat="1" ht="30" spans="1:19">
      <c r="A271" s="130" t="s">
        <v>587</v>
      </c>
      <c r="B271" s="9" t="s">
        <v>20</v>
      </c>
      <c r="C271" s="7" t="s">
        <v>588</v>
      </c>
      <c r="D271" s="21"/>
      <c r="E271" s="5" t="s">
        <v>314</v>
      </c>
      <c r="F271" s="21" t="s">
        <v>62</v>
      </c>
      <c r="G271" s="129" t="str">
        <f t="shared" si="4"/>
        <v>COAFI/CEGEPE</v>
      </c>
      <c r="H271" s="21" t="s">
        <v>31</v>
      </c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ht="30" spans="1:19">
      <c r="A272" s="130" t="s">
        <v>589</v>
      </c>
      <c r="B272" s="9" t="s">
        <v>20</v>
      </c>
      <c r="C272" s="7" t="s">
        <v>590</v>
      </c>
      <c r="D272" s="21"/>
      <c r="E272" s="5" t="s">
        <v>314</v>
      </c>
      <c r="F272" s="21" t="s">
        <v>62</v>
      </c>
      <c r="G272" s="129" t="str">
        <f t="shared" si="4"/>
        <v>COAFI/CEGEA</v>
      </c>
      <c r="H272" s="21" t="s">
        <v>93</v>
      </c>
      <c r="I272" s="21" t="s">
        <v>23</v>
      </c>
      <c r="J272" s="21"/>
      <c r="K272" s="21"/>
      <c r="L272" s="21"/>
      <c r="M272" s="21"/>
      <c r="N272" s="21"/>
      <c r="O272" s="21"/>
      <c r="P272" s="21"/>
      <c r="Q272" s="21"/>
      <c r="R272" s="21"/>
      <c r="S272" s="21"/>
    </row>
    <row r="273" ht="30" spans="1:19">
      <c r="A273" s="130" t="s">
        <v>591</v>
      </c>
      <c r="B273" s="9" t="s">
        <v>20</v>
      </c>
      <c r="C273" s="7" t="s">
        <v>592</v>
      </c>
      <c r="D273" s="21"/>
      <c r="E273" s="5" t="s">
        <v>314</v>
      </c>
      <c r="F273" s="21" t="s">
        <v>62</v>
      </c>
      <c r="G273" s="129" t="str">
        <f t="shared" si="4"/>
        <v>ASTEC</v>
      </c>
      <c r="H273" s="21" t="s">
        <v>68</v>
      </c>
      <c r="I273" s="21" t="s">
        <v>19</v>
      </c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ht="30" spans="1:19">
      <c r="A274" s="130" t="s">
        <v>593</v>
      </c>
      <c r="B274" s="9" t="s">
        <v>20</v>
      </c>
      <c r="C274" s="7" t="s">
        <v>594</v>
      </c>
      <c r="D274" s="21"/>
      <c r="E274" s="5" t="s">
        <v>314</v>
      </c>
      <c r="F274" s="21"/>
      <c r="G274" s="129" t="str">
        <f t="shared" si="4"/>
        <v>COTEC/DESENVOLV</v>
      </c>
      <c r="H274" s="21" t="s">
        <v>88</v>
      </c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</row>
    <row r="275" ht="30" spans="1:19">
      <c r="A275" s="130" t="s">
        <v>595</v>
      </c>
      <c r="B275" s="9" t="s">
        <v>20</v>
      </c>
      <c r="C275" s="7" t="s">
        <v>596</v>
      </c>
      <c r="D275" s="21"/>
      <c r="E275" s="5" t="s">
        <v>314</v>
      </c>
      <c r="F275" s="21" t="s">
        <v>62</v>
      </c>
      <c r="G275" s="129" t="str">
        <f t="shared" si="4"/>
        <v>COGESP/CECORH</v>
      </c>
      <c r="H275" s="21" t="s">
        <v>70</v>
      </c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</row>
    <row r="276" ht="30" spans="1:19">
      <c r="A276" s="130" t="s">
        <v>597</v>
      </c>
      <c r="B276" s="9" t="s">
        <v>20</v>
      </c>
      <c r="C276" s="7" t="s">
        <v>598</v>
      </c>
      <c r="D276" s="21"/>
      <c r="E276" s="5" t="s">
        <v>314</v>
      </c>
      <c r="F276" s="21"/>
      <c r="G276" s="129" t="str">
        <f t="shared" si="4"/>
        <v>COTEC/DESENVOLV</v>
      </c>
      <c r="H276" s="21" t="s">
        <v>88</v>
      </c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ht="30" spans="1:19">
      <c r="A277" s="9" t="s">
        <v>599</v>
      </c>
      <c r="B277" s="9" t="s">
        <v>20</v>
      </c>
      <c r="C277" s="7" t="s">
        <v>600</v>
      </c>
      <c r="D277" s="21"/>
      <c r="E277" s="5" t="s">
        <v>314</v>
      </c>
      <c r="F277" s="21" t="s">
        <v>64</v>
      </c>
      <c r="G277" s="129" t="str">
        <f t="shared" si="4"/>
        <v>COGEPAT/CEIMOV</v>
      </c>
      <c r="H277" s="21" t="s">
        <v>63</v>
      </c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ht="30" spans="1:19">
      <c r="A278" s="130" t="s">
        <v>601</v>
      </c>
      <c r="B278" s="9" t="s">
        <v>20</v>
      </c>
      <c r="C278" s="7" t="s">
        <v>602</v>
      </c>
      <c r="D278" s="21"/>
      <c r="E278" s="5" t="s">
        <v>314</v>
      </c>
      <c r="F278" s="21" t="s">
        <v>62</v>
      </c>
      <c r="G278" s="129" t="str">
        <f t="shared" si="4"/>
        <v>COTEC/INFRA</v>
      </c>
      <c r="H278" s="21" t="s">
        <v>94</v>
      </c>
      <c r="I278" s="21" t="s">
        <v>89</v>
      </c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79" ht="30" spans="1:19">
      <c r="A279" s="148" t="s">
        <v>603</v>
      </c>
      <c r="B279" s="9" t="s">
        <v>20</v>
      </c>
      <c r="C279" s="7" t="s">
        <v>604</v>
      </c>
      <c r="D279" s="21"/>
      <c r="E279" s="5" t="s">
        <v>314</v>
      </c>
      <c r="F279" s="21" t="s">
        <v>62</v>
      </c>
      <c r="G279" s="129" t="str">
        <f t="shared" si="4"/>
        <v>COGEPAT/CEIMOV</v>
      </c>
      <c r="H279" s="21" t="s">
        <v>63</v>
      </c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spans="1:19">
      <c r="A280" s="149" t="s">
        <v>605</v>
      </c>
      <c r="B280" s="9" t="s">
        <v>16</v>
      </c>
      <c r="C280" s="7" t="s">
        <v>606</v>
      </c>
      <c r="D280" s="21"/>
      <c r="E280" s="5"/>
      <c r="F280" s="21"/>
      <c r="G280" s="129" t="s">
        <v>89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</row>
    <row r="281" ht="30" spans="1:19">
      <c r="A281" s="11" t="s">
        <v>607</v>
      </c>
      <c r="B281" s="11" t="s">
        <v>20</v>
      </c>
      <c r="C281" s="15" t="s">
        <v>608</v>
      </c>
      <c r="D281" s="22"/>
      <c r="E281" s="131" t="s">
        <v>314</v>
      </c>
      <c r="F281" s="22"/>
      <c r="G281" s="129" t="str">
        <f t="shared" ref="G281:G344" si="5">LOOKUP(2,1/(LEN(H281:Q281)&gt;0),H281:Q281)</f>
        <v>COTEC/INFRA/ANEXO</v>
      </c>
      <c r="H281" s="22" t="s">
        <v>82</v>
      </c>
      <c r="I281" s="22" t="s">
        <v>90</v>
      </c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ht="30" spans="1:19">
      <c r="A282" s="148" t="s">
        <v>609</v>
      </c>
      <c r="B282" s="9" t="s">
        <v>20</v>
      </c>
      <c r="C282" s="7" t="s">
        <v>610</v>
      </c>
      <c r="D282" s="21"/>
      <c r="E282" s="5" t="s">
        <v>314</v>
      </c>
      <c r="F282" s="21"/>
      <c r="G282" s="129" t="str">
        <f t="shared" si="5"/>
        <v>COGEPAT/CEIMOV</v>
      </c>
      <c r="H282" s="21" t="s">
        <v>63</v>
      </c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</row>
    <row r="283" ht="30" spans="1:19">
      <c r="A283" s="130" t="s">
        <v>611</v>
      </c>
      <c r="B283" s="9" t="s">
        <v>20</v>
      </c>
      <c r="C283" s="7" t="s">
        <v>612</v>
      </c>
      <c r="D283" s="21"/>
      <c r="E283" s="5" t="s">
        <v>314</v>
      </c>
      <c r="F283" s="21" t="s">
        <v>62</v>
      </c>
      <c r="G283" s="129" t="str">
        <f t="shared" si="5"/>
        <v>COGESP/CEFOP</v>
      </c>
      <c r="H283" s="21" t="s">
        <v>74</v>
      </c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</row>
    <row r="284" s="52" customFormat="1" ht="30" spans="1:19">
      <c r="A284" s="130" t="s">
        <v>613</v>
      </c>
      <c r="B284" s="9" t="s">
        <v>20</v>
      </c>
      <c r="C284" s="7" t="s">
        <v>614</v>
      </c>
      <c r="D284" s="21"/>
      <c r="E284" s="5" t="s">
        <v>314</v>
      </c>
      <c r="F284" s="21"/>
      <c r="G284" s="129" t="str">
        <f t="shared" si="5"/>
        <v>COGESP/CEFOP</v>
      </c>
      <c r="H284" s="21" t="s">
        <v>74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s="52" customFormat="1" ht="30" spans="1:19">
      <c r="A285" s="130" t="s">
        <v>615</v>
      </c>
      <c r="B285" s="9" t="s">
        <v>20</v>
      </c>
      <c r="C285" s="7" t="s">
        <v>616</v>
      </c>
      <c r="D285" s="21"/>
      <c r="E285" s="5" t="s">
        <v>314</v>
      </c>
      <c r="F285" s="21"/>
      <c r="G285" s="129" t="str">
        <f t="shared" si="5"/>
        <v>COTEC/DESENVOLV</v>
      </c>
      <c r="H285" s="21" t="s">
        <v>88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</row>
    <row r="286" s="52" customFormat="1" ht="30" spans="1:19">
      <c r="A286" s="130" t="s">
        <v>617</v>
      </c>
      <c r="B286" s="9" t="s">
        <v>20</v>
      </c>
      <c r="C286" s="7" t="s">
        <v>610</v>
      </c>
      <c r="D286" s="21"/>
      <c r="E286" s="5" t="s">
        <v>314</v>
      </c>
      <c r="F286" s="21"/>
      <c r="G286" s="129" t="str">
        <f t="shared" si="5"/>
        <v>COJUR</v>
      </c>
      <c r="H286" s="21" t="s">
        <v>80</v>
      </c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</row>
    <row r="287" s="52" customFormat="1" ht="30" spans="1:19">
      <c r="A287" s="130" t="s">
        <v>618</v>
      </c>
      <c r="B287" s="9" t="s">
        <v>20</v>
      </c>
      <c r="C287" s="7" t="s">
        <v>619</v>
      </c>
      <c r="D287" s="21"/>
      <c r="E287" s="5" t="s">
        <v>314</v>
      </c>
      <c r="F287" s="21" t="s">
        <v>64</v>
      </c>
      <c r="G287" s="129" t="str">
        <f t="shared" si="5"/>
        <v>COGEC</v>
      </c>
      <c r="H287" s="21" t="s">
        <v>50</v>
      </c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</row>
    <row r="288" ht="30" spans="1:19">
      <c r="A288" s="9" t="s">
        <v>620</v>
      </c>
      <c r="B288" s="9" t="s">
        <v>20</v>
      </c>
      <c r="C288" s="7" t="s">
        <v>621</v>
      </c>
      <c r="D288" s="21"/>
      <c r="E288" s="5" t="s">
        <v>314</v>
      </c>
      <c r="F288" s="21"/>
      <c r="G288" s="129" t="str">
        <f t="shared" si="5"/>
        <v>COGEPAT/CEIMOV</v>
      </c>
      <c r="H288" s="21" t="s">
        <v>63</v>
      </c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</row>
    <row r="289" ht="30" spans="1:19">
      <c r="A289" s="130" t="s">
        <v>622</v>
      </c>
      <c r="B289" s="9" t="s">
        <v>20</v>
      </c>
      <c r="C289" s="7" t="s">
        <v>610</v>
      </c>
      <c r="D289" s="21"/>
      <c r="E289" s="5" t="s">
        <v>314</v>
      </c>
      <c r="F289" s="21" t="s">
        <v>62</v>
      </c>
      <c r="G289" s="129" t="str">
        <f t="shared" si="5"/>
        <v>COJUR</v>
      </c>
      <c r="H289" s="21" t="s">
        <v>80</v>
      </c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</row>
    <row r="290" spans="1:19">
      <c r="A290" s="130" t="s">
        <v>623</v>
      </c>
      <c r="B290" s="9" t="s">
        <v>16</v>
      </c>
      <c r="C290" s="7" t="s">
        <v>624</v>
      </c>
      <c r="D290" s="21"/>
      <c r="E290" s="5" t="s">
        <v>314</v>
      </c>
      <c r="F290" s="21"/>
      <c r="G290" s="129" t="str">
        <f t="shared" si="5"/>
        <v>ASCOM</v>
      </c>
      <c r="H290" s="21" t="s">
        <v>11</v>
      </c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</row>
    <row r="291" ht="30" spans="1:19">
      <c r="A291" s="130" t="s">
        <v>625</v>
      </c>
      <c r="B291" s="9" t="s">
        <v>16</v>
      </c>
      <c r="C291" s="7" t="s">
        <v>626</v>
      </c>
      <c r="D291" s="21"/>
      <c r="E291" s="5" t="s">
        <v>314</v>
      </c>
      <c r="F291" s="21"/>
      <c r="G291" s="129" t="str">
        <f t="shared" si="5"/>
        <v>COGESP/CEFOP</v>
      </c>
      <c r="H291" s="21" t="s">
        <v>74</v>
      </c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</row>
    <row r="292" s="52" customFormat="1" spans="1:19">
      <c r="A292" s="130" t="s">
        <v>627</v>
      </c>
      <c r="B292" s="9" t="s">
        <v>16</v>
      </c>
      <c r="C292" s="7" t="s">
        <v>628</v>
      </c>
      <c r="D292" s="21"/>
      <c r="E292" s="5" t="s">
        <v>314</v>
      </c>
      <c r="F292" s="21"/>
      <c r="G292" s="129" t="str">
        <f t="shared" si="5"/>
        <v>COTEC/DESENVOLV</v>
      </c>
      <c r="H292" s="21" t="s">
        <v>88</v>
      </c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</row>
    <row r="293" s="119" customFormat="1" spans="1:19">
      <c r="A293" s="141" t="s">
        <v>629</v>
      </c>
      <c r="B293" s="132" t="s">
        <v>16</v>
      </c>
      <c r="C293" s="133" t="s">
        <v>630</v>
      </c>
      <c r="D293" s="134" t="s">
        <v>313</v>
      </c>
      <c r="E293" s="142" t="s">
        <v>314</v>
      </c>
      <c r="F293" s="134"/>
      <c r="G293" s="143" t="str">
        <f t="shared" si="5"/>
        <v>COTEC/INFRA</v>
      </c>
      <c r="H293" s="134" t="s">
        <v>89</v>
      </c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</row>
    <row r="294" s="119" customFormat="1" spans="1:19">
      <c r="A294" s="132" t="s">
        <v>631</v>
      </c>
      <c r="B294" s="132" t="s">
        <v>16</v>
      </c>
      <c r="C294" s="133" t="s">
        <v>632</v>
      </c>
      <c r="D294" s="134" t="s">
        <v>313</v>
      </c>
      <c r="E294" s="142" t="s">
        <v>314</v>
      </c>
      <c r="F294" s="134"/>
      <c r="G294" s="143" t="str">
        <f t="shared" si="5"/>
        <v>COTEC/INFRA</v>
      </c>
      <c r="H294" s="134" t="s">
        <v>89</v>
      </c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</row>
    <row r="295" s="52" customFormat="1" spans="1:19">
      <c r="A295" s="11" t="s">
        <v>633</v>
      </c>
      <c r="B295" s="11" t="s">
        <v>16</v>
      </c>
      <c r="C295" s="15" t="s">
        <v>634</v>
      </c>
      <c r="D295" s="22"/>
      <c r="E295" s="131" t="s">
        <v>314</v>
      </c>
      <c r="F295" s="22"/>
      <c r="G295" s="129" t="str">
        <f t="shared" si="5"/>
        <v>COGEPAT/CEIMOV</v>
      </c>
      <c r="H295" s="22" t="s">
        <v>63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="52" customFormat="1" spans="1:19">
      <c r="A296" s="130" t="s">
        <v>635</v>
      </c>
      <c r="B296" s="9" t="s">
        <v>16</v>
      </c>
      <c r="C296" s="7" t="s">
        <v>636</v>
      </c>
      <c r="D296" s="21"/>
      <c r="E296" s="5" t="s">
        <v>314</v>
      </c>
      <c r="F296" s="21"/>
      <c r="G296" s="129" t="str">
        <f t="shared" si="5"/>
        <v>COAFI/CEGEF</v>
      </c>
      <c r="H296" s="21" t="s">
        <v>27</v>
      </c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</row>
    <row r="297" s="52" customFormat="1" ht="30" spans="1:19">
      <c r="A297" s="9" t="s">
        <v>637</v>
      </c>
      <c r="B297" s="9" t="s">
        <v>20</v>
      </c>
      <c r="C297" s="7" t="s">
        <v>638</v>
      </c>
      <c r="D297" s="21"/>
      <c r="E297" s="5" t="s">
        <v>314</v>
      </c>
      <c r="F297" s="21" t="s">
        <v>62</v>
      </c>
      <c r="G297" s="129" t="str">
        <f t="shared" si="5"/>
        <v>COTEC/INFRA/ANEXO</v>
      </c>
      <c r="H297" s="21" t="s">
        <v>11</v>
      </c>
      <c r="I297" s="21" t="s">
        <v>90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</row>
    <row r="298" s="52" customFormat="1" ht="30" spans="1:19">
      <c r="A298" s="130" t="s">
        <v>639</v>
      </c>
      <c r="B298" s="9" t="s">
        <v>20</v>
      </c>
      <c r="C298" s="7" t="s">
        <v>640</v>
      </c>
      <c r="D298" s="21"/>
      <c r="E298" s="5" t="s">
        <v>314</v>
      </c>
      <c r="F298" s="21" t="s">
        <v>62</v>
      </c>
      <c r="G298" s="129" t="str">
        <f t="shared" si="5"/>
        <v>COGESP/CEFOP</v>
      </c>
      <c r="H298" s="21" t="s">
        <v>74</v>
      </c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</row>
    <row r="299" s="52" customFormat="1" ht="30" spans="1:19">
      <c r="A299" s="130" t="s">
        <v>641</v>
      </c>
      <c r="B299" s="9" t="s">
        <v>20</v>
      </c>
      <c r="C299" s="7" t="s">
        <v>642</v>
      </c>
      <c r="D299" s="21"/>
      <c r="E299" s="5" t="s">
        <v>314</v>
      </c>
      <c r="F299" s="21"/>
      <c r="G299" s="129" t="str">
        <f t="shared" si="5"/>
        <v>COTEC/DESENVOLV</v>
      </c>
      <c r="H299" s="21" t="s">
        <v>88</v>
      </c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</row>
    <row r="300" s="52" customFormat="1" ht="30" spans="1:19">
      <c r="A300" s="11" t="s">
        <v>643</v>
      </c>
      <c r="B300" s="11" t="s">
        <v>20</v>
      </c>
      <c r="C300" s="15" t="s">
        <v>644</v>
      </c>
      <c r="D300" s="22"/>
      <c r="E300" s="131" t="s">
        <v>314</v>
      </c>
      <c r="F300" s="22"/>
      <c r="G300" s="129" t="str">
        <f t="shared" si="5"/>
        <v>COGESP</v>
      </c>
      <c r="H300" s="22" t="s">
        <v>89</v>
      </c>
      <c r="I300" s="22" t="s">
        <v>68</v>
      </c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="52" customFormat="1" ht="30" spans="1:19">
      <c r="A301" s="11" t="s">
        <v>645</v>
      </c>
      <c r="B301" s="11" t="s">
        <v>20</v>
      </c>
      <c r="C301" s="15" t="s">
        <v>646</v>
      </c>
      <c r="D301" s="22"/>
      <c r="E301" s="131" t="s">
        <v>314</v>
      </c>
      <c r="F301" s="22"/>
      <c r="G301" s="129" t="str">
        <f t="shared" si="5"/>
        <v>COGEPAT/CEIMOV</v>
      </c>
      <c r="H301" s="22" t="s">
        <v>63</v>
      </c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="52" customFormat="1" ht="30" spans="1:19">
      <c r="A302" s="11" t="s">
        <v>647</v>
      </c>
      <c r="B302" s="11" t="s">
        <v>20</v>
      </c>
      <c r="C302" s="15" t="s">
        <v>646</v>
      </c>
      <c r="D302" s="22"/>
      <c r="E302" s="131" t="s">
        <v>314</v>
      </c>
      <c r="F302" s="22"/>
      <c r="G302" s="129" t="str">
        <f t="shared" si="5"/>
        <v>COGESP/CECORH</v>
      </c>
      <c r="H302" s="22" t="s">
        <v>89</v>
      </c>
      <c r="I302" s="22" t="s">
        <v>70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="52" customFormat="1" ht="30" spans="1:19">
      <c r="A303" s="130" t="s">
        <v>648</v>
      </c>
      <c r="B303" s="11" t="s">
        <v>20</v>
      </c>
      <c r="C303" s="15" t="s">
        <v>649</v>
      </c>
      <c r="D303" s="22"/>
      <c r="E303" s="131" t="s">
        <v>314</v>
      </c>
      <c r="F303" s="22" t="s">
        <v>62</v>
      </c>
      <c r="G303" s="129" t="str">
        <f t="shared" si="5"/>
        <v>COAFI/CEGEF</v>
      </c>
      <c r="H303" s="22" t="s">
        <v>27</v>
      </c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="52" customFormat="1" ht="30" spans="1:19">
      <c r="A304" s="130" t="s">
        <v>83</v>
      </c>
      <c r="B304" s="11" t="s">
        <v>24</v>
      </c>
      <c r="C304" s="15" t="s">
        <v>650</v>
      </c>
      <c r="D304" s="22"/>
      <c r="E304" s="131" t="s">
        <v>651</v>
      </c>
      <c r="F304" s="22"/>
      <c r="G304" s="129" t="str">
        <f t="shared" si="5"/>
        <v>GABINETE</v>
      </c>
      <c r="H304" s="22" t="s">
        <v>94</v>
      </c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="52" customFormat="1" ht="45" spans="1:19">
      <c r="A305" s="130" t="s">
        <v>79</v>
      </c>
      <c r="B305" s="11" t="s">
        <v>24</v>
      </c>
      <c r="C305" s="15" t="s">
        <v>652</v>
      </c>
      <c r="D305" s="22"/>
      <c r="E305" s="131" t="s">
        <v>651</v>
      </c>
      <c r="F305" s="22" t="s">
        <v>62</v>
      </c>
      <c r="G305" s="129" t="str">
        <f t="shared" si="5"/>
        <v>COTEC/INFRA</v>
      </c>
      <c r="H305" s="22" t="s">
        <v>92</v>
      </c>
      <c r="I305" s="22" t="s">
        <v>89</v>
      </c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="52" customFormat="1" ht="45" spans="1:19">
      <c r="A306" s="130" t="s">
        <v>36</v>
      </c>
      <c r="B306" s="11" t="s">
        <v>24</v>
      </c>
      <c r="C306" s="15" t="s">
        <v>653</v>
      </c>
      <c r="D306" s="5"/>
      <c r="E306" s="131" t="s">
        <v>651</v>
      </c>
      <c r="F306" s="22"/>
      <c r="G306" s="129" t="str">
        <f t="shared" si="5"/>
        <v>COTEC/INFRA</v>
      </c>
      <c r="H306" s="22" t="s">
        <v>88</v>
      </c>
      <c r="I306" s="22" t="s">
        <v>89</v>
      </c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="52" customFormat="1" ht="30" spans="1:19">
      <c r="A307" s="130" t="s">
        <v>42</v>
      </c>
      <c r="B307" s="11" t="s">
        <v>24</v>
      </c>
      <c r="C307" s="15" t="s">
        <v>654</v>
      </c>
      <c r="D307" s="5"/>
      <c r="E307" s="131" t="s">
        <v>651</v>
      </c>
      <c r="F307" s="22"/>
      <c r="G307" s="129" t="str">
        <f t="shared" si="5"/>
        <v>COTEC/INFRA</v>
      </c>
      <c r="H307" s="22" t="s">
        <v>89</v>
      </c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="52" customFormat="1" ht="30" spans="1:19">
      <c r="A308" s="130" t="s">
        <v>60</v>
      </c>
      <c r="B308" s="11" t="s">
        <v>24</v>
      </c>
      <c r="C308" s="15" t="s">
        <v>655</v>
      </c>
      <c r="D308" s="142" t="s">
        <v>656</v>
      </c>
      <c r="E308" s="131" t="s">
        <v>651</v>
      </c>
      <c r="F308" s="22"/>
      <c r="G308" s="129" t="str">
        <f t="shared" si="5"/>
        <v>COTEC/INFRA</v>
      </c>
      <c r="H308" s="22" t="s">
        <v>89</v>
      </c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="52" customFormat="1" ht="30" spans="1:19">
      <c r="A309" s="130" t="s">
        <v>33</v>
      </c>
      <c r="B309" s="9" t="s">
        <v>24</v>
      </c>
      <c r="C309" s="7" t="s">
        <v>657</v>
      </c>
      <c r="D309" s="21"/>
      <c r="E309" s="5" t="s">
        <v>658</v>
      </c>
      <c r="F309" s="21" t="s">
        <v>62</v>
      </c>
      <c r="G309" s="129" t="str">
        <f t="shared" si="5"/>
        <v>COPLAM</v>
      </c>
      <c r="H309" s="21" t="s">
        <v>82</v>
      </c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</row>
    <row r="310" s="52" customFormat="1" ht="30" spans="1:19">
      <c r="A310" s="140" t="s">
        <v>45</v>
      </c>
      <c r="B310" s="11" t="s">
        <v>24</v>
      </c>
      <c r="C310" s="15" t="s">
        <v>659</v>
      </c>
      <c r="D310" s="22"/>
      <c r="E310" s="131" t="s">
        <v>660</v>
      </c>
      <c r="F310" s="22"/>
      <c r="G310" s="129" t="str">
        <f t="shared" si="5"/>
        <v>COTEC/INFRA</v>
      </c>
      <c r="H310" s="22" t="s">
        <v>89</v>
      </c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="52" customFormat="1" ht="45" spans="1:19">
      <c r="A311" s="137" t="s">
        <v>47</v>
      </c>
      <c r="B311" s="11" t="s">
        <v>24</v>
      </c>
      <c r="C311" s="150" t="s">
        <v>661</v>
      </c>
      <c r="D311" s="138" t="s">
        <v>662</v>
      </c>
      <c r="E311" s="131" t="s">
        <v>660</v>
      </c>
      <c r="F311" s="22" t="s">
        <v>62</v>
      </c>
      <c r="G311" s="129" t="str">
        <f t="shared" si="5"/>
        <v>COTEC/INFRA</v>
      </c>
      <c r="H311" s="22" t="s">
        <v>89</v>
      </c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="52" customFormat="1" ht="30" spans="1:19">
      <c r="A312" s="130" t="s">
        <v>81</v>
      </c>
      <c r="B312" s="11" t="s">
        <v>24</v>
      </c>
      <c r="C312" s="15" t="s">
        <v>663</v>
      </c>
      <c r="D312" s="22"/>
      <c r="E312" s="131" t="s">
        <v>660</v>
      </c>
      <c r="F312" s="22" t="s">
        <v>62</v>
      </c>
      <c r="G312" s="129" t="str">
        <f t="shared" si="5"/>
        <v>GAB.EXECUTIVO</v>
      </c>
      <c r="H312" s="22" t="s">
        <v>93</v>
      </c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="52" customFormat="1" ht="30" spans="1:19">
      <c r="A313" s="11" t="s">
        <v>39</v>
      </c>
      <c r="B313" s="11" t="s">
        <v>24</v>
      </c>
      <c r="C313" s="15" t="s">
        <v>664</v>
      </c>
      <c r="D313" s="142" t="s">
        <v>665</v>
      </c>
      <c r="E313" s="131" t="s">
        <v>666</v>
      </c>
      <c r="F313" s="22"/>
      <c r="G313" s="129" t="str">
        <f t="shared" si="5"/>
        <v>COTEC/INFRA</v>
      </c>
      <c r="H313" s="22" t="s">
        <v>89</v>
      </c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="52" customFormat="1" ht="30" spans="1:19">
      <c r="A314" s="130" t="s">
        <v>67</v>
      </c>
      <c r="B314" s="11" t="s">
        <v>24</v>
      </c>
      <c r="C314" s="15" t="s">
        <v>667</v>
      </c>
      <c r="D314" s="22"/>
      <c r="E314" s="131" t="s">
        <v>666</v>
      </c>
      <c r="F314" s="22" t="s">
        <v>62</v>
      </c>
      <c r="G314" s="129" t="str">
        <f t="shared" si="5"/>
        <v>COTEC/INFRA</v>
      </c>
      <c r="H314" s="22" t="s">
        <v>89</v>
      </c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="52" customFormat="1" ht="30" spans="1:19">
      <c r="A315" s="140" t="s">
        <v>69</v>
      </c>
      <c r="B315" s="11" t="s">
        <v>24</v>
      </c>
      <c r="C315" s="15" t="s">
        <v>668</v>
      </c>
      <c r="D315" s="22"/>
      <c r="E315" s="131" t="s">
        <v>658</v>
      </c>
      <c r="F315" s="22"/>
      <c r="G315" s="129" t="str">
        <f t="shared" si="5"/>
        <v>COTEC/INFRA/ANEXO</v>
      </c>
      <c r="H315" s="22" t="s">
        <v>90</v>
      </c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="52" customFormat="1" ht="30" spans="1:19">
      <c r="A316" s="11" t="s">
        <v>71</v>
      </c>
      <c r="B316" s="11" t="s">
        <v>24</v>
      </c>
      <c r="C316" s="151" t="s">
        <v>669</v>
      </c>
      <c r="D316" s="22"/>
      <c r="E316" s="131" t="s">
        <v>666</v>
      </c>
      <c r="F316" s="22"/>
      <c r="G316" s="129" t="str">
        <f t="shared" si="5"/>
        <v>COTEC/INFRA/ANEXO</v>
      </c>
      <c r="H316" s="22" t="s">
        <v>90</v>
      </c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="52" customFormat="1" ht="30" spans="1:19">
      <c r="A317" s="130" t="s">
        <v>29</v>
      </c>
      <c r="B317" s="11" t="s">
        <v>24</v>
      </c>
      <c r="C317" s="15" t="s">
        <v>670</v>
      </c>
      <c r="D317" s="22"/>
      <c r="E317" s="131" t="s">
        <v>666</v>
      </c>
      <c r="F317" s="22" t="s">
        <v>62</v>
      </c>
      <c r="G317" s="129" t="str">
        <f t="shared" si="5"/>
        <v>COGESP</v>
      </c>
      <c r="H317" s="22" t="s">
        <v>68</v>
      </c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="52" customFormat="1" ht="30" spans="1:19">
      <c r="A318" s="130" t="s">
        <v>73</v>
      </c>
      <c r="B318" s="11" t="s">
        <v>24</v>
      </c>
      <c r="C318" s="15" t="s">
        <v>671</v>
      </c>
      <c r="D318" s="22"/>
      <c r="E318" s="131" t="s">
        <v>658</v>
      </c>
      <c r="F318" s="22" t="s">
        <v>62</v>
      </c>
      <c r="G318" s="129" t="str">
        <f t="shared" si="5"/>
        <v>COTEC/INFRA</v>
      </c>
      <c r="H318" s="22" t="s">
        <v>89</v>
      </c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="52" customFormat="1" ht="30" spans="1:19">
      <c r="A319" s="130" t="s">
        <v>49</v>
      </c>
      <c r="B319" s="11" t="s">
        <v>24</v>
      </c>
      <c r="C319" s="15" t="s">
        <v>672</v>
      </c>
      <c r="D319" s="22"/>
      <c r="E319" s="131" t="s">
        <v>658</v>
      </c>
      <c r="F319" s="22" t="s">
        <v>62</v>
      </c>
      <c r="G319" s="129" t="str">
        <f t="shared" si="5"/>
        <v>COTEC/INFRA</v>
      </c>
      <c r="H319" s="22" t="s">
        <v>89</v>
      </c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="52" customFormat="1" spans="1:19">
      <c r="A320" s="26" t="s">
        <v>673</v>
      </c>
      <c r="B320" s="11" t="s">
        <v>28</v>
      </c>
      <c r="C320" s="15" t="s">
        <v>674</v>
      </c>
      <c r="D320" s="22"/>
      <c r="E320" s="131"/>
      <c r="F320" s="22"/>
      <c r="G320" s="129" t="str">
        <f t="shared" si="5"/>
        <v>COGESP/CESUPE</v>
      </c>
      <c r="H320" s="22" t="s">
        <v>90</v>
      </c>
      <c r="I320" s="22" t="s">
        <v>76</v>
      </c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="52" customFormat="1" spans="1:19">
      <c r="A321" s="11" t="s">
        <v>675</v>
      </c>
      <c r="B321" s="11" t="s">
        <v>28</v>
      </c>
      <c r="C321" s="15" t="s">
        <v>676</v>
      </c>
      <c r="D321" s="22"/>
      <c r="E321" s="131"/>
      <c r="F321" s="22"/>
      <c r="G321" s="129" t="str">
        <f t="shared" si="5"/>
        <v>ASPLAN</v>
      </c>
      <c r="H321" s="22" t="s">
        <v>90</v>
      </c>
      <c r="I321" s="22" t="s">
        <v>15</v>
      </c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>
      <c r="A322" s="11" t="s">
        <v>677</v>
      </c>
      <c r="B322" s="11" t="s">
        <v>28</v>
      </c>
      <c r="C322" s="15" t="s">
        <v>678</v>
      </c>
      <c r="D322" s="22"/>
      <c r="E322" s="131"/>
      <c r="F322" s="22"/>
      <c r="G322" s="129" t="str">
        <f t="shared" si="5"/>
        <v>COTEC/INFRA/ANEXO</v>
      </c>
      <c r="H322" s="22" t="s">
        <v>90</v>
      </c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>
      <c r="A323" s="11" t="s">
        <v>679</v>
      </c>
      <c r="B323" s="11" t="s">
        <v>28</v>
      </c>
      <c r="C323" s="15" t="s">
        <v>680</v>
      </c>
      <c r="D323" s="22"/>
      <c r="E323" s="131"/>
      <c r="F323" s="22"/>
      <c r="G323" s="129" t="str">
        <f t="shared" si="5"/>
        <v>COTEC/INFRA/ANEXO</v>
      </c>
      <c r="H323" s="22" t="s">
        <v>90</v>
      </c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>
      <c r="A324" s="11" t="s">
        <v>681</v>
      </c>
      <c r="B324" s="11" t="s">
        <v>28</v>
      </c>
      <c r="C324" s="15" t="s">
        <v>682</v>
      </c>
      <c r="D324" s="22"/>
      <c r="E324" s="131"/>
      <c r="F324" s="22"/>
      <c r="G324" s="129" t="str">
        <f t="shared" si="5"/>
        <v>COTEC/INFRA/ANEXO</v>
      </c>
      <c r="H324" s="22" t="s">
        <v>90</v>
      </c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="52" customFormat="1" spans="1:19">
      <c r="A325" s="11" t="s">
        <v>683</v>
      </c>
      <c r="B325" s="11" t="s">
        <v>28</v>
      </c>
      <c r="C325" s="15" t="s">
        <v>684</v>
      </c>
      <c r="D325" s="22"/>
      <c r="E325" s="131"/>
      <c r="F325" s="22"/>
      <c r="G325" s="129" t="str">
        <f t="shared" si="5"/>
        <v>COTEC/INFRA/ANEXO</v>
      </c>
      <c r="H325" s="22" t="s">
        <v>90</v>
      </c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="52" customFormat="1" spans="1:19">
      <c r="A326" s="11" t="s">
        <v>685</v>
      </c>
      <c r="B326" s="11" t="s">
        <v>28</v>
      </c>
      <c r="C326" s="15" t="s">
        <v>686</v>
      </c>
      <c r="D326" s="22"/>
      <c r="E326" s="131"/>
      <c r="F326" s="22"/>
      <c r="G326" s="129" t="str">
        <f t="shared" si="5"/>
        <v>COTEC/INFRA/ANEXO</v>
      </c>
      <c r="H326" s="22" t="s">
        <v>88</v>
      </c>
      <c r="I326" s="22" t="s">
        <v>90</v>
      </c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="52" customFormat="1" spans="1:19">
      <c r="A327" s="11" t="s">
        <v>687</v>
      </c>
      <c r="B327" s="11" t="s">
        <v>28</v>
      </c>
      <c r="C327" s="15" t="s">
        <v>688</v>
      </c>
      <c r="D327" s="22"/>
      <c r="E327" s="131"/>
      <c r="F327" s="22"/>
      <c r="G327" s="129" t="str">
        <f t="shared" si="5"/>
        <v>COTEC/INFRA/ANEXO</v>
      </c>
      <c r="H327" s="22" t="s">
        <v>90</v>
      </c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="52" customFormat="1" spans="1:19">
      <c r="A328" s="11" t="s">
        <v>689</v>
      </c>
      <c r="B328" s="11" t="s">
        <v>28</v>
      </c>
      <c r="C328" s="15" t="s">
        <v>690</v>
      </c>
      <c r="D328" s="22"/>
      <c r="E328" s="131"/>
      <c r="F328" s="22"/>
      <c r="G328" s="129" t="str">
        <f t="shared" si="5"/>
        <v>COTEC/INFRA/ANEXO</v>
      </c>
      <c r="H328" s="22" t="s">
        <v>90</v>
      </c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="52" customFormat="1" spans="1:19">
      <c r="A329" s="130" t="s">
        <v>691</v>
      </c>
      <c r="B329" s="11" t="s">
        <v>28</v>
      </c>
      <c r="C329" s="15" t="s">
        <v>692</v>
      </c>
      <c r="D329" s="22"/>
      <c r="E329" s="131"/>
      <c r="F329" s="22"/>
      <c r="G329" s="129" t="str">
        <f t="shared" si="5"/>
        <v>COTEC/INFRA</v>
      </c>
      <c r="H329" s="22" t="s">
        <v>90</v>
      </c>
      <c r="I329" s="22" t="s">
        <v>94</v>
      </c>
      <c r="J329" s="22" t="s">
        <v>23</v>
      </c>
      <c r="K329" s="22" t="s">
        <v>89</v>
      </c>
      <c r="L329" s="22"/>
      <c r="M329" s="22"/>
      <c r="N329" s="22"/>
      <c r="O329" s="22"/>
      <c r="P329" s="22"/>
      <c r="Q329" s="22"/>
      <c r="R329" s="22"/>
      <c r="S329" s="22"/>
    </row>
    <row r="330" s="52" customFormat="1" spans="1:19">
      <c r="A330" s="11" t="s">
        <v>693</v>
      </c>
      <c r="B330" s="11" t="s">
        <v>28</v>
      </c>
      <c r="C330" s="15" t="s">
        <v>694</v>
      </c>
      <c r="D330" s="22"/>
      <c r="E330" s="131"/>
      <c r="F330" s="22"/>
      <c r="G330" s="129" t="str">
        <f t="shared" si="5"/>
        <v>COTEC/INFRA/ANEXO</v>
      </c>
      <c r="H330" s="22" t="s">
        <v>90</v>
      </c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="52" customFormat="1" spans="1:19">
      <c r="A331" s="9" t="s">
        <v>695</v>
      </c>
      <c r="B331" s="9" t="s">
        <v>28</v>
      </c>
      <c r="C331" s="7" t="s">
        <v>696</v>
      </c>
      <c r="D331" s="21"/>
      <c r="E331" s="5"/>
      <c r="F331" s="21"/>
      <c r="G331" s="129" t="str">
        <f t="shared" si="5"/>
        <v>COAFI/TRANSPORTE</v>
      </c>
      <c r="H331" s="21" t="s">
        <v>48</v>
      </c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</row>
    <row r="332" s="52" customFormat="1" spans="1:19">
      <c r="A332" s="9" t="s">
        <v>697</v>
      </c>
      <c r="B332" s="9" t="s">
        <v>28</v>
      </c>
      <c r="C332" s="7" t="s">
        <v>698</v>
      </c>
      <c r="D332" s="21"/>
      <c r="E332" s="5"/>
      <c r="F332" s="21"/>
      <c r="G332" s="129" t="str">
        <f t="shared" si="5"/>
        <v>COTEC/INFRA/ANEXO</v>
      </c>
      <c r="H332" s="21" t="s">
        <v>80</v>
      </c>
      <c r="I332" s="21" t="s">
        <v>90</v>
      </c>
      <c r="J332" s="21"/>
      <c r="K332" s="21"/>
      <c r="L332" s="21"/>
      <c r="M332" s="21"/>
      <c r="N332" s="21"/>
      <c r="O332" s="21"/>
      <c r="P332" s="21"/>
      <c r="Q332" s="21"/>
      <c r="R332" s="21"/>
      <c r="S332" s="21"/>
    </row>
    <row r="333" s="52" customFormat="1" spans="1:19">
      <c r="A333" s="130" t="s">
        <v>699</v>
      </c>
      <c r="B333" s="9" t="s">
        <v>28</v>
      </c>
      <c r="C333" s="7" t="s">
        <v>700</v>
      </c>
      <c r="D333" s="21"/>
      <c r="E333" s="5"/>
      <c r="F333" s="21"/>
      <c r="G333" s="129" t="str">
        <f t="shared" si="5"/>
        <v>COAFI/FRIFORT</v>
      </c>
      <c r="H333" s="21" t="s">
        <v>37</v>
      </c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</row>
    <row r="334" s="52" customFormat="1" ht="30" spans="1:19">
      <c r="A334" s="11" t="s">
        <v>75</v>
      </c>
      <c r="B334" s="11" t="s">
        <v>24</v>
      </c>
      <c r="C334" s="15" t="s">
        <v>701</v>
      </c>
      <c r="D334" s="22"/>
      <c r="E334" s="131"/>
      <c r="F334" s="22"/>
      <c r="G334" s="129" t="str">
        <f t="shared" si="5"/>
        <v>COTEC/INFRA/ANEXO</v>
      </c>
      <c r="H334" s="22" t="s">
        <v>90</v>
      </c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="52" customFormat="1" ht="24" customHeight="1" spans="1:19">
      <c r="A335" s="11" t="s">
        <v>702</v>
      </c>
      <c r="B335" s="11" t="s">
        <v>28</v>
      </c>
      <c r="C335" s="15" t="s">
        <v>703</v>
      </c>
      <c r="D335" s="22"/>
      <c r="E335" s="131"/>
      <c r="F335" s="22"/>
      <c r="G335" s="129" t="str">
        <f t="shared" si="5"/>
        <v>COGEC/ARQUIVO</v>
      </c>
      <c r="H335" s="22" t="s">
        <v>52</v>
      </c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="52" customFormat="1" ht="30" spans="1:19">
      <c r="A336" s="130" t="s">
        <v>704</v>
      </c>
      <c r="B336" s="11" t="s">
        <v>12</v>
      </c>
      <c r="C336" s="15" t="s">
        <v>705</v>
      </c>
      <c r="D336" s="22"/>
      <c r="E336" s="131" t="s">
        <v>266</v>
      </c>
      <c r="F336" s="22"/>
      <c r="G336" s="129" t="str">
        <f t="shared" si="5"/>
        <v>COTEC/INFRA</v>
      </c>
      <c r="H336" s="22" t="s">
        <v>89</v>
      </c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ht="30" spans="1:19">
      <c r="A337" s="11" t="s">
        <v>706</v>
      </c>
      <c r="B337" s="11" t="s">
        <v>12</v>
      </c>
      <c r="C337" s="15" t="s">
        <v>707</v>
      </c>
      <c r="D337" s="22"/>
      <c r="E337" s="131" t="s">
        <v>708</v>
      </c>
      <c r="F337" s="22"/>
      <c r="G337" s="129" t="str">
        <f t="shared" si="5"/>
        <v>COTEC/DATACENTER</v>
      </c>
      <c r="H337" s="22" t="s">
        <v>87</v>
      </c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ht="30" spans="1:19">
      <c r="A338" s="130" t="s">
        <v>709</v>
      </c>
      <c r="B338" s="11" t="s">
        <v>12</v>
      </c>
      <c r="C338" s="15" t="s">
        <v>710</v>
      </c>
      <c r="D338" s="22"/>
      <c r="E338" s="131" t="s">
        <v>708</v>
      </c>
      <c r="F338" s="22"/>
      <c r="G338" s="129" t="str">
        <f t="shared" si="5"/>
        <v>COTEC/INFRA</v>
      </c>
      <c r="H338" s="22" t="s">
        <v>89</v>
      </c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ht="30" spans="1:19">
      <c r="A339" s="130" t="s">
        <v>711</v>
      </c>
      <c r="B339" s="11" t="s">
        <v>12</v>
      </c>
      <c r="C339" s="15" t="s">
        <v>712</v>
      </c>
      <c r="D339" s="22"/>
      <c r="E339" s="131" t="s">
        <v>708</v>
      </c>
      <c r="F339" s="22"/>
      <c r="G339" s="129" t="str">
        <f t="shared" si="5"/>
        <v>COTEC/INFRA</v>
      </c>
      <c r="H339" s="22" t="s">
        <v>89</v>
      </c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ht="30" spans="1:19">
      <c r="A340" s="130" t="s">
        <v>713</v>
      </c>
      <c r="B340" s="11" t="s">
        <v>12</v>
      </c>
      <c r="C340" s="15" t="s">
        <v>714</v>
      </c>
      <c r="D340" s="22"/>
      <c r="E340" s="131" t="s">
        <v>708</v>
      </c>
      <c r="F340" s="22"/>
      <c r="G340" s="129" t="str">
        <f t="shared" si="5"/>
        <v>COTEC/INFRA</v>
      </c>
      <c r="H340" s="22" t="s">
        <v>89</v>
      </c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ht="30" spans="1:19">
      <c r="A341" s="130" t="s">
        <v>715</v>
      </c>
      <c r="B341" s="11" t="s">
        <v>12</v>
      </c>
      <c r="C341" s="15" t="s">
        <v>716</v>
      </c>
      <c r="D341" s="22"/>
      <c r="E341" s="131" t="s">
        <v>708</v>
      </c>
      <c r="F341" s="22"/>
      <c r="G341" s="129" t="str">
        <f t="shared" si="5"/>
        <v>COTEC/INFRA</v>
      </c>
      <c r="H341" s="22" t="s">
        <v>89</v>
      </c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ht="30" spans="1:19">
      <c r="A342" s="130" t="s">
        <v>717</v>
      </c>
      <c r="B342" s="11" t="s">
        <v>12</v>
      </c>
      <c r="C342" s="15" t="s">
        <v>718</v>
      </c>
      <c r="D342" s="22"/>
      <c r="E342" s="131" t="s">
        <v>708</v>
      </c>
      <c r="F342" s="22"/>
      <c r="G342" s="129" t="str">
        <f t="shared" si="5"/>
        <v>COTEC/INFRA</v>
      </c>
      <c r="H342" s="22" t="s">
        <v>89</v>
      </c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ht="30" spans="1:19">
      <c r="A343" s="11" t="s">
        <v>719</v>
      </c>
      <c r="B343" s="11" t="s">
        <v>12</v>
      </c>
      <c r="C343" s="15" t="s">
        <v>720</v>
      </c>
      <c r="D343" s="22"/>
      <c r="E343" s="131" t="s">
        <v>708</v>
      </c>
      <c r="F343" s="22"/>
      <c r="G343" s="129" t="str">
        <f t="shared" si="5"/>
        <v>COTEC/INFRA</v>
      </c>
      <c r="H343" s="22" t="s">
        <v>89</v>
      </c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>
      <c r="A344" s="11" t="s">
        <v>721</v>
      </c>
      <c r="B344" s="11" t="s">
        <v>12</v>
      </c>
      <c r="C344" s="15" t="s">
        <v>722</v>
      </c>
      <c r="D344" s="22"/>
      <c r="E344" s="131"/>
      <c r="F344" s="22"/>
      <c r="G344" s="129" t="str">
        <f t="shared" si="5"/>
        <v>COTEC/CONTAINER</v>
      </c>
      <c r="H344" s="22" t="s">
        <v>87</v>
      </c>
      <c r="I344" s="22" t="s">
        <v>86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ht="30" spans="1:19">
      <c r="A345" s="130">
        <v>300920000</v>
      </c>
      <c r="B345" s="11" t="s">
        <v>24</v>
      </c>
      <c r="C345" s="15" t="s">
        <v>723</v>
      </c>
      <c r="D345" s="22"/>
      <c r="E345" s="131"/>
      <c r="F345" s="22" t="s">
        <v>62</v>
      </c>
      <c r="G345" s="129" t="str">
        <f t="shared" ref="G345:G364" si="6">LOOKUP(2,1/(LEN(H345:Q345)&gt;0),H345:Q345)</f>
        <v>COTEC/INFRA/ANEXO</v>
      </c>
      <c r="H345" s="22" t="s">
        <v>90</v>
      </c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>
      <c r="A346" s="9" t="s">
        <v>724</v>
      </c>
      <c r="B346" s="9" t="s">
        <v>28</v>
      </c>
      <c r="C346" s="7" t="s">
        <v>725</v>
      </c>
      <c r="D346" s="21"/>
      <c r="E346" s="5"/>
      <c r="F346" s="21"/>
      <c r="G346" s="129" t="str">
        <f t="shared" si="6"/>
        <v>COTEC/INFRA/ANEXO</v>
      </c>
      <c r="H346" s="21" t="s">
        <v>94</v>
      </c>
      <c r="I346" s="21" t="s">
        <v>90</v>
      </c>
      <c r="J346" s="21"/>
      <c r="K346" s="21"/>
      <c r="L346" s="21"/>
      <c r="M346" s="21"/>
      <c r="N346" s="21"/>
      <c r="O346" s="21"/>
      <c r="P346" s="21"/>
      <c r="Q346" s="21"/>
      <c r="R346" s="21"/>
      <c r="S346" s="21"/>
    </row>
    <row r="347" s="117" customFormat="1" spans="1:19">
      <c r="A347" s="130" t="s">
        <v>726</v>
      </c>
      <c r="B347" s="9" t="s">
        <v>35</v>
      </c>
      <c r="C347" s="7" t="s">
        <v>245</v>
      </c>
      <c r="D347" s="21"/>
      <c r="E347" s="5"/>
      <c r="F347" s="21"/>
      <c r="G347" s="129" t="str">
        <f t="shared" si="6"/>
        <v>COAFI/CEGEA</v>
      </c>
      <c r="H347" s="22" t="s">
        <v>23</v>
      </c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</row>
    <row r="348" s="117" customFormat="1" spans="1:19">
      <c r="A348" s="130" t="s">
        <v>727</v>
      </c>
      <c r="B348" s="9" t="s">
        <v>16</v>
      </c>
      <c r="C348" s="7" t="s">
        <v>728</v>
      </c>
      <c r="D348" s="21"/>
      <c r="E348" s="5" t="s">
        <v>314</v>
      </c>
      <c r="F348" s="21"/>
      <c r="G348" s="129" t="str">
        <f t="shared" si="6"/>
        <v>COJUR</v>
      </c>
      <c r="H348" s="21" t="s">
        <v>80</v>
      </c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</row>
    <row r="349" spans="1:19">
      <c r="A349" s="130" t="s">
        <v>729</v>
      </c>
      <c r="B349" s="9" t="s">
        <v>16</v>
      </c>
      <c r="C349" s="7" t="s">
        <v>730</v>
      </c>
      <c r="D349" s="21"/>
      <c r="E349" s="5" t="s">
        <v>314</v>
      </c>
      <c r="F349" s="21"/>
      <c r="G349" s="129" t="str">
        <f t="shared" si="6"/>
        <v>COJUR</v>
      </c>
      <c r="H349" s="21" t="s">
        <v>80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</row>
    <row r="350" spans="1:19">
      <c r="A350" s="130" t="s">
        <v>731</v>
      </c>
      <c r="B350" s="9" t="s">
        <v>16</v>
      </c>
      <c r="C350" s="7" t="s">
        <v>732</v>
      </c>
      <c r="D350" s="21"/>
      <c r="E350" s="5" t="s">
        <v>314</v>
      </c>
      <c r="F350" s="21"/>
      <c r="G350" s="129" t="str">
        <f t="shared" si="6"/>
        <v>COTEC/DESENVOLV</v>
      </c>
      <c r="H350" s="21" t="s">
        <v>88</v>
      </c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</row>
    <row r="351" ht="30" spans="1:19">
      <c r="A351" s="130" t="s">
        <v>733</v>
      </c>
      <c r="B351" s="9" t="s">
        <v>16</v>
      </c>
      <c r="C351" s="7" t="s">
        <v>734</v>
      </c>
      <c r="D351" s="21"/>
      <c r="E351" s="5" t="s">
        <v>314</v>
      </c>
      <c r="F351" s="21"/>
      <c r="G351" s="129" t="str">
        <f t="shared" si="6"/>
        <v>COTEC/DESENVOLV</v>
      </c>
      <c r="H351" s="21" t="s">
        <v>88</v>
      </c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</row>
    <row r="352" spans="1:19">
      <c r="A352" s="9" t="s">
        <v>735</v>
      </c>
      <c r="B352" s="9" t="s">
        <v>16</v>
      </c>
      <c r="C352" s="7" t="s">
        <v>736</v>
      </c>
      <c r="D352" s="21"/>
      <c r="E352" s="5" t="s">
        <v>314</v>
      </c>
      <c r="F352" s="21"/>
      <c r="G352" s="129" t="str">
        <f t="shared" si="6"/>
        <v>COTEC/INFRA/ANEXO</v>
      </c>
      <c r="H352" s="21" t="s">
        <v>88</v>
      </c>
      <c r="I352" s="21" t="s">
        <v>90</v>
      </c>
      <c r="J352" s="21"/>
      <c r="K352" s="21"/>
      <c r="L352" s="21"/>
      <c r="M352" s="21"/>
      <c r="N352" s="21"/>
      <c r="O352" s="21"/>
      <c r="P352" s="21"/>
      <c r="Q352" s="21"/>
      <c r="R352" s="21"/>
      <c r="S352" s="21"/>
    </row>
    <row r="353" spans="1:19">
      <c r="A353" s="130" t="s">
        <v>737</v>
      </c>
      <c r="B353" s="9" t="s">
        <v>16</v>
      </c>
      <c r="C353" s="7" t="s">
        <v>738</v>
      </c>
      <c r="D353" s="21"/>
      <c r="E353" s="5" t="s">
        <v>314</v>
      </c>
      <c r="F353" s="21"/>
      <c r="G353" s="129" t="str">
        <f t="shared" si="6"/>
        <v>COTEC/DESENVOLV</v>
      </c>
      <c r="H353" s="21" t="s">
        <v>88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</row>
    <row r="354" spans="1:19">
      <c r="A354" s="130" t="s">
        <v>739</v>
      </c>
      <c r="B354" s="9" t="s">
        <v>16</v>
      </c>
      <c r="C354" s="7" t="s">
        <v>740</v>
      </c>
      <c r="D354" s="21"/>
      <c r="E354" s="5" t="s">
        <v>314</v>
      </c>
      <c r="F354" s="21"/>
      <c r="G354" s="129" t="str">
        <f t="shared" si="6"/>
        <v>COJUR</v>
      </c>
      <c r="H354" s="21" t="s">
        <v>80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</row>
    <row r="355" spans="1:19">
      <c r="A355" s="130" t="s">
        <v>741</v>
      </c>
      <c r="B355" s="9" t="s">
        <v>16</v>
      </c>
      <c r="C355" s="7" t="s">
        <v>742</v>
      </c>
      <c r="D355" s="21"/>
      <c r="E355" s="5" t="s">
        <v>314</v>
      </c>
      <c r="F355" s="21"/>
      <c r="G355" s="129" t="str">
        <f t="shared" si="6"/>
        <v>COAFI/CEGEA</v>
      </c>
      <c r="H355" s="21" t="s">
        <v>23</v>
      </c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</row>
    <row r="356" ht="30.75" customHeight="1" spans="1:19">
      <c r="A356" s="130" t="s">
        <v>743</v>
      </c>
      <c r="B356" s="9" t="s">
        <v>16</v>
      </c>
      <c r="C356" s="7" t="s">
        <v>744</v>
      </c>
      <c r="D356" s="21"/>
      <c r="E356" s="5" t="s">
        <v>314</v>
      </c>
      <c r="F356" s="21"/>
      <c r="G356" s="129" t="str">
        <f t="shared" si="6"/>
        <v>COAFI/CEGEA</v>
      </c>
      <c r="H356" s="21" t="s">
        <v>23</v>
      </c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</row>
    <row r="357" ht="33.75" customHeight="1" spans="1:19">
      <c r="A357" s="130" t="s">
        <v>745</v>
      </c>
      <c r="B357" s="9" t="s">
        <v>16</v>
      </c>
      <c r="C357" s="7" t="s">
        <v>746</v>
      </c>
      <c r="D357" s="21"/>
      <c r="E357" s="5" t="s">
        <v>314</v>
      </c>
      <c r="F357" s="21"/>
      <c r="G357" s="129" t="str">
        <f t="shared" si="6"/>
        <v>COAFI/CEGEF</v>
      </c>
      <c r="H357" s="21" t="s">
        <v>27</v>
      </c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</row>
    <row r="358" spans="1:19">
      <c r="A358" s="130" t="s">
        <v>747</v>
      </c>
      <c r="B358" s="9" t="s">
        <v>16</v>
      </c>
      <c r="C358" s="7" t="s">
        <v>748</v>
      </c>
      <c r="D358" s="21"/>
      <c r="E358" s="5" t="s">
        <v>314</v>
      </c>
      <c r="F358" s="21"/>
      <c r="G358" s="129" t="str">
        <f t="shared" si="6"/>
        <v>COTEC/DESENVOLV</v>
      </c>
      <c r="H358" s="21" t="s">
        <v>74</v>
      </c>
      <c r="I358" s="21" t="s">
        <v>88</v>
      </c>
      <c r="J358" s="21"/>
      <c r="K358" s="21"/>
      <c r="L358" s="21"/>
      <c r="M358" s="21"/>
      <c r="N358" s="21"/>
      <c r="O358" s="21"/>
      <c r="P358" s="21"/>
      <c r="Q358" s="21"/>
      <c r="R358" s="21"/>
      <c r="S358" s="21"/>
    </row>
    <row r="359" s="52" customFormat="1" ht="30" spans="1:19">
      <c r="A359" s="130" t="s">
        <v>749</v>
      </c>
      <c r="B359" s="9" t="s">
        <v>20</v>
      </c>
      <c r="C359" s="7" t="s">
        <v>750</v>
      </c>
      <c r="D359" s="21"/>
      <c r="E359" s="5" t="s">
        <v>314</v>
      </c>
      <c r="F359" s="21" t="s">
        <v>62</v>
      </c>
      <c r="G359" s="129" t="str">
        <f t="shared" si="6"/>
        <v>COJUR</v>
      </c>
      <c r="H359" s="21" t="s">
        <v>80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</row>
    <row r="360" ht="30" spans="1:19">
      <c r="A360" s="130" t="s">
        <v>751</v>
      </c>
      <c r="B360" s="9" t="s">
        <v>20</v>
      </c>
      <c r="C360" s="7" t="s">
        <v>752</v>
      </c>
      <c r="D360" s="21"/>
      <c r="E360" s="5" t="s">
        <v>314</v>
      </c>
      <c r="F360" s="21" t="s">
        <v>62</v>
      </c>
      <c r="G360" s="129" t="str">
        <f t="shared" si="6"/>
        <v>COJUR</v>
      </c>
      <c r="H360" s="21" t="s">
        <v>80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</row>
    <row r="361" ht="30" spans="1:19">
      <c r="A361" s="130" t="s">
        <v>753</v>
      </c>
      <c r="B361" s="9" t="s">
        <v>20</v>
      </c>
      <c r="C361" s="7" t="s">
        <v>754</v>
      </c>
      <c r="D361" s="21"/>
      <c r="E361" s="5" t="s">
        <v>314</v>
      </c>
      <c r="F361" s="21"/>
      <c r="G361" s="129" t="str">
        <f t="shared" si="6"/>
        <v>COTEC/DESENVOLV</v>
      </c>
      <c r="H361" s="21" t="s">
        <v>88</v>
      </c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</row>
    <row r="362" ht="30" spans="1:19">
      <c r="A362" s="130" t="s">
        <v>755</v>
      </c>
      <c r="B362" s="9" t="s">
        <v>20</v>
      </c>
      <c r="C362" s="7" t="s">
        <v>756</v>
      </c>
      <c r="D362" s="21"/>
      <c r="E362" s="5" t="s">
        <v>314</v>
      </c>
      <c r="F362" s="21"/>
      <c r="G362" s="129" t="str">
        <f t="shared" si="6"/>
        <v>COTEC/DESENVOLV</v>
      </c>
      <c r="H362" s="21" t="s">
        <v>88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</row>
    <row r="363" ht="30" spans="1:19">
      <c r="A363" s="130" t="s">
        <v>757</v>
      </c>
      <c r="B363" s="9" t="s">
        <v>20</v>
      </c>
      <c r="C363" s="7" t="s">
        <v>758</v>
      </c>
      <c r="D363" s="21"/>
      <c r="E363" s="5" t="s">
        <v>314</v>
      </c>
      <c r="F363" s="21"/>
      <c r="G363" s="129" t="str">
        <f t="shared" si="6"/>
        <v>COTEC/DESENVOLV</v>
      </c>
      <c r="H363" s="21" t="s">
        <v>88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</row>
    <row r="364" ht="30" spans="1:19">
      <c r="A364" s="130" t="s">
        <v>759</v>
      </c>
      <c r="B364" s="9" t="s">
        <v>20</v>
      </c>
      <c r="C364" s="7" t="s">
        <v>760</v>
      </c>
      <c r="D364" s="21"/>
      <c r="E364" s="5" t="s">
        <v>314</v>
      </c>
      <c r="F364" s="21" t="s">
        <v>62</v>
      </c>
      <c r="G364" s="129" t="str">
        <f t="shared" si="6"/>
        <v>COJUR</v>
      </c>
      <c r="H364" s="21" t="s">
        <v>80</v>
      </c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</row>
    <row r="365" ht="30" spans="1:19">
      <c r="A365" s="130" t="s">
        <v>761</v>
      </c>
      <c r="B365" s="9" t="s">
        <v>20</v>
      </c>
      <c r="C365" s="7" t="s">
        <v>762</v>
      </c>
      <c r="D365" s="21"/>
      <c r="E365" s="5" t="s">
        <v>314</v>
      </c>
      <c r="F365" s="21" t="s">
        <v>64</v>
      </c>
      <c r="G365" s="129" t="e">
        <v>#DIV/0!</v>
      </c>
      <c r="H365" s="21" t="s">
        <v>23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</row>
    <row r="366" ht="30" spans="1:19">
      <c r="A366" s="130" t="s">
        <v>763</v>
      </c>
      <c r="B366" s="9" t="s">
        <v>20</v>
      </c>
      <c r="C366" s="7" t="s">
        <v>764</v>
      </c>
      <c r="D366" s="21"/>
      <c r="E366" s="5" t="s">
        <v>314</v>
      </c>
      <c r="F366" s="21" t="s">
        <v>62</v>
      </c>
      <c r="G366" s="129" t="str">
        <f t="shared" ref="G366:G429" si="7">LOOKUP(2,1/(LEN(H366:Q366)&gt;0),H366:Q366)</f>
        <v>COAFI/CEGEA</v>
      </c>
      <c r="H366" s="21" t="s">
        <v>23</v>
      </c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</row>
    <row r="367" ht="30" spans="1:19">
      <c r="A367" s="130" t="s">
        <v>765</v>
      </c>
      <c r="B367" s="9" t="s">
        <v>20</v>
      </c>
      <c r="C367" s="7" t="s">
        <v>766</v>
      </c>
      <c r="D367" s="21"/>
      <c r="E367" s="5" t="s">
        <v>314</v>
      </c>
      <c r="F367" s="21" t="s">
        <v>62</v>
      </c>
      <c r="G367" s="129" t="str">
        <f t="shared" si="7"/>
        <v>COAFI/CEGEF</v>
      </c>
      <c r="H367" s="21" t="s">
        <v>27</v>
      </c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</row>
    <row r="368" ht="30" spans="1:19">
      <c r="A368" s="130" t="s">
        <v>767</v>
      </c>
      <c r="B368" s="11" t="s">
        <v>20</v>
      </c>
      <c r="C368" s="15" t="s">
        <v>768</v>
      </c>
      <c r="D368" s="22"/>
      <c r="E368" s="131" t="s">
        <v>314</v>
      </c>
      <c r="F368" s="22"/>
      <c r="G368" s="129" t="str">
        <f t="shared" si="7"/>
        <v>COGEC</v>
      </c>
      <c r="H368" s="22" t="s">
        <v>58</v>
      </c>
      <c r="I368" s="22" t="s">
        <v>90</v>
      </c>
      <c r="J368" s="22" t="s">
        <v>50</v>
      </c>
      <c r="K368" s="22"/>
      <c r="L368" s="22"/>
      <c r="M368" s="22"/>
      <c r="N368" s="22"/>
      <c r="O368" s="22"/>
      <c r="P368" s="22"/>
      <c r="Q368" s="22"/>
      <c r="R368" s="22"/>
      <c r="S368" s="22"/>
    </row>
    <row r="369" ht="30" spans="1:19">
      <c r="A369" s="130" t="s">
        <v>769</v>
      </c>
      <c r="B369" s="9" t="s">
        <v>20</v>
      </c>
      <c r="C369" s="7" t="s">
        <v>770</v>
      </c>
      <c r="D369" s="21"/>
      <c r="E369" s="5" t="s">
        <v>314</v>
      </c>
      <c r="F369" s="21"/>
      <c r="G369" s="129" t="str">
        <f t="shared" si="7"/>
        <v>COAFI/CEGEF</v>
      </c>
      <c r="H369" s="21" t="s">
        <v>27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</row>
    <row r="370" spans="1:19">
      <c r="A370" s="9" t="s">
        <v>771</v>
      </c>
      <c r="B370" s="9" t="s">
        <v>16</v>
      </c>
      <c r="C370" s="7" t="s">
        <v>772</v>
      </c>
      <c r="D370" s="21"/>
      <c r="E370" s="5" t="s">
        <v>314</v>
      </c>
      <c r="F370" s="21"/>
      <c r="G370" s="129" t="str">
        <f t="shared" si="7"/>
        <v>COGEPAT/CEMOVA</v>
      </c>
      <c r="H370" s="21" t="s">
        <v>66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</row>
    <row r="371" s="117" customFormat="1" spans="1:19">
      <c r="A371" s="130" t="s">
        <v>773</v>
      </c>
      <c r="B371" s="9" t="s">
        <v>16</v>
      </c>
      <c r="C371" s="7" t="s">
        <v>774</v>
      </c>
      <c r="D371" s="21"/>
      <c r="E371" s="5" t="s">
        <v>775</v>
      </c>
      <c r="F371" s="21"/>
      <c r="G371" s="129" t="str">
        <f t="shared" si="7"/>
        <v>COGESP/CEFOP</v>
      </c>
      <c r="H371" s="21" t="s">
        <v>74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</row>
    <row r="372" spans="1:19">
      <c r="A372" s="130" t="s">
        <v>776</v>
      </c>
      <c r="B372" s="9" t="s">
        <v>16</v>
      </c>
      <c r="C372" s="7" t="s">
        <v>777</v>
      </c>
      <c r="D372" s="21"/>
      <c r="E372" s="5" t="s">
        <v>775</v>
      </c>
      <c r="F372" s="21"/>
      <c r="G372" s="129" t="str">
        <f t="shared" si="7"/>
        <v>COGESP/CECORH</v>
      </c>
      <c r="H372" s="21" t="s">
        <v>70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</row>
    <row r="373" spans="1:19">
      <c r="A373" s="130" t="s">
        <v>778</v>
      </c>
      <c r="B373" s="9" t="s">
        <v>16</v>
      </c>
      <c r="C373" s="7" t="s">
        <v>779</v>
      </c>
      <c r="D373" s="21"/>
      <c r="E373" s="5" t="s">
        <v>775</v>
      </c>
      <c r="F373" s="21"/>
      <c r="G373" s="129" t="str">
        <f t="shared" si="7"/>
        <v>ASTEC</v>
      </c>
      <c r="H373" s="21" t="s">
        <v>19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</row>
    <row r="374" spans="1:19">
      <c r="A374" s="130" t="s">
        <v>780</v>
      </c>
      <c r="B374" s="9" t="s">
        <v>16</v>
      </c>
      <c r="C374" s="7" t="s">
        <v>781</v>
      </c>
      <c r="D374" s="21"/>
      <c r="E374" s="5" t="s">
        <v>775</v>
      </c>
      <c r="F374" s="21"/>
      <c r="G374" s="129" t="str">
        <f t="shared" si="7"/>
        <v>ASPLAN</v>
      </c>
      <c r="H374" s="21" t="s">
        <v>15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</row>
    <row r="375" spans="1:19">
      <c r="A375" s="130" t="s">
        <v>782</v>
      </c>
      <c r="B375" s="9" t="s">
        <v>16</v>
      </c>
      <c r="C375" s="7" t="s">
        <v>783</v>
      </c>
      <c r="D375" s="21"/>
      <c r="E375" s="5" t="s">
        <v>775</v>
      </c>
      <c r="F375" s="21"/>
      <c r="G375" s="129" t="str">
        <f t="shared" si="7"/>
        <v>COJUR</v>
      </c>
      <c r="H375" s="21" t="s">
        <v>80</v>
      </c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</row>
    <row r="376" ht="33" customHeight="1" spans="1:19">
      <c r="A376" s="130" t="s">
        <v>784</v>
      </c>
      <c r="B376" s="9" t="s">
        <v>16</v>
      </c>
      <c r="C376" s="7" t="s">
        <v>785</v>
      </c>
      <c r="D376" s="21"/>
      <c r="E376" s="5" t="s">
        <v>775</v>
      </c>
      <c r="F376" s="21"/>
      <c r="G376" s="129" t="str">
        <f t="shared" si="7"/>
        <v>COPLAM</v>
      </c>
      <c r="H376" s="21" t="s">
        <v>82</v>
      </c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</row>
    <row r="377" spans="1:19">
      <c r="A377" s="130" t="s">
        <v>786</v>
      </c>
      <c r="B377" s="9" t="s">
        <v>16</v>
      </c>
      <c r="C377" s="7" t="s">
        <v>787</v>
      </c>
      <c r="D377" s="21"/>
      <c r="E377" s="5" t="s">
        <v>775</v>
      </c>
      <c r="F377" s="21"/>
      <c r="G377" s="129" t="str">
        <f t="shared" si="7"/>
        <v>ASPLAN</v>
      </c>
      <c r="H377" s="21" t="s">
        <v>15</v>
      </c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</row>
    <row r="378" spans="1:19">
      <c r="A378" s="130" t="s">
        <v>788</v>
      </c>
      <c r="B378" s="9" t="s">
        <v>16</v>
      </c>
      <c r="C378" s="7" t="s">
        <v>789</v>
      </c>
      <c r="D378" s="21"/>
      <c r="E378" s="5" t="s">
        <v>775</v>
      </c>
      <c r="F378" s="21"/>
      <c r="G378" s="129" t="str">
        <f t="shared" si="7"/>
        <v>COGEC</v>
      </c>
      <c r="H378" s="21" t="s">
        <v>50</v>
      </c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</row>
    <row r="379" spans="1:19">
      <c r="A379" s="130" t="s">
        <v>790</v>
      </c>
      <c r="B379" s="9" t="s">
        <v>16</v>
      </c>
      <c r="C379" s="7" t="s">
        <v>791</v>
      </c>
      <c r="D379" s="21"/>
      <c r="E379" s="5" t="s">
        <v>775</v>
      </c>
      <c r="F379" s="21"/>
      <c r="G379" s="129" t="str">
        <f t="shared" si="7"/>
        <v>COTEC/DESENVOLV</v>
      </c>
      <c r="H379" s="21" t="s">
        <v>90</v>
      </c>
      <c r="I379" s="21" t="s">
        <v>88</v>
      </c>
      <c r="J379" s="21"/>
      <c r="K379" s="21"/>
      <c r="L379" s="21"/>
      <c r="M379" s="21"/>
      <c r="N379" s="21"/>
      <c r="O379" s="21"/>
      <c r="P379" s="21"/>
      <c r="Q379" s="21"/>
      <c r="R379" s="21"/>
      <c r="S379" s="21"/>
    </row>
    <row r="380" spans="1:19">
      <c r="A380" s="130" t="s">
        <v>792</v>
      </c>
      <c r="B380" s="9" t="s">
        <v>16</v>
      </c>
      <c r="C380" s="7" t="s">
        <v>793</v>
      </c>
      <c r="D380" s="21"/>
      <c r="E380" s="5" t="s">
        <v>775</v>
      </c>
      <c r="F380" s="21"/>
      <c r="G380" s="129" t="str">
        <f t="shared" si="7"/>
        <v>COAFI/CEGEPE</v>
      </c>
      <c r="H380" s="21" t="s">
        <v>31</v>
      </c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</row>
    <row r="381" spans="1:19">
      <c r="A381" s="130" t="s">
        <v>794</v>
      </c>
      <c r="B381" s="9" t="s">
        <v>16</v>
      </c>
      <c r="C381" s="7" t="s">
        <v>795</v>
      </c>
      <c r="D381" s="21"/>
      <c r="E381" s="5" t="s">
        <v>775</v>
      </c>
      <c r="F381" s="21"/>
      <c r="G381" s="129" t="str">
        <f t="shared" si="7"/>
        <v>COGEC/CSA</v>
      </c>
      <c r="H381" s="21" t="s">
        <v>55</v>
      </c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</row>
    <row r="382" spans="1:19">
      <c r="A382" s="130" t="s">
        <v>796</v>
      </c>
      <c r="B382" s="9" t="s">
        <v>16</v>
      </c>
      <c r="C382" s="7" t="s">
        <v>797</v>
      </c>
      <c r="D382" s="21"/>
      <c r="E382" s="5" t="s">
        <v>775</v>
      </c>
      <c r="F382" s="21"/>
      <c r="G382" s="129" t="str">
        <f t="shared" si="7"/>
        <v>COGESP/CESUPE</v>
      </c>
      <c r="H382" s="21" t="s">
        <v>76</v>
      </c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</row>
    <row r="383" spans="1:19">
      <c r="A383" s="130" t="s">
        <v>798</v>
      </c>
      <c r="B383" s="9" t="s">
        <v>16</v>
      </c>
      <c r="C383" s="7" t="s">
        <v>799</v>
      </c>
      <c r="D383" s="21"/>
      <c r="E383" s="5" t="s">
        <v>775</v>
      </c>
      <c r="F383" s="21"/>
      <c r="G383" s="129" t="str">
        <f t="shared" si="7"/>
        <v>GAB. ADJUNTO</v>
      </c>
      <c r="H383" s="21" t="s">
        <v>92</v>
      </c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</row>
    <row r="384" spans="1:19">
      <c r="A384" s="130" t="s">
        <v>800</v>
      </c>
      <c r="B384" s="9" t="s">
        <v>16</v>
      </c>
      <c r="C384" s="7" t="s">
        <v>801</v>
      </c>
      <c r="D384" s="21"/>
      <c r="E384" s="5" t="s">
        <v>775</v>
      </c>
      <c r="F384" s="21"/>
      <c r="G384" s="129" t="str">
        <f t="shared" si="7"/>
        <v>GAB. ADJUNTO</v>
      </c>
      <c r="H384" s="21" t="s">
        <v>92</v>
      </c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</row>
    <row r="385" spans="1:19">
      <c r="A385" s="130" t="s">
        <v>802</v>
      </c>
      <c r="B385" s="9" t="s">
        <v>16</v>
      </c>
      <c r="C385" s="7" t="s">
        <v>803</v>
      </c>
      <c r="D385" s="21"/>
      <c r="E385" s="5" t="s">
        <v>775</v>
      </c>
      <c r="F385" s="21"/>
      <c r="G385" s="129" t="str">
        <f t="shared" si="7"/>
        <v>COGESP/CECORH</v>
      </c>
      <c r="H385" s="21" t="s">
        <v>70</v>
      </c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</row>
    <row r="386" spans="1:19">
      <c r="A386" s="130" t="s">
        <v>804</v>
      </c>
      <c r="B386" s="9" t="s">
        <v>16</v>
      </c>
      <c r="C386" s="7" t="s">
        <v>805</v>
      </c>
      <c r="D386" s="21"/>
      <c r="E386" s="5" t="s">
        <v>775</v>
      </c>
      <c r="F386" s="21"/>
      <c r="G386" s="129" t="str">
        <f t="shared" si="7"/>
        <v>COGEC</v>
      </c>
      <c r="H386" s="21" t="s">
        <v>50</v>
      </c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</row>
    <row r="387" spans="1:19">
      <c r="A387" s="130" t="s">
        <v>806</v>
      </c>
      <c r="B387" s="9" t="s">
        <v>16</v>
      </c>
      <c r="C387" s="7" t="s">
        <v>807</v>
      </c>
      <c r="D387" s="21"/>
      <c r="E387" s="5" t="s">
        <v>775</v>
      </c>
      <c r="F387" s="21"/>
      <c r="G387" s="129" t="str">
        <f t="shared" si="7"/>
        <v>COAFI/CEGEA</v>
      </c>
      <c r="H387" s="21" t="s">
        <v>23</v>
      </c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</row>
    <row r="388" spans="1:19">
      <c r="A388" s="130" t="s">
        <v>808</v>
      </c>
      <c r="B388" s="9" t="s">
        <v>16</v>
      </c>
      <c r="C388" s="7" t="s">
        <v>809</v>
      </c>
      <c r="D388" s="21"/>
      <c r="E388" s="5" t="s">
        <v>775</v>
      </c>
      <c r="F388" s="21"/>
      <c r="G388" s="129" t="str">
        <f t="shared" si="7"/>
        <v>COAFI/CEGEA</v>
      </c>
      <c r="H388" s="21" t="s">
        <v>23</v>
      </c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</row>
    <row r="389" ht="30" spans="1:19">
      <c r="A389" s="130" t="s">
        <v>810</v>
      </c>
      <c r="B389" s="9" t="s">
        <v>20</v>
      </c>
      <c r="C389" s="7" t="s">
        <v>811</v>
      </c>
      <c r="D389" s="21"/>
      <c r="E389" s="5" t="s">
        <v>775</v>
      </c>
      <c r="F389" s="21" t="s">
        <v>62</v>
      </c>
      <c r="G389" s="129" t="str">
        <f t="shared" si="7"/>
        <v>COAFI/CEGEA</v>
      </c>
      <c r="H389" s="21" t="s">
        <v>23</v>
      </c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</row>
    <row r="390" ht="30" spans="1:19">
      <c r="A390" s="130" t="s">
        <v>812</v>
      </c>
      <c r="B390" s="9" t="s">
        <v>20</v>
      </c>
      <c r="C390" s="7" t="s">
        <v>813</v>
      </c>
      <c r="D390" s="21"/>
      <c r="E390" s="5" t="s">
        <v>775</v>
      </c>
      <c r="F390" s="21" t="s">
        <v>62</v>
      </c>
      <c r="G390" s="129" t="str">
        <f t="shared" si="7"/>
        <v>COGESP</v>
      </c>
      <c r="H390" s="21" t="s">
        <v>23</v>
      </c>
      <c r="I390" s="21" t="s">
        <v>68</v>
      </c>
      <c r="J390" s="21"/>
      <c r="K390" s="21"/>
      <c r="L390" s="21"/>
      <c r="M390" s="21"/>
      <c r="N390" s="21"/>
      <c r="O390" s="21"/>
      <c r="P390" s="21"/>
      <c r="Q390" s="21"/>
      <c r="R390" s="21"/>
      <c r="S390" s="21"/>
    </row>
    <row r="391" ht="30" spans="1:19">
      <c r="A391" s="130" t="s">
        <v>814</v>
      </c>
      <c r="B391" s="9" t="s">
        <v>20</v>
      </c>
      <c r="C391" s="7" t="s">
        <v>815</v>
      </c>
      <c r="D391" s="21"/>
      <c r="E391" s="5" t="s">
        <v>775</v>
      </c>
      <c r="F391" s="21" t="s">
        <v>62</v>
      </c>
      <c r="G391" s="129" t="str">
        <f t="shared" si="7"/>
        <v>COGEC</v>
      </c>
      <c r="H391" s="21" t="s">
        <v>50</v>
      </c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</row>
    <row r="392" ht="30" spans="1:19">
      <c r="A392" s="130" t="s">
        <v>816</v>
      </c>
      <c r="B392" s="9" t="s">
        <v>20</v>
      </c>
      <c r="C392" s="7" t="s">
        <v>817</v>
      </c>
      <c r="D392" s="21"/>
      <c r="E392" s="5" t="s">
        <v>775</v>
      </c>
      <c r="F392" s="21" t="s">
        <v>64</v>
      </c>
      <c r="G392" s="129" t="str">
        <f t="shared" si="7"/>
        <v>COGESP/CECORH</v>
      </c>
      <c r="H392" s="21" t="s">
        <v>70</v>
      </c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</row>
    <row r="393" ht="30" spans="1:19">
      <c r="A393" s="130" t="s">
        <v>818</v>
      </c>
      <c r="B393" s="9" t="s">
        <v>20</v>
      </c>
      <c r="C393" s="7" t="s">
        <v>819</v>
      </c>
      <c r="D393" s="21"/>
      <c r="E393" s="5" t="s">
        <v>775</v>
      </c>
      <c r="F393" s="21" t="s">
        <v>62</v>
      </c>
      <c r="G393" s="129" t="str">
        <f t="shared" si="7"/>
        <v>GAB. ADJUNTO</v>
      </c>
      <c r="H393" s="21" t="s">
        <v>92</v>
      </c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</row>
    <row r="394" ht="30" spans="1:19">
      <c r="A394" s="130" t="s">
        <v>820</v>
      </c>
      <c r="B394" s="9" t="s">
        <v>20</v>
      </c>
      <c r="C394" s="7" t="s">
        <v>821</v>
      </c>
      <c r="D394" s="21"/>
      <c r="E394" s="5" t="s">
        <v>775</v>
      </c>
      <c r="F394" s="21" t="s">
        <v>62</v>
      </c>
      <c r="G394" s="129" t="str">
        <f t="shared" si="7"/>
        <v>GAB. ADJUNTO</v>
      </c>
      <c r="H394" s="21" t="s">
        <v>92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</row>
    <row r="395" ht="30" spans="1:19">
      <c r="A395" s="130" t="s">
        <v>822</v>
      </c>
      <c r="B395" s="9" t="s">
        <v>20</v>
      </c>
      <c r="C395" s="7" t="s">
        <v>823</v>
      </c>
      <c r="D395" s="21"/>
      <c r="E395" s="5" t="s">
        <v>775</v>
      </c>
      <c r="F395" s="21" t="s">
        <v>64</v>
      </c>
      <c r="G395" s="129" t="str">
        <f t="shared" si="7"/>
        <v>COGESP/CESUPE</v>
      </c>
      <c r="H395" s="21" t="s">
        <v>76</v>
      </c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</row>
    <row r="396" s="117" customFormat="1" ht="30" spans="1:19">
      <c r="A396" s="9" t="s">
        <v>822</v>
      </c>
      <c r="B396" s="9" t="s">
        <v>20</v>
      </c>
      <c r="C396" s="7" t="s">
        <v>824</v>
      </c>
      <c r="D396" s="21"/>
      <c r="E396" s="5" t="s">
        <v>775</v>
      </c>
      <c r="F396" s="21"/>
      <c r="G396" s="129" t="str">
        <f t="shared" si="7"/>
        <v>COTEC/INFRA</v>
      </c>
      <c r="H396" s="21" t="s">
        <v>89</v>
      </c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</row>
    <row r="397" ht="30" spans="1:19">
      <c r="A397" s="130" t="s">
        <v>825</v>
      </c>
      <c r="B397" s="9" t="s">
        <v>20</v>
      </c>
      <c r="C397" s="7" t="s">
        <v>826</v>
      </c>
      <c r="D397" s="21"/>
      <c r="E397" s="5" t="s">
        <v>775</v>
      </c>
      <c r="F397" s="21"/>
      <c r="G397" s="129" t="str">
        <f t="shared" si="7"/>
        <v>COGEC/CSA</v>
      </c>
      <c r="H397" s="21" t="s">
        <v>55</v>
      </c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</row>
    <row r="398" ht="30" spans="1:19">
      <c r="A398" s="130" t="s">
        <v>827</v>
      </c>
      <c r="B398" s="9" t="s">
        <v>20</v>
      </c>
      <c r="C398" s="7" t="s">
        <v>828</v>
      </c>
      <c r="D398" s="21"/>
      <c r="E398" s="5" t="s">
        <v>775</v>
      </c>
      <c r="F398" s="21"/>
      <c r="G398" s="129" t="str">
        <f t="shared" si="7"/>
        <v>COTEC/DESENVOLV</v>
      </c>
      <c r="H398" s="21" t="s">
        <v>88</v>
      </c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</row>
    <row r="399" ht="30" spans="1:19">
      <c r="A399" s="130" t="s">
        <v>829</v>
      </c>
      <c r="B399" s="9" t="s">
        <v>20</v>
      </c>
      <c r="C399" s="7" t="s">
        <v>830</v>
      </c>
      <c r="D399" s="21"/>
      <c r="E399" s="5" t="s">
        <v>775</v>
      </c>
      <c r="F399" s="21"/>
      <c r="G399" s="129" t="str">
        <f t="shared" si="7"/>
        <v>COTEC II</v>
      </c>
      <c r="H399" s="21" t="s">
        <v>90</v>
      </c>
      <c r="I399" s="21" t="s">
        <v>88</v>
      </c>
      <c r="J399" s="21" t="s">
        <v>84</v>
      </c>
      <c r="K399" s="21"/>
      <c r="L399" s="21"/>
      <c r="M399" s="21"/>
      <c r="N399" s="21"/>
      <c r="O399" s="21"/>
      <c r="P399" s="21"/>
      <c r="Q399" s="21"/>
      <c r="R399" s="21"/>
      <c r="S399" s="21"/>
    </row>
    <row r="400" s="52" customFormat="1" ht="30" spans="1:19">
      <c r="A400" s="130" t="s">
        <v>831</v>
      </c>
      <c r="B400" s="9" t="s">
        <v>20</v>
      </c>
      <c r="C400" s="7" t="s">
        <v>832</v>
      </c>
      <c r="D400" s="21"/>
      <c r="E400" s="5" t="s">
        <v>775</v>
      </c>
      <c r="F400" s="21" t="s">
        <v>62</v>
      </c>
      <c r="G400" s="129" t="str">
        <f t="shared" si="7"/>
        <v>COGEC</v>
      </c>
      <c r="H400" s="21" t="s">
        <v>50</v>
      </c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</row>
    <row r="401" s="52" customFormat="1" ht="30" spans="1:19">
      <c r="A401" s="130" t="s">
        <v>833</v>
      </c>
      <c r="B401" s="9" t="s">
        <v>20</v>
      </c>
      <c r="C401" s="7" t="s">
        <v>834</v>
      </c>
      <c r="D401" s="21"/>
      <c r="E401" s="5" t="s">
        <v>775</v>
      </c>
      <c r="F401" s="21" t="s">
        <v>62</v>
      </c>
      <c r="G401" s="129" t="str">
        <f t="shared" si="7"/>
        <v>ASPLAN</v>
      </c>
      <c r="H401" s="21" t="s">
        <v>15</v>
      </c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</row>
    <row r="402" s="52" customFormat="1" ht="30" spans="1:19">
      <c r="A402" s="130" t="s">
        <v>835</v>
      </c>
      <c r="B402" s="9" t="s">
        <v>20</v>
      </c>
      <c r="C402" s="7" t="s">
        <v>836</v>
      </c>
      <c r="D402" s="21"/>
      <c r="E402" s="5" t="s">
        <v>775</v>
      </c>
      <c r="F402" s="21" t="s">
        <v>62</v>
      </c>
      <c r="G402" s="129" t="str">
        <f t="shared" si="7"/>
        <v>COPLAM</v>
      </c>
      <c r="H402" s="21" t="s">
        <v>82</v>
      </c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</row>
    <row r="403" s="52" customFormat="1" ht="30" spans="1:19">
      <c r="A403" s="130" t="s">
        <v>837</v>
      </c>
      <c r="B403" s="9" t="s">
        <v>20</v>
      </c>
      <c r="C403" s="7" t="s">
        <v>838</v>
      </c>
      <c r="D403" s="21"/>
      <c r="E403" s="5" t="s">
        <v>775</v>
      </c>
      <c r="F403" s="21"/>
      <c r="G403" s="129" t="str">
        <f t="shared" si="7"/>
        <v>COJUR</v>
      </c>
      <c r="H403" s="21" t="s">
        <v>80</v>
      </c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</row>
    <row r="404" s="52" customFormat="1" ht="30" spans="1:19">
      <c r="A404" s="130" t="s">
        <v>839</v>
      </c>
      <c r="B404" s="9" t="s">
        <v>20</v>
      </c>
      <c r="C404" s="7" t="s">
        <v>840</v>
      </c>
      <c r="D404" s="21"/>
      <c r="E404" s="5" t="s">
        <v>775</v>
      </c>
      <c r="F404" s="21" t="s">
        <v>62</v>
      </c>
      <c r="G404" s="129" t="str">
        <f t="shared" si="7"/>
        <v>ASPLAN</v>
      </c>
      <c r="H404" s="21" t="s">
        <v>15</v>
      </c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</row>
    <row r="405" s="52" customFormat="1" ht="30" customHeight="1" spans="1:19">
      <c r="A405" s="130" t="s">
        <v>841</v>
      </c>
      <c r="B405" s="9" t="s">
        <v>20</v>
      </c>
      <c r="C405" s="7" t="s">
        <v>842</v>
      </c>
      <c r="D405" s="21"/>
      <c r="E405" s="5" t="s">
        <v>775</v>
      </c>
      <c r="F405" s="21"/>
      <c r="G405" s="129" t="str">
        <f t="shared" si="7"/>
        <v>ASTEC</v>
      </c>
      <c r="H405" s="21" t="s">
        <v>19</v>
      </c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</row>
    <row r="406" s="52" customFormat="1" ht="30" spans="1:19">
      <c r="A406" s="130" t="s">
        <v>843</v>
      </c>
      <c r="B406" s="9" t="s">
        <v>20</v>
      </c>
      <c r="C406" s="7" t="s">
        <v>844</v>
      </c>
      <c r="D406" s="21"/>
      <c r="E406" s="5" t="s">
        <v>775</v>
      </c>
      <c r="F406" s="21" t="s">
        <v>62</v>
      </c>
      <c r="G406" s="129" t="str">
        <f t="shared" si="7"/>
        <v>COGESP/CECORH</v>
      </c>
      <c r="H406" s="21" t="s">
        <v>70</v>
      </c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</row>
    <row r="407" s="52" customFormat="1" ht="30" spans="1:19">
      <c r="A407" s="130" t="s">
        <v>845</v>
      </c>
      <c r="B407" s="9" t="s">
        <v>20</v>
      </c>
      <c r="C407" s="7" t="s">
        <v>846</v>
      </c>
      <c r="D407" s="21"/>
      <c r="E407" s="5" t="s">
        <v>775</v>
      </c>
      <c r="F407" s="21" t="s">
        <v>64</v>
      </c>
      <c r="G407" s="129" t="str">
        <f t="shared" si="7"/>
        <v>COGESP/CEFOP</v>
      </c>
      <c r="H407" s="21" t="s">
        <v>74</v>
      </c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s="52" customFormat="1" ht="30" spans="1:19">
      <c r="A408" s="9" t="s">
        <v>847</v>
      </c>
      <c r="B408" s="9" t="s">
        <v>20</v>
      </c>
      <c r="C408" s="7" t="s">
        <v>848</v>
      </c>
      <c r="D408" s="21"/>
      <c r="E408" s="5" t="s">
        <v>775</v>
      </c>
      <c r="F408" s="21" t="s">
        <v>62</v>
      </c>
      <c r="G408" s="129" t="str">
        <f t="shared" si="7"/>
        <v>COGEPAT/CEMOVA</v>
      </c>
      <c r="H408" s="21" t="s">
        <v>66</v>
      </c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09" s="52" customFormat="1" ht="30" spans="1:19">
      <c r="A409" s="130" t="s">
        <v>849</v>
      </c>
      <c r="B409" s="9" t="s">
        <v>20</v>
      </c>
      <c r="C409" s="7" t="s">
        <v>850</v>
      </c>
      <c r="D409" s="21"/>
      <c r="E409" s="5" t="s">
        <v>775</v>
      </c>
      <c r="F409" s="21" t="s">
        <v>62</v>
      </c>
      <c r="G409" s="129" t="str">
        <f t="shared" si="7"/>
        <v>COTEC/DESENVOLV</v>
      </c>
      <c r="H409" s="21" t="s">
        <v>74</v>
      </c>
      <c r="I409" s="21" t="s">
        <v>88</v>
      </c>
      <c r="J409" s="21"/>
      <c r="K409" s="21"/>
      <c r="L409" s="21"/>
      <c r="M409" s="21"/>
      <c r="N409" s="21"/>
      <c r="O409" s="21"/>
      <c r="P409" s="21"/>
      <c r="Q409" s="21"/>
      <c r="R409" s="21"/>
      <c r="S409" s="21"/>
    </row>
    <row r="410" s="52" customFormat="1" spans="1:19">
      <c r="A410" s="11" t="s">
        <v>851</v>
      </c>
      <c r="B410" s="11" t="s">
        <v>12</v>
      </c>
      <c r="C410" s="15" t="s">
        <v>852</v>
      </c>
      <c r="D410" s="22"/>
      <c r="E410" s="131"/>
      <c r="F410" s="22"/>
      <c r="G410" s="129" t="str">
        <f t="shared" si="7"/>
        <v>COTEC/DATACENTER</v>
      </c>
      <c r="H410" s="22" t="s">
        <v>87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="119" customFormat="1" spans="1:19">
      <c r="A411" s="132" t="s">
        <v>853</v>
      </c>
      <c r="B411" s="132" t="s">
        <v>12</v>
      </c>
      <c r="C411" s="133" t="s">
        <v>854</v>
      </c>
      <c r="D411" s="134"/>
      <c r="E411" s="135" t="s">
        <v>228</v>
      </c>
      <c r="F411" s="134"/>
      <c r="G411" s="143" t="str">
        <f t="shared" si="7"/>
        <v>COTEC/INFRA/ANEXO</v>
      </c>
      <c r="H411" s="134" t="s">
        <v>90</v>
      </c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</row>
    <row r="412" s="119" customFormat="1" spans="1:19">
      <c r="A412" s="132" t="s">
        <v>855</v>
      </c>
      <c r="B412" s="132" t="s">
        <v>12</v>
      </c>
      <c r="C412" s="133" t="s">
        <v>856</v>
      </c>
      <c r="D412" s="134"/>
      <c r="E412" s="135" t="s">
        <v>228</v>
      </c>
      <c r="F412" s="134"/>
      <c r="G412" s="143" t="str">
        <f t="shared" si="7"/>
        <v>COTEC/INFRA/ANEXO</v>
      </c>
      <c r="H412" s="134" t="s">
        <v>90</v>
      </c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</row>
    <row r="413" s="52" customFormat="1" spans="1:19">
      <c r="A413" s="11" t="s">
        <v>857</v>
      </c>
      <c r="B413" s="11" t="s">
        <v>12</v>
      </c>
      <c r="C413" s="15" t="s">
        <v>858</v>
      </c>
      <c r="D413" s="22"/>
      <c r="E413" s="131"/>
      <c r="F413" s="22"/>
      <c r="G413" s="129" t="str">
        <f t="shared" si="7"/>
        <v>COTEC/INFRA/ANEXO</v>
      </c>
      <c r="H413" s="22" t="s">
        <v>90</v>
      </c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="52" customFormat="1" spans="1:19">
      <c r="A414" s="130" t="s">
        <v>859</v>
      </c>
      <c r="B414" s="11" t="s">
        <v>12</v>
      </c>
      <c r="C414" s="15" t="s">
        <v>860</v>
      </c>
      <c r="D414" s="22"/>
      <c r="E414" s="131"/>
      <c r="F414" s="22"/>
      <c r="G414" s="129" t="str">
        <f t="shared" si="7"/>
        <v>COGEC/ARQUIVO</v>
      </c>
      <c r="H414" s="22" t="s">
        <v>52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="52" customFormat="1" spans="1:19">
      <c r="A415" s="11" t="s">
        <v>861</v>
      </c>
      <c r="B415" s="11" t="s">
        <v>12</v>
      </c>
      <c r="C415" s="15" t="s">
        <v>862</v>
      </c>
      <c r="D415" s="22"/>
      <c r="E415" s="131"/>
      <c r="F415" s="22"/>
      <c r="G415" s="129" t="str">
        <f t="shared" si="7"/>
        <v>COTEC/INFRA/ANEXO</v>
      </c>
      <c r="H415" s="22" t="s">
        <v>90</v>
      </c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="52" customFormat="1" spans="1:19">
      <c r="A416" s="11" t="s">
        <v>863</v>
      </c>
      <c r="B416" s="11" t="s">
        <v>12</v>
      </c>
      <c r="C416" s="151" t="s">
        <v>864</v>
      </c>
      <c r="D416" s="22"/>
      <c r="E416" s="131"/>
      <c r="F416" s="22"/>
      <c r="G416" s="129" t="str">
        <f t="shared" si="7"/>
        <v>COTEC/INFRA/ANEXO</v>
      </c>
      <c r="H416" s="22" t="s">
        <v>90</v>
      </c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="52" customFormat="1" spans="1:19">
      <c r="A417" s="130" t="s">
        <v>865</v>
      </c>
      <c r="B417" s="11" t="s">
        <v>28</v>
      </c>
      <c r="C417" s="15" t="s">
        <v>866</v>
      </c>
      <c r="D417" s="22"/>
      <c r="E417" s="131"/>
      <c r="F417" s="22"/>
      <c r="G417" s="129" t="str">
        <f t="shared" si="7"/>
        <v>COGEC/CSA</v>
      </c>
      <c r="H417" s="22" t="s">
        <v>55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="117" customFormat="1" spans="1:19">
      <c r="A418" s="11" t="s">
        <v>867</v>
      </c>
      <c r="B418" s="11" t="s">
        <v>28</v>
      </c>
      <c r="C418" s="15" t="s">
        <v>112</v>
      </c>
      <c r="D418" s="22"/>
      <c r="E418" s="131"/>
      <c r="F418" s="22"/>
      <c r="G418" s="129" t="str">
        <f t="shared" si="7"/>
        <v>COTEC/INFRA/ANEXO</v>
      </c>
      <c r="H418" s="22" t="s">
        <v>82</v>
      </c>
      <c r="I418" s="21" t="s">
        <v>90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>
      <c r="A419" s="11" t="s">
        <v>868</v>
      </c>
      <c r="B419" s="11" t="s">
        <v>28</v>
      </c>
      <c r="C419" s="15" t="s">
        <v>869</v>
      </c>
      <c r="D419" s="22"/>
      <c r="E419" s="131"/>
      <c r="F419" s="22"/>
      <c r="G419" s="129" t="str">
        <f t="shared" si="7"/>
        <v>COTEC/INFRA/ANEXO</v>
      </c>
      <c r="H419" s="22" t="s">
        <v>63</v>
      </c>
      <c r="I419" s="22" t="s">
        <v>90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ht="20.25" customHeight="1" spans="1:19">
      <c r="A420" s="11" t="s">
        <v>870</v>
      </c>
      <c r="B420" s="11" t="s">
        <v>16</v>
      </c>
      <c r="C420" s="15" t="s">
        <v>141</v>
      </c>
      <c r="D420" s="22"/>
      <c r="E420" s="131"/>
      <c r="F420" s="22"/>
      <c r="G420" s="129" t="str">
        <f t="shared" si="7"/>
        <v>COTEC/INFRA/ANEXO</v>
      </c>
      <c r="H420" s="22" t="s">
        <v>90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ht="17.25" customHeight="1" spans="1:19">
      <c r="A421" s="11" t="s">
        <v>871</v>
      </c>
      <c r="B421" s="11" t="s">
        <v>12</v>
      </c>
      <c r="C421" s="15" t="s">
        <v>872</v>
      </c>
      <c r="D421" s="22"/>
      <c r="E421" s="131"/>
      <c r="F421" s="22"/>
      <c r="G421" s="129" t="str">
        <f t="shared" si="7"/>
        <v>COTEC/INFRA/ANEXO</v>
      </c>
      <c r="H421" s="22" t="s">
        <v>90</v>
      </c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="120" customFormat="1" ht="15.75" customHeight="1" spans="1:19">
      <c r="A422" s="132" t="s">
        <v>873</v>
      </c>
      <c r="B422" s="132" t="s">
        <v>12</v>
      </c>
      <c r="C422" s="133" t="s">
        <v>874</v>
      </c>
      <c r="D422" s="134"/>
      <c r="E422" s="135" t="s">
        <v>228</v>
      </c>
      <c r="F422" s="134"/>
      <c r="G422" s="143" t="str">
        <f t="shared" si="7"/>
        <v>COTEC/DATACENTER</v>
      </c>
      <c r="H422" s="134" t="s">
        <v>87</v>
      </c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</row>
    <row r="423" ht="16.5" customHeight="1" spans="1:19">
      <c r="A423" s="11" t="s">
        <v>875</v>
      </c>
      <c r="B423" s="11" t="s">
        <v>12</v>
      </c>
      <c r="C423" s="15" t="s">
        <v>876</v>
      </c>
      <c r="D423" s="22"/>
      <c r="E423" s="131"/>
      <c r="F423" s="22"/>
      <c r="G423" s="129" t="str">
        <f t="shared" si="7"/>
        <v>COTEC/INFRA</v>
      </c>
      <c r="H423" s="22" t="s">
        <v>48</v>
      </c>
      <c r="I423" s="22" t="s">
        <v>89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="52" customFormat="1" ht="30" spans="1:19">
      <c r="A424" s="130" t="s">
        <v>877</v>
      </c>
      <c r="B424" s="11" t="s">
        <v>12</v>
      </c>
      <c r="C424" s="15" t="s">
        <v>878</v>
      </c>
      <c r="D424" s="22"/>
      <c r="E424" s="131"/>
      <c r="F424" s="22"/>
      <c r="G424" s="129" t="str">
        <f t="shared" si="7"/>
        <v>COTEC/INFRA</v>
      </c>
      <c r="H424" s="22" t="s">
        <v>89</v>
      </c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ht="45" spans="1:19">
      <c r="A425" s="11" t="s">
        <v>879</v>
      </c>
      <c r="B425" s="11" t="s">
        <v>12</v>
      </c>
      <c r="C425" s="15" t="s">
        <v>880</v>
      </c>
      <c r="D425" s="22"/>
      <c r="E425" s="131"/>
      <c r="F425" s="22"/>
      <c r="G425" s="129" t="str">
        <f t="shared" si="7"/>
        <v>COTEC/INFRA</v>
      </c>
      <c r="H425" s="22" t="s">
        <v>89</v>
      </c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>
      <c r="A426" s="11" t="s">
        <v>881</v>
      </c>
      <c r="B426" s="11" t="s">
        <v>12</v>
      </c>
      <c r="C426" s="15" t="s">
        <v>882</v>
      </c>
      <c r="D426" s="22"/>
      <c r="E426" s="131"/>
      <c r="F426" s="22"/>
      <c r="G426" s="129" t="str">
        <f t="shared" si="7"/>
        <v>COTEC/DATACENTER</v>
      </c>
      <c r="H426" s="22" t="s">
        <v>87</v>
      </c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>
      <c r="A427" s="11" t="s">
        <v>883</v>
      </c>
      <c r="B427" s="11" t="s">
        <v>32</v>
      </c>
      <c r="C427" s="15" t="s">
        <v>884</v>
      </c>
      <c r="D427" s="22"/>
      <c r="E427" s="131"/>
      <c r="F427" s="22"/>
      <c r="G427" s="129" t="str">
        <f t="shared" si="7"/>
        <v>COTEC/INFRA/ANEXO</v>
      </c>
      <c r="H427" s="22" t="s">
        <v>90</v>
      </c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>
      <c r="A428" s="130" t="s">
        <v>885</v>
      </c>
      <c r="B428" s="9" t="s">
        <v>16</v>
      </c>
      <c r="C428" s="7" t="s">
        <v>886</v>
      </c>
      <c r="D428" s="21"/>
      <c r="E428" s="5"/>
      <c r="F428" s="21"/>
      <c r="G428" s="129" t="str">
        <f t="shared" si="7"/>
        <v>COGESP</v>
      </c>
      <c r="H428" s="21" t="s">
        <v>68</v>
      </c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</row>
    <row r="429" spans="1:19">
      <c r="A429" s="16" t="s">
        <v>887</v>
      </c>
      <c r="B429" s="11" t="s">
        <v>12</v>
      </c>
      <c r="C429" s="15" t="s">
        <v>888</v>
      </c>
      <c r="D429" s="22"/>
      <c r="E429" s="131"/>
      <c r="F429" s="22"/>
      <c r="G429" s="129" t="str">
        <f t="shared" si="7"/>
        <v>COTEC/DATACENTER</v>
      </c>
      <c r="H429" s="22" t="s">
        <v>87</v>
      </c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>
      <c r="A430" s="16" t="s">
        <v>889</v>
      </c>
      <c r="B430" s="11" t="s">
        <v>12</v>
      </c>
      <c r="C430" s="15" t="s">
        <v>890</v>
      </c>
      <c r="D430" s="22"/>
      <c r="E430" s="131"/>
      <c r="F430" s="22"/>
      <c r="G430" s="129" t="str">
        <f t="shared" ref="G430:G493" si="8">LOOKUP(2,1/(LEN(H430:Q430)&gt;0),H430:Q430)</f>
        <v>COGESP</v>
      </c>
      <c r="H430" s="22" t="s">
        <v>68</v>
      </c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>
      <c r="A431" s="130" t="s">
        <v>891</v>
      </c>
      <c r="B431" s="9" t="s">
        <v>16</v>
      </c>
      <c r="C431" s="7" t="s">
        <v>892</v>
      </c>
      <c r="D431" s="21"/>
      <c r="E431" s="5"/>
      <c r="F431" s="21"/>
      <c r="G431" s="129" t="str">
        <f t="shared" si="8"/>
        <v>COTEC/DESENVOLV</v>
      </c>
      <c r="H431" s="21" t="s">
        <v>88</v>
      </c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</row>
    <row r="432" spans="1:19">
      <c r="A432" s="130" t="s">
        <v>893</v>
      </c>
      <c r="B432" s="9" t="s">
        <v>16</v>
      </c>
      <c r="C432" s="7" t="s">
        <v>894</v>
      </c>
      <c r="D432" s="21"/>
      <c r="E432" s="5"/>
      <c r="F432" s="21"/>
      <c r="G432" s="129" t="str">
        <f t="shared" si="8"/>
        <v>ASCOM</v>
      </c>
      <c r="H432" s="21" t="s">
        <v>11</v>
      </c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</row>
    <row r="433" spans="1:19">
      <c r="A433" s="130" t="s">
        <v>895</v>
      </c>
      <c r="B433" s="9" t="s">
        <v>16</v>
      </c>
      <c r="C433" s="7" t="s">
        <v>896</v>
      </c>
      <c r="D433" s="21"/>
      <c r="E433" s="5"/>
      <c r="F433" s="21"/>
      <c r="G433" s="129" t="str">
        <f t="shared" si="8"/>
        <v>COJUR</v>
      </c>
      <c r="H433" s="21" t="s">
        <v>80</v>
      </c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</row>
    <row r="434" spans="1:19">
      <c r="A434" s="130" t="s">
        <v>897</v>
      </c>
      <c r="B434" s="9" t="s">
        <v>16</v>
      </c>
      <c r="C434" s="7" t="s">
        <v>898</v>
      </c>
      <c r="D434" s="21"/>
      <c r="E434" s="5"/>
      <c r="F434" s="21"/>
      <c r="G434" s="129" t="str">
        <f t="shared" si="8"/>
        <v>COJUR</v>
      </c>
      <c r="H434" s="21" t="s">
        <v>80</v>
      </c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</row>
    <row r="435" spans="1:19">
      <c r="A435" s="11" t="s">
        <v>899</v>
      </c>
      <c r="B435" s="11" t="s">
        <v>16</v>
      </c>
      <c r="C435" s="101" t="s">
        <v>900</v>
      </c>
      <c r="D435" s="22"/>
      <c r="E435" s="131"/>
      <c r="F435" s="22"/>
      <c r="G435" s="129" t="str">
        <f t="shared" si="8"/>
        <v>COGEC</v>
      </c>
      <c r="H435" s="22" t="s">
        <v>89</v>
      </c>
      <c r="I435" s="153" t="s">
        <v>50</v>
      </c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ht="30" customHeight="1" spans="1:19">
      <c r="A436" s="152" t="s">
        <v>901</v>
      </c>
      <c r="B436" s="9" t="s">
        <v>20</v>
      </c>
      <c r="C436" s="42" t="s">
        <v>902</v>
      </c>
      <c r="D436" s="21"/>
      <c r="E436" s="5" t="s">
        <v>903</v>
      </c>
      <c r="F436" s="21"/>
      <c r="G436" s="129" t="str">
        <f t="shared" si="8"/>
        <v>COGEM</v>
      </c>
      <c r="H436" s="21" t="s">
        <v>89</v>
      </c>
      <c r="I436" s="21" t="s">
        <v>58</v>
      </c>
      <c r="J436" s="21"/>
      <c r="K436" s="21"/>
      <c r="L436" s="21"/>
      <c r="M436" s="21"/>
      <c r="N436" s="21"/>
      <c r="O436" s="21"/>
      <c r="P436" s="21"/>
      <c r="Q436" s="21"/>
      <c r="R436" s="21"/>
      <c r="S436" s="21"/>
    </row>
    <row r="437" ht="30" spans="1:19">
      <c r="A437" s="152" t="s">
        <v>901</v>
      </c>
      <c r="B437" s="9" t="s">
        <v>16</v>
      </c>
      <c r="C437" s="42" t="s">
        <v>904</v>
      </c>
      <c r="D437" s="21"/>
      <c r="E437" s="5"/>
      <c r="F437" s="21"/>
      <c r="G437" s="129" t="str">
        <f t="shared" si="8"/>
        <v>COGEM</v>
      </c>
      <c r="H437" s="21" t="s">
        <v>89</v>
      </c>
      <c r="I437" s="21" t="s">
        <v>58</v>
      </c>
      <c r="J437" s="21"/>
      <c r="K437" s="21"/>
      <c r="L437" s="21"/>
      <c r="M437" s="21"/>
      <c r="N437" s="21"/>
      <c r="O437" s="21"/>
      <c r="P437" s="21"/>
      <c r="Q437" s="21"/>
      <c r="R437" s="21"/>
      <c r="S437" s="21"/>
    </row>
    <row r="438" ht="30" spans="1:19">
      <c r="A438" s="152" t="s">
        <v>905</v>
      </c>
      <c r="B438" s="9" t="s">
        <v>20</v>
      </c>
      <c r="C438" s="42" t="s">
        <v>906</v>
      </c>
      <c r="D438" s="21"/>
      <c r="E438" s="5" t="s">
        <v>903</v>
      </c>
      <c r="F438" s="21" t="s">
        <v>64</v>
      </c>
      <c r="G438" s="129" t="str">
        <f t="shared" si="8"/>
        <v>COAFI/CEGEPE</v>
      </c>
      <c r="H438" s="21" t="s">
        <v>89</v>
      </c>
      <c r="I438" s="21" t="s">
        <v>31</v>
      </c>
      <c r="J438" s="21"/>
      <c r="K438" s="21"/>
      <c r="L438" s="21"/>
      <c r="M438" s="21"/>
      <c r="N438" s="21"/>
      <c r="O438" s="21"/>
      <c r="P438" s="21"/>
      <c r="Q438" s="21"/>
      <c r="R438" s="21"/>
      <c r="S438" s="21"/>
    </row>
    <row r="439" ht="30" spans="1:19">
      <c r="A439" s="152" t="s">
        <v>905</v>
      </c>
      <c r="B439" s="9" t="s">
        <v>16</v>
      </c>
      <c r="C439" s="42" t="s">
        <v>907</v>
      </c>
      <c r="D439" s="21"/>
      <c r="E439" s="5"/>
      <c r="F439" s="21"/>
      <c r="G439" s="129" t="str">
        <f t="shared" si="8"/>
        <v>COAFI/CEGEPE</v>
      </c>
      <c r="H439" s="21" t="s">
        <v>89</v>
      </c>
      <c r="I439" s="21" t="s">
        <v>31</v>
      </c>
      <c r="J439" s="21"/>
      <c r="K439" s="21"/>
      <c r="L439" s="21"/>
      <c r="M439" s="21"/>
      <c r="N439" s="21"/>
      <c r="O439" s="21"/>
      <c r="P439" s="21"/>
      <c r="Q439" s="21"/>
      <c r="R439" s="21"/>
      <c r="S439" s="21"/>
    </row>
    <row r="440" s="117" customFormat="1" ht="35.25" customHeight="1" spans="1:19">
      <c r="A440" s="152" t="s">
        <v>908</v>
      </c>
      <c r="B440" s="9" t="s">
        <v>20</v>
      </c>
      <c r="C440" s="42" t="s">
        <v>909</v>
      </c>
      <c r="D440" s="21"/>
      <c r="E440" s="5" t="s">
        <v>903</v>
      </c>
      <c r="F440" s="21"/>
      <c r="G440" s="129" t="str">
        <f t="shared" si="8"/>
        <v>COGEC</v>
      </c>
      <c r="H440" s="21" t="s">
        <v>89</v>
      </c>
      <c r="I440" s="21" t="s">
        <v>50</v>
      </c>
      <c r="J440" s="21"/>
      <c r="K440" s="21"/>
      <c r="L440" s="21"/>
      <c r="M440" s="21"/>
      <c r="N440" s="21"/>
      <c r="O440" s="21"/>
      <c r="P440" s="21"/>
      <c r="Q440" s="21"/>
      <c r="R440" s="21"/>
      <c r="S440" s="21"/>
    </row>
    <row r="441" ht="30" spans="1:19">
      <c r="A441" s="152" t="s">
        <v>908</v>
      </c>
      <c r="B441" s="9" t="s">
        <v>16</v>
      </c>
      <c r="C441" s="42" t="s">
        <v>910</v>
      </c>
      <c r="D441" s="21"/>
      <c r="E441" s="5"/>
      <c r="F441" s="21"/>
      <c r="G441" s="129" t="str">
        <f t="shared" si="8"/>
        <v>COGEC</v>
      </c>
      <c r="H441" s="21" t="s">
        <v>89</v>
      </c>
      <c r="I441" s="21" t="s">
        <v>50</v>
      </c>
      <c r="J441" s="21"/>
      <c r="K441" s="21"/>
      <c r="L441" s="21"/>
      <c r="M441" s="21"/>
      <c r="N441" s="21"/>
      <c r="O441" s="21"/>
      <c r="P441" s="21"/>
      <c r="Q441" s="21"/>
      <c r="R441" s="21"/>
      <c r="S441" s="21"/>
    </row>
    <row r="442" ht="30" spans="1:19">
      <c r="A442" s="152" t="s">
        <v>911</v>
      </c>
      <c r="B442" s="9" t="s">
        <v>20</v>
      </c>
      <c r="C442" s="42" t="s">
        <v>912</v>
      </c>
      <c r="D442" s="21"/>
      <c r="E442" s="5" t="s">
        <v>903</v>
      </c>
      <c r="F442" s="21"/>
      <c r="G442" s="129" t="str">
        <f t="shared" si="8"/>
        <v>COAFI/CEGEF</v>
      </c>
      <c r="H442" s="21" t="s">
        <v>89</v>
      </c>
      <c r="I442" s="21" t="s">
        <v>27</v>
      </c>
      <c r="J442" s="21"/>
      <c r="K442" s="21"/>
      <c r="L442" s="21"/>
      <c r="M442" s="21"/>
      <c r="N442" s="21"/>
      <c r="O442" s="21"/>
      <c r="P442" s="21"/>
      <c r="Q442" s="21"/>
      <c r="R442" s="21"/>
      <c r="S442" s="21"/>
    </row>
    <row r="443" ht="30" spans="1:19">
      <c r="A443" s="152" t="s">
        <v>911</v>
      </c>
      <c r="B443" s="9" t="s">
        <v>16</v>
      </c>
      <c r="C443" s="42" t="s">
        <v>913</v>
      </c>
      <c r="D443" s="21"/>
      <c r="E443" s="5"/>
      <c r="F443" s="21"/>
      <c r="G443" s="129" t="str">
        <f t="shared" si="8"/>
        <v>COAFI/CEGEF</v>
      </c>
      <c r="H443" s="21" t="s">
        <v>89</v>
      </c>
      <c r="I443" s="21" t="s">
        <v>27</v>
      </c>
      <c r="J443" s="21"/>
      <c r="K443" s="21"/>
      <c r="L443" s="21"/>
      <c r="M443" s="21"/>
      <c r="N443" s="21"/>
      <c r="O443" s="21"/>
      <c r="P443" s="21"/>
      <c r="Q443" s="21"/>
      <c r="R443" s="21"/>
      <c r="S443" s="21"/>
    </row>
    <row r="444" ht="30" spans="1:19">
      <c r="A444" s="152" t="s">
        <v>914</v>
      </c>
      <c r="B444" s="9" t="s">
        <v>20</v>
      </c>
      <c r="C444" s="42" t="s">
        <v>915</v>
      </c>
      <c r="D444" s="21"/>
      <c r="E444" s="5" t="s">
        <v>903</v>
      </c>
      <c r="F444" s="21"/>
      <c r="G444" s="129" t="str">
        <f t="shared" si="8"/>
        <v>COGEC</v>
      </c>
      <c r="H444" s="21" t="s">
        <v>89</v>
      </c>
      <c r="I444" s="21" t="s">
        <v>50</v>
      </c>
      <c r="J444" s="21"/>
      <c r="K444" s="21"/>
      <c r="L444" s="21"/>
      <c r="M444" s="21"/>
      <c r="N444" s="21"/>
      <c r="O444" s="21"/>
      <c r="P444" s="21"/>
      <c r="Q444" s="21"/>
      <c r="R444" s="21"/>
      <c r="S444" s="21"/>
    </row>
    <row r="445" ht="30" spans="1:19">
      <c r="A445" s="152" t="s">
        <v>914</v>
      </c>
      <c r="B445" s="9" t="s">
        <v>16</v>
      </c>
      <c r="C445" s="42" t="s">
        <v>916</v>
      </c>
      <c r="D445" s="21"/>
      <c r="E445" s="5"/>
      <c r="F445" s="21"/>
      <c r="G445" s="129" t="str">
        <f t="shared" si="8"/>
        <v>COGEC</v>
      </c>
      <c r="H445" s="21" t="s">
        <v>89</v>
      </c>
      <c r="I445" s="21" t="s">
        <v>50</v>
      </c>
      <c r="J445" s="21"/>
      <c r="K445" s="21"/>
      <c r="L445" s="21"/>
      <c r="M445" s="21"/>
      <c r="N445" s="21"/>
      <c r="O445" s="21"/>
      <c r="P445" s="21"/>
      <c r="Q445" s="21"/>
      <c r="R445" s="21"/>
      <c r="S445" s="21"/>
    </row>
    <row r="446" ht="30" spans="1:19">
      <c r="A446" s="152" t="s">
        <v>917</v>
      </c>
      <c r="B446" s="9" t="s">
        <v>20</v>
      </c>
      <c r="C446" s="42" t="s">
        <v>918</v>
      </c>
      <c r="D446" s="21"/>
      <c r="E446" s="5" t="s">
        <v>903</v>
      </c>
      <c r="F446" s="21" t="s">
        <v>64</v>
      </c>
      <c r="G446" s="129" t="str">
        <f t="shared" si="8"/>
        <v>COGEC</v>
      </c>
      <c r="H446" s="21" t="s">
        <v>50</v>
      </c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</row>
    <row r="447" ht="30" spans="1:19">
      <c r="A447" s="152" t="s">
        <v>917</v>
      </c>
      <c r="B447" s="9" t="s">
        <v>16</v>
      </c>
      <c r="C447" s="42" t="s">
        <v>919</v>
      </c>
      <c r="D447" s="21"/>
      <c r="E447" s="5"/>
      <c r="F447" s="21"/>
      <c r="G447" s="129" t="str">
        <f t="shared" si="8"/>
        <v>COGEC</v>
      </c>
      <c r="H447" s="21" t="s">
        <v>50</v>
      </c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</row>
    <row r="448" ht="32.25" customHeight="1" spans="1:19">
      <c r="A448" s="152" t="s">
        <v>920</v>
      </c>
      <c r="B448" s="9" t="s">
        <v>20</v>
      </c>
      <c r="C448" s="42" t="s">
        <v>921</v>
      </c>
      <c r="D448" s="21"/>
      <c r="E448" s="5" t="s">
        <v>903</v>
      </c>
      <c r="F448" s="21" t="s">
        <v>64</v>
      </c>
      <c r="G448" s="129" t="str">
        <f t="shared" si="8"/>
        <v>COAFI/CEGEPE</v>
      </c>
      <c r="H448" s="21" t="s">
        <v>89</v>
      </c>
      <c r="I448" s="21" t="s">
        <v>31</v>
      </c>
      <c r="J448" s="21"/>
      <c r="K448" s="21"/>
      <c r="L448" s="21"/>
      <c r="M448" s="21"/>
      <c r="N448" s="21"/>
      <c r="O448" s="21"/>
      <c r="P448" s="21"/>
      <c r="Q448" s="21"/>
      <c r="R448" s="21"/>
      <c r="S448" s="21"/>
    </row>
    <row r="449" ht="30" spans="1:19">
      <c r="A449" s="152" t="s">
        <v>920</v>
      </c>
      <c r="B449" s="9" t="s">
        <v>16</v>
      </c>
      <c r="C449" s="42" t="s">
        <v>922</v>
      </c>
      <c r="D449" s="21"/>
      <c r="E449" s="5"/>
      <c r="F449" s="21"/>
      <c r="G449" s="129" t="str">
        <f t="shared" si="8"/>
        <v>COAFI/CEGEPE</v>
      </c>
      <c r="H449" s="21" t="s">
        <v>89</v>
      </c>
      <c r="I449" s="21" t="s">
        <v>31</v>
      </c>
      <c r="J449" s="21"/>
      <c r="K449" s="21"/>
      <c r="L449" s="21"/>
      <c r="M449" s="21"/>
      <c r="N449" s="21"/>
      <c r="O449" s="21"/>
      <c r="P449" s="21"/>
      <c r="Q449" s="21"/>
      <c r="R449" s="21"/>
      <c r="S449" s="21"/>
    </row>
    <row r="450" ht="29.25" customHeight="1" spans="1:19">
      <c r="A450" s="152" t="s">
        <v>923</v>
      </c>
      <c r="B450" s="9" t="s">
        <v>20</v>
      </c>
      <c r="C450" s="42" t="s">
        <v>924</v>
      </c>
      <c r="D450" s="21"/>
      <c r="E450" s="5" t="s">
        <v>903</v>
      </c>
      <c r="F450" s="21"/>
      <c r="G450" s="129" t="str">
        <f t="shared" si="8"/>
        <v>COAFI/CEGEPE</v>
      </c>
      <c r="H450" s="21" t="s">
        <v>89</v>
      </c>
      <c r="I450" s="21" t="s">
        <v>31</v>
      </c>
      <c r="J450" s="21"/>
      <c r="K450" s="21"/>
      <c r="L450" s="21"/>
      <c r="M450" s="21"/>
      <c r="N450" s="21"/>
      <c r="O450" s="21"/>
      <c r="P450" s="21"/>
      <c r="Q450" s="21"/>
      <c r="R450" s="21"/>
      <c r="S450" s="21"/>
    </row>
    <row r="451" ht="30.75" customHeight="1" spans="1:19">
      <c r="A451" s="152" t="s">
        <v>923</v>
      </c>
      <c r="B451" s="9" t="s">
        <v>16</v>
      </c>
      <c r="C451" s="42" t="s">
        <v>925</v>
      </c>
      <c r="D451" s="21"/>
      <c r="E451" s="5"/>
      <c r="F451" s="21"/>
      <c r="G451" s="129" t="str">
        <f t="shared" si="8"/>
        <v>COAFI/CEGEPE</v>
      </c>
      <c r="H451" s="21" t="s">
        <v>89</v>
      </c>
      <c r="I451" s="21" t="s">
        <v>31</v>
      </c>
      <c r="J451" s="21"/>
      <c r="K451" s="21"/>
      <c r="L451" s="21"/>
      <c r="M451" s="21"/>
      <c r="N451" s="21"/>
      <c r="O451" s="21"/>
      <c r="P451" s="21"/>
      <c r="Q451" s="21"/>
      <c r="R451" s="21"/>
      <c r="S451" s="21"/>
    </row>
    <row r="452" ht="30" customHeight="1" spans="1:19">
      <c r="A452" s="152" t="s">
        <v>926</v>
      </c>
      <c r="B452" s="9" t="s">
        <v>20</v>
      </c>
      <c r="C452" s="42" t="s">
        <v>927</v>
      </c>
      <c r="D452" s="21"/>
      <c r="E452" s="5" t="s">
        <v>903</v>
      </c>
      <c r="F452" s="21" t="s">
        <v>62</v>
      </c>
      <c r="G452" s="129" t="str">
        <f t="shared" si="8"/>
        <v>GABINETE</v>
      </c>
      <c r="H452" s="21" t="s">
        <v>89</v>
      </c>
      <c r="I452" s="21" t="s">
        <v>94</v>
      </c>
      <c r="J452" s="21"/>
      <c r="K452" s="21"/>
      <c r="L452" s="21"/>
      <c r="M452" s="21"/>
      <c r="N452" s="21"/>
      <c r="O452" s="21"/>
      <c r="P452" s="21"/>
      <c r="Q452" s="21"/>
      <c r="R452" s="21"/>
      <c r="S452" s="21"/>
    </row>
    <row r="453" ht="34.5" customHeight="1" spans="1:19">
      <c r="A453" s="152" t="s">
        <v>926</v>
      </c>
      <c r="B453" s="9" t="s">
        <v>16</v>
      </c>
      <c r="C453" s="42" t="s">
        <v>928</v>
      </c>
      <c r="D453" s="21"/>
      <c r="E453" s="5"/>
      <c r="F453" s="21"/>
      <c r="G453" s="129" t="str">
        <f t="shared" si="8"/>
        <v>GABINETE</v>
      </c>
      <c r="H453" s="21" t="s">
        <v>89</v>
      </c>
      <c r="I453" s="21" t="s">
        <v>94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</row>
    <row r="454" s="120" customFormat="1" ht="36" customHeight="1" spans="1:19">
      <c r="A454" s="154" t="s">
        <v>929</v>
      </c>
      <c r="B454" s="144" t="s">
        <v>20</v>
      </c>
      <c r="C454" s="155" t="s">
        <v>930</v>
      </c>
      <c r="D454" s="146" t="s">
        <v>313</v>
      </c>
      <c r="E454" s="147" t="s">
        <v>903</v>
      </c>
      <c r="F454" s="146"/>
      <c r="G454" s="143" t="str">
        <f t="shared" si="8"/>
        <v>COTEC/DESENVOLV</v>
      </c>
      <c r="H454" s="146" t="s">
        <v>89</v>
      </c>
      <c r="I454" s="146" t="s">
        <v>88</v>
      </c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</row>
    <row r="455" s="120" customFormat="1" ht="36.75" customHeight="1" spans="1:19">
      <c r="A455" s="154" t="s">
        <v>929</v>
      </c>
      <c r="B455" s="144" t="s">
        <v>16</v>
      </c>
      <c r="C455" s="155" t="s">
        <v>931</v>
      </c>
      <c r="D455" s="146" t="s">
        <v>313</v>
      </c>
      <c r="E455" s="147" t="s">
        <v>903</v>
      </c>
      <c r="F455" s="146"/>
      <c r="G455" s="143" t="str">
        <f t="shared" si="8"/>
        <v>COTEC/DESENVOLV</v>
      </c>
      <c r="H455" s="146" t="s">
        <v>89</v>
      </c>
      <c r="I455" s="146" t="s">
        <v>88</v>
      </c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</row>
    <row r="456" ht="35.25" customHeight="1" spans="1:19">
      <c r="A456" s="152" t="s">
        <v>932</v>
      </c>
      <c r="B456" s="9" t="s">
        <v>20</v>
      </c>
      <c r="C456" s="42" t="s">
        <v>933</v>
      </c>
      <c r="D456" s="21"/>
      <c r="E456" s="5" t="s">
        <v>903</v>
      </c>
      <c r="F456" s="21"/>
      <c r="G456" s="129" t="str">
        <f t="shared" si="8"/>
        <v>COAFI/CEGEPE</v>
      </c>
      <c r="H456" s="21" t="s">
        <v>89</v>
      </c>
      <c r="I456" s="21" t="s">
        <v>31</v>
      </c>
      <c r="J456" s="21"/>
      <c r="K456" s="21"/>
      <c r="L456" s="21"/>
      <c r="M456" s="21"/>
      <c r="N456" s="21"/>
      <c r="O456" s="21"/>
      <c r="P456" s="21"/>
      <c r="Q456" s="21"/>
      <c r="R456" s="21"/>
      <c r="S456" s="21"/>
    </row>
    <row r="457" ht="30" spans="1:19">
      <c r="A457" s="152" t="s">
        <v>932</v>
      </c>
      <c r="B457" s="9" t="s">
        <v>16</v>
      </c>
      <c r="C457" s="42" t="s">
        <v>934</v>
      </c>
      <c r="D457" s="21"/>
      <c r="E457" s="5"/>
      <c r="F457" s="21"/>
      <c r="G457" s="129" t="str">
        <f t="shared" si="8"/>
        <v>COAFI/CEGEPE</v>
      </c>
      <c r="H457" s="21" t="s">
        <v>89</v>
      </c>
      <c r="I457" s="21" t="s">
        <v>31</v>
      </c>
      <c r="J457" s="21"/>
      <c r="K457" s="21"/>
      <c r="L457" s="21"/>
      <c r="M457" s="21"/>
      <c r="N457" s="21"/>
      <c r="O457" s="21"/>
      <c r="P457" s="21"/>
      <c r="Q457" s="21"/>
      <c r="R457" s="21"/>
      <c r="S457" s="21"/>
    </row>
    <row r="458" ht="30" spans="1:19">
      <c r="A458" s="152" t="s">
        <v>935</v>
      </c>
      <c r="B458" s="9" t="s">
        <v>20</v>
      </c>
      <c r="C458" s="42" t="s">
        <v>936</v>
      </c>
      <c r="D458" s="21"/>
      <c r="E458" s="5" t="s">
        <v>903</v>
      </c>
      <c r="F458" s="21" t="s">
        <v>64</v>
      </c>
      <c r="G458" s="129" t="str">
        <f t="shared" si="8"/>
        <v>COAFI/CEGEPE</v>
      </c>
      <c r="H458" s="21" t="s">
        <v>89</v>
      </c>
      <c r="I458" s="21" t="s">
        <v>31</v>
      </c>
      <c r="J458" s="21"/>
      <c r="K458" s="21"/>
      <c r="L458" s="21"/>
      <c r="M458" s="21"/>
      <c r="N458" s="21"/>
      <c r="O458" s="21"/>
      <c r="P458" s="21"/>
      <c r="Q458" s="21"/>
      <c r="R458" s="21"/>
      <c r="S458" s="21"/>
    </row>
    <row r="459" ht="30" spans="1:19">
      <c r="A459" s="152" t="s">
        <v>935</v>
      </c>
      <c r="B459" s="9" t="s">
        <v>16</v>
      </c>
      <c r="C459" s="42" t="s">
        <v>937</v>
      </c>
      <c r="D459" s="21"/>
      <c r="E459" s="5"/>
      <c r="F459" s="21"/>
      <c r="G459" s="129" t="str">
        <f t="shared" si="8"/>
        <v>COAFI/CEGEPE</v>
      </c>
      <c r="H459" s="21" t="s">
        <v>89</v>
      </c>
      <c r="I459" s="21" t="s">
        <v>31</v>
      </c>
      <c r="J459" s="21"/>
      <c r="K459" s="21"/>
      <c r="L459" s="21"/>
      <c r="M459" s="21"/>
      <c r="N459" s="21"/>
      <c r="O459" s="21"/>
      <c r="P459" s="21"/>
      <c r="Q459" s="21"/>
      <c r="R459" s="21"/>
      <c r="S459" s="21"/>
    </row>
    <row r="460" ht="30" spans="1:19">
      <c r="A460" s="152" t="s">
        <v>938</v>
      </c>
      <c r="B460" s="9" t="s">
        <v>20</v>
      </c>
      <c r="C460" s="42" t="s">
        <v>939</v>
      </c>
      <c r="D460" s="21"/>
      <c r="E460" s="5" t="s">
        <v>903</v>
      </c>
      <c r="F460" s="21"/>
      <c r="G460" s="129" t="str">
        <f t="shared" si="8"/>
        <v>GAB.EXECUTIVO</v>
      </c>
      <c r="H460" s="21" t="s">
        <v>89</v>
      </c>
      <c r="I460" s="21" t="s">
        <v>93</v>
      </c>
      <c r="J460" s="21"/>
      <c r="K460" s="21"/>
      <c r="L460" s="21"/>
      <c r="M460" s="21"/>
      <c r="N460" s="21"/>
      <c r="O460" s="21"/>
      <c r="P460" s="21"/>
      <c r="Q460" s="21"/>
      <c r="R460" s="21"/>
      <c r="S460" s="21"/>
    </row>
    <row r="461" ht="30" spans="1:19">
      <c r="A461" s="152" t="s">
        <v>938</v>
      </c>
      <c r="B461" s="9" t="s">
        <v>16</v>
      </c>
      <c r="C461" s="42" t="s">
        <v>940</v>
      </c>
      <c r="D461" s="21"/>
      <c r="E461" s="5"/>
      <c r="F461" s="21"/>
      <c r="G461" s="129" t="str">
        <f t="shared" si="8"/>
        <v>GAB.EXECUTIVO</v>
      </c>
      <c r="H461" s="21" t="s">
        <v>89</v>
      </c>
      <c r="I461" s="21" t="s">
        <v>93</v>
      </c>
      <c r="J461" s="21"/>
      <c r="K461" s="21"/>
      <c r="L461" s="21"/>
      <c r="M461" s="21"/>
      <c r="N461" s="21"/>
      <c r="O461" s="21"/>
      <c r="P461" s="21"/>
      <c r="Q461" s="21"/>
      <c r="R461" s="21"/>
      <c r="S461" s="21"/>
    </row>
    <row r="462" ht="30" spans="1:19">
      <c r="A462" s="152" t="s">
        <v>941</v>
      </c>
      <c r="B462" s="9" t="s">
        <v>20</v>
      </c>
      <c r="C462" s="42" t="s">
        <v>942</v>
      </c>
      <c r="D462" s="21"/>
      <c r="E462" s="5" t="s">
        <v>903</v>
      </c>
      <c r="F462" s="21" t="s">
        <v>64</v>
      </c>
      <c r="G462" s="129" t="str">
        <f t="shared" si="8"/>
        <v>COGEC</v>
      </c>
      <c r="H462" s="21" t="s">
        <v>89</v>
      </c>
      <c r="I462" s="21" t="s">
        <v>50</v>
      </c>
      <c r="J462" s="21"/>
      <c r="K462" s="21"/>
      <c r="L462" s="21"/>
      <c r="M462" s="21"/>
      <c r="N462" s="21"/>
      <c r="O462" s="21"/>
      <c r="P462" s="21"/>
      <c r="Q462" s="21"/>
      <c r="R462" s="21"/>
      <c r="S462" s="21"/>
    </row>
    <row r="463" ht="30" spans="1:19">
      <c r="A463" s="152" t="s">
        <v>941</v>
      </c>
      <c r="B463" s="9" t="s">
        <v>16</v>
      </c>
      <c r="C463" s="42" t="s">
        <v>943</v>
      </c>
      <c r="D463" s="21"/>
      <c r="E463" s="5"/>
      <c r="F463" s="21"/>
      <c r="G463" s="129" t="str">
        <f t="shared" si="8"/>
        <v>COGEC</v>
      </c>
      <c r="H463" s="21" t="s">
        <v>89</v>
      </c>
      <c r="I463" s="21" t="s">
        <v>50</v>
      </c>
      <c r="J463" s="21"/>
      <c r="K463" s="21"/>
      <c r="L463" s="21"/>
      <c r="M463" s="21"/>
      <c r="N463" s="21"/>
      <c r="O463" s="21"/>
      <c r="P463" s="21"/>
      <c r="Q463" s="21"/>
      <c r="R463" s="21"/>
      <c r="S463" s="21"/>
    </row>
    <row r="464" ht="30" spans="1:19">
      <c r="A464" s="152" t="s">
        <v>944</v>
      </c>
      <c r="B464" s="9" t="s">
        <v>20</v>
      </c>
      <c r="C464" s="42" t="s">
        <v>945</v>
      </c>
      <c r="D464" s="21"/>
      <c r="E464" s="5" t="s">
        <v>903</v>
      </c>
      <c r="F464" s="21" t="s">
        <v>64</v>
      </c>
      <c r="G464" s="129" t="str">
        <f t="shared" si="8"/>
        <v>COGESP/CESUPE</v>
      </c>
      <c r="H464" s="21" t="s">
        <v>89</v>
      </c>
      <c r="I464" s="21" t="s">
        <v>82</v>
      </c>
      <c r="J464" s="21" t="s">
        <v>90</v>
      </c>
      <c r="K464" s="21" t="s">
        <v>76</v>
      </c>
      <c r="L464" s="21"/>
      <c r="M464" s="21"/>
      <c r="N464" s="21"/>
      <c r="O464" s="21"/>
      <c r="P464" s="21"/>
      <c r="Q464" s="21"/>
      <c r="R464" s="21"/>
      <c r="S464" s="21"/>
    </row>
    <row r="465" ht="30" spans="1:19">
      <c r="A465" s="152" t="s">
        <v>944</v>
      </c>
      <c r="B465" s="9" t="s">
        <v>16</v>
      </c>
      <c r="C465" s="42" t="s">
        <v>946</v>
      </c>
      <c r="D465" s="21"/>
      <c r="E465" s="5"/>
      <c r="F465" s="21"/>
      <c r="G465" s="129" t="str">
        <f t="shared" si="8"/>
        <v>COGESP/CESUPE</v>
      </c>
      <c r="H465" s="21" t="s">
        <v>89</v>
      </c>
      <c r="I465" s="21" t="s">
        <v>82</v>
      </c>
      <c r="J465" s="21" t="s">
        <v>90</v>
      </c>
      <c r="K465" s="21" t="s">
        <v>76</v>
      </c>
      <c r="L465" s="21"/>
      <c r="M465" s="21"/>
      <c r="N465" s="21"/>
      <c r="O465" s="21"/>
      <c r="P465" s="21"/>
      <c r="Q465" s="21"/>
      <c r="R465" s="21"/>
      <c r="S465" s="21"/>
    </row>
    <row r="466" ht="30" spans="1:19">
      <c r="A466" s="152" t="s">
        <v>947</v>
      </c>
      <c r="B466" s="9" t="s">
        <v>20</v>
      </c>
      <c r="C466" s="42" t="s">
        <v>948</v>
      </c>
      <c r="D466" s="21"/>
      <c r="E466" s="5" t="s">
        <v>903</v>
      </c>
      <c r="F466" s="21" t="s">
        <v>64</v>
      </c>
      <c r="G466" s="129" t="str">
        <f t="shared" si="8"/>
        <v>COGESP/CECORH</v>
      </c>
      <c r="H466" s="21" t="s">
        <v>89</v>
      </c>
      <c r="I466" s="21" t="s">
        <v>70</v>
      </c>
      <c r="J466" s="21"/>
      <c r="K466" s="21"/>
      <c r="L466" s="21"/>
      <c r="M466" s="21"/>
      <c r="N466" s="21"/>
      <c r="O466" s="21"/>
      <c r="P466" s="21"/>
      <c r="Q466" s="21"/>
      <c r="R466" s="21"/>
      <c r="S466" s="21"/>
    </row>
    <row r="467" ht="30" spans="1:19">
      <c r="A467" s="152" t="s">
        <v>947</v>
      </c>
      <c r="B467" s="9" t="s">
        <v>16</v>
      </c>
      <c r="C467" s="42" t="s">
        <v>949</v>
      </c>
      <c r="D467" s="21"/>
      <c r="E467" s="5"/>
      <c r="F467" s="21"/>
      <c r="G467" s="129" t="str">
        <f t="shared" si="8"/>
        <v>COGESP/CECORH</v>
      </c>
      <c r="H467" s="21" t="s">
        <v>89</v>
      </c>
      <c r="I467" s="21" t="s">
        <v>70</v>
      </c>
      <c r="J467" s="21"/>
      <c r="K467" s="21"/>
      <c r="L467" s="21"/>
      <c r="M467" s="21"/>
      <c r="N467" s="21"/>
      <c r="O467" s="21"/>
      <c r="P467" s="21"/>
      <c r="Q467" s="21"/>
      <c r="R467" s="21"/>
      <c r="S467" s="21"/>
    </row>
    <row r="468" ht="30" spans="1:19">
      <c r="A468" s="152" t="s">
        <v>950</v>
      </c>
      <c r="B468" s="9" t="s">
        <v>20</v>
      </c>
      <c r="C468" s="42" t="s">
        <v>951</v>
      </c>
      <c r="D468" s="21"/>
      <c r="E468" s="5" t="s">
        <v>903</v>
      </c>
      <c r="F468" s="21" t="s">
        <v>64</v>
      </c>
      <c r="G468" s="129" t="str">
        <f t="shared" si="8"/>
        <v>COGESP/CECORH</v>
      </c>
      <c r="H468" s="21" t="s">
        <v>89</v>
      </c>
      <c r="I468" s="21" t="s">
        <v>70</v>
      </c>
      <c r="J468" s="21"/>
      <c r="K468" s="21"/>
      <c r="L468" s="21"/>
      <c r="M468" s="21"/>
      <c r="N468" s="21"/>
      <c r="O468" s="21"/>
      <c r="P468" s="21"/>
      <c r="Q468" s="21"/>
      <c r="R468" s="21"/>
      <c r="S468" s="21"/>
    </row>
    <row r="469" ht="30" spans="1:19">
      <c r="A469" s="152" t="s">
        <v>950</v>
      </c>
      <c r="B469" s="9" t="s">
        <v>16</v>
      </c>
      <c r="C469" s="42" t="s">
        <v>952</v>
      </c>
      <c r="D469" s="21"/>
      <c r="E469" s="5"/>
      <c r="F469" s="21"/>
      <c r="G469" s="129" t="str">
        <f t="shared" si="8"/>
        <v>COGESP/CECORH</v>
      </c>
      <c r="H469" s="21" t="s">
        <v>89</v>
      </c>
      <c r="I469" s="21" t="s">
        <v>70</v>
      </c>
      <c r="J469" s="21"/>
      <c r="K469" s="21"/>
      <c r="L469" s="21"/>
      <c r="M469" s="21"/>
      <c r="N469" s="21"/>
      <c r="O469" s="21"/>
      <c r="P469" s="21"/>
      <c r="Q469" s="21"/>
      <c r="R469" s="21"/>
      <c r="S469" s="21"/>
    </row>
    <row r="470" s="117" customFormat="1" ht="30" spans="1:19">
      <c r="A470" s="152" t="s">
        <v>953</v>
      </c>
      <c r="B470" s="9" t="s">
        <v>20</v>
      </c>
      <c r="C470" s="42" t="s">
        <v>954</v>
      </c>
      <c r="D470" s="21"/>
      <c r="E470" s="5" t="s">
        <v>903</v>
      </c>
      <c r="F470" s="21" t="s">
        <v>62</v>
      </c>
      <c r="G470" s="129" t="str">
        <f t="shared" si="8"/>
        <v>COGESP/CPCCS</v>
      </c>
      <c r="H470" s="21" t="s">
        <v>89</v>
      </c>
      <c r="I470" s="21" t="s">
        <v>78</v>
      </c>
      <c r="J470" s="21"/>
      <c r="K470" s="21"/>
      <c r="L470" s="21"/>
      <c r="M470" s="21"/>
      <c r="N470" s="21"/>
      <c r="O470" s="21"/>
      <c r="P470" s="21"/>
      <c r="Q470" s="21"/>
      <c r="R470" s="21"/>
      <c r="S470" s="21"/>
    </row>
    <row r="471" s="117" customFormat="1" ht="30" spans="1:19">
      <c r="A471" s="152" t="s">
        <v>953</v>
      </c>
      <c r="B471" s="9" t="s">
        <v>16</v>
      </c>
      <c r="C471" s="42" t="s">
        <v>955</v>
      </c>
      <c r="D471" s="21"/>
      <c r="E471" s="5"/>
      <c r="F471" s="21"/>
      <c r="G471" s="129" t="str">
        <f t="shared" si="8"/>
        <v>COGESP/CPCCS</v>
      </c>
      <c r="H471" s="21" t="s">
        <v>89</v>
      </c>
      <c r="I471" s="21" t="s">
        <v>78</v>
      </c>
      <c r="J471" s="21"/>
      <c r="K471" s="21"/>
      <c r="L471" s="21"/>
      <c r="M471" s="21"/>
      <c r="N471" s="21"/>
      <c r="O471" s="21"/>
      <c r="P471" s="21"/>
      <c r="Q471" s="21"/>
      <c r="R471" s="21"/>
      <c r="S471" s="21"/>
    </row>
    <row r="472" ht="30" spans="1:19">
      <c r="A472" s="152" t="s">
        <v>956</v>
      </c>
      <c r="B472" s="9" t="s">
        <v>20</v>
      </c>
      <c r="C472" s="42" t="s">
        <v>957</v>
      </c>
      <c r="D472" s="21"/>
      <c r="E472" s="5" t="s">
        <v>903</v>
      </c>
      <c r="F472" s="21" t="s">
        <v>64</v>
      </c>
      <c r="G472" s="129" t="str">
        <f t="shared" si="8"/>
        <v>COGESP/CECORH</v>
      </c>
      <c r="H472" s="21" t="s">
        <v>89</v>
      </c>
      <c r="I472" s="21" t="s">
        <v>70</v>
      </c>
      <c r="J472" s="21"/>
      <c r="K472" s="21"/>
      <c r="L472" s="21"/>
      <c r="M472" s="21"/>
      <c r="N472" s="21"/>
      <c r="O472" s="21"/>
      <c r="P472" s="21"/>
      <c r="Q472" s="21"/>
      <c r="R472" s="21"/>
      <c r="S472" s="21"/>
    </row>
    <row r="473" s="117" customFormat="1" ht="30" spans="1:19">
      <c r="A473" s="152" t="s">
        <v>956</v>
      </c>
      <c r="B473" s="9" t="s">
        <v>16</v>
      </c>
      <c r="C473" s="42" t="s">
        <v>958</v>
      </c>
      <c r="D473" s="21"/>
      <c r="E473" s="5"/>
      <c r="F473" s="21"/>
      <c r="G473" s="129" t="str">
        <f t="shared" si="8"/>
        <v>COGESP/CECORH</v>
      </c>
      <c r="H473" s="21" t="s">
        <v>89</v>
      </c>
      <c r="I473" s="21" t="s">
        <v>70</v>
      </c>
      <c r="J473" s="21"/>
      <c r="K473" s="21"/>
      <c r="L473" s="21"/>
      <c r="M473" s="21"/>
      <c r="N473" s="21"/>
      <c r="O473" s="21"/>
      <c r="P473" s="21"/>
      <c r="Q473" s="21"/>
      <c r="R473" s="21"/>
      <c r="S473" s="21"/>
    </row>
    <row r="474" ht="30" spans="1:19">
      <c r="A474" s="152" t="s">
        <v>959</v>
      </c>
      <c r="B474" s="9" t="s">
        <v>20</v>
      </c>
      <c r="C474" s="42" t="s">
        <v>960</v>
      </c>
      <c r="D474" s="21"/>
      <c r="E474" s="5" t="s">
        <v>903</v>
      </c>
      <c r="F474" s="21" t="s">
        <v>64</v>
      </c>
      <c r="G474" s="129" t="str">
        <f t="shared" si="8"/>
        <v>COGESP/CECORH</v>
      </c>
      <c r="H474" s="21" t="s">
        <v>89</v>
      </c>
      <c r="I474" s="21" t="s">
        <v>70</v>
      </c>
      <c r="J474" s="21"/>
      <c r="K474" s="21"/>
      <c r="L474" s="21"/>
      <c r="M474" s="21"/>
      <c r="N474" s="21"/>
      <c r="O474" s="21"/>
      <c r="P474" s="21"/>
      <c r="Q474" s="21"/>
      <c r="R474" s="21"/>
      <c r="S474" s="21"/>
    </row>
    <row r="475" s="121" customFormat="1" ht="30" spans="1:19">
      <c r="A475" s="152" t="s">
        <v>959</v>
      </c>
      <c r="B475" s="9" t="s">
        <v>16</v>
      </c>
      <c r="C475" s="42" t="s">
        <v>961</v>
      </c>
      <c r="D475" s="21"/>
      <c r="E475" s="5"/>
      <c r="F475" s="21"/>
      <c r="G475" s="129" t="str">
        <f t="shared" si="8"/>
        <v>COGESP/CECORH</v>
      </c>
      <c r="H475" s="21" t="s">
        <v>89</v>
      </c>
      <c r="I475" s="21" t="s">
        <v>70</v>
      </c>
      <c r="J475" s="21"/>
      <c r="K475" s="21"/>
      <c r="L475" s="21"/>
      <c r="M475" s="21"/>
      <c r="N475" s="21"/>
      <c r="O475" s="21"/>
      <c r="P475" s="21"/>
      <c r="Q475" s="21"/>
      <c r="R475" s="21"/>
      <c r="S475" s="21"/>
    </row>
    <row r="476" s="121" customFormat="1" ht="30" spans="1:19">
      <c r="A476" s="152" t="s">
        <v>962</v>
      </c>
      <c r="B476" s="9" t="s">
        <v>20</v>
      </c>
      <c r="C476" s="42" t="s">
        <v>963</v>
      </c>
      <c r="D476" s="21"/>
      <c r="E476" s="5" t="s">
        <v>903</v>
      </c>
      <c r="F476" s="21"/>
      <c r="G476" s="129" t="str">
        <f t="shared" si="8"/>
        <v>COAFI/CEGEF</v>
      </c>
      <c r="H476" s="21" t="s">
        <v>89</v>
      </c>
      <c r="I476" s="21" t="s">
        <v>27</v>
      </c>
      <c r="J476" s="21"/>
      <c r="K476" s="21"/>
      <c r="L476" s="21"/>
      <c r="M476" s="21"/>
      <c r="N476" s="21"/>
      <c r="O476" s="21"/>
      <c r="P476" s="21"/>
      <c r="Q476" s="21"/>
      <c r="R476" s="21"/>
      <c r="S476" s="21"/>
    </row>
    <row r="477" ht="30" spans="1:19">
      <c r="A477" s="152" t="s">
        <v>962</v>
      </c>
      <c r="B477" s="9" t="s">
        <v>16</v>
      </c>
      <c r="C477" s="42" t="s">
        <v>964</v>
      </c>
      <c r="D477" s="21"/>
      <c r="E477" s="5"/>
      <c r="F477" s="21"/>
      <c r="G477" s="129" t="str">
        <f t="shared" si="8"/>
        <v>COAFI/CEGEF</v>
      </c>
      <c r="H477" s="21" t="s">
        <v>89</v>
      </c>
      <c r="I477" s="21" t="s">
        <v>27</v>
      </c>
      <c r="J477" s="21"/>
      <c r="K477" s="21"/>
      <c r="L477" s="21"/>
      <c r="M477" s="21"/>
      <c r="N477" s="21"/>
      <c r="O477" s="21"/>
      <c r="P477" s="21"/>
      <c r="Q477" s="21"/>
      <c r="R477" s="21"/>
      <c r="S477" s="21"/>
    </row>
    <row r="478" ht="30" spans="1:19">
      <c r="A478" s="152" t="s">
        <v>965</v>
      </c>
      <c r="B478" s="9" t="s">
        <v>20</v>
      </c>
      <c r="C478" s="42" t="s">
        <v>966</v>
      </c>
      <c r="D478" s="21"/>
      <c r="E478" s="5" t="s">
        <v>903</v>
      </c>
      <c r="F478" s="21" t="s">
        <v>64</v>
      </c>
      <c r="G478" s="129" t="str">
        <f t="shared" si="8"/>
        <v>COGESP/CEFOP</v>
      </c>
      <c r="H478" s="21" t="s">
        <v>89</v>
      </c>
      <c r="I478" s="21" t="s">
        <v>74</v>
      </c>
      <c r="J478" s="21"/>
      <c r="K478" s="21"/>
      <c r="L478" s="21"/>
      <c r="M478" s="21"/>
      <c r="N478" s="21"/>
      <c r="O478" s="21"/>
      <c r="P478" s="21"/>
      <c r="Q478" s="21"/>
      <c r="R478" s="21"/>
      <c r="S478" s="21"/>
    </row>
    <row r="479" ht="30" spans="1:19">
      <c r="A479" s="152" t="s">
        <v>965</v>
      </c>
      <c r="B479" s="9" t="s">
        <v>16</v>
      </c>
      <c r="C479" s="42" t="s">
        <v>967</v>
      </c>
      <c r="D479" s="21"/>
      <c r="E479" s="5"/>
      <c r="F479" s="21"/>
      <c r="G479" s="129" t="str">
        <f t="shared" si="8"/>
        <v>COGESP/CEFOP</v>
      </c>
      <c r="H479" s="21" t="s">
        <v>89</v>
      </c>
      <c r="I479" s="21" t="s">
        <v>74</v>
      </c>
      <c r="J479" s="21"/>
      <c r="K479" s="21"/>
      <c r="L479" s="21"/>
      <c r="M479" s="21"/>
      <c r="N479" s="21"/>
      <c r="O479" s="21"/>
      <c r="P479" s="21"/>
      <c r="Q479" s="21"/>
      <c r="R479" s="21"/>
      <c r="S479" s="21"/>
    </row>
    <row r="480" ht="30" spans="1:19">
      <c r="A480" s="152" t="s">
        <v>968</v>
      </c>
      <c r="B480" s="9" t="s">
        <v>20</v>
      </c>
      <c r="C480" s="42" t="s">
        <v>969</v>
      </c>
      <c r="D480" s="21"/>
      <c r="E480" s="5" t="s">
        <v>903</v>
      </c>
      <c r="F480" s="21" t="s">
        <v>62</v>
      </c>
      <c r="G480" s="129" t="str">
        <f t="shared" si="8"/>
        <v>COTEC/INFRA</v>
      </c>
      <c r="H480" s="21" t="s">
        <v>89</v>
      </c>
      <c r="I480" s="21" t="s">
        <v>90</v>
      </c>
      <c r="J480" s="21" t="s">
        <v>89</v>
      </c>
      <c r="K480" s="21"/>
      <c r="L480" s="21"/>
      <c r="M480" s="21"/>
      <c r="N480" s="21"/>
      <c r="O480" s="21"/>
      <c r="P480" s="21"/>
      <c r="Q480" s="21"/>
      <c r="R480" s="21"/>
      <c r="S480" s="21"/>
    </row>
    <row r="481" s="52" customFormat="1" ht="30" spans="1:19">
      <c r="A481" s="152" t="s">
        <v>968</v>
      </c>
      <c r="B481" s="9" t="s">
        <v>16</v>
      </c>
      <c r="C481" s="42" t="s">
        <v>970</v>
      </c>
      <c r="D481" s="21"/>
      <c r="E481" s="5"/>
      <c r="F481" s="21"/>
      <c r="G481" s="129" t="str">
        <f t="shared" si="8"/>
        <v>COTEC/INFRA</v>
      </c>
      <c r="H481" s="21" t="s">
        <v>89</v>
      </c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</row>
    <row r="482" s="52" customFormat="1" ht="30" spans="1:19">
      <c r="A482" s="152" t="s">
        <v>971</v>
      </c>
      <c r="B482" s="9" t="s">
        <v>20</v>
      </c>
      <c r="C482" s="42" t="s">
        <v>972</v>
      </c>
      <c r="D482" s="21"/>
      <c r="E482" s="5" t="s">
        <v>903</v>
      </c>
      <c r="F482" s="21"/>
      <c r="G482" s="129" t="str">
        <f t="shared" si="8"/>
        <v>COAFI/CEGEF</v>
      </c>
      <c r="H482" s="21" t="s">
        <v>89</v>
      </c>
      <c r="I482" s="21" t="s">
        <v>27</v>
      </c>
      <c r="J482" s="21"/>
      <c r="K482" s="21"/>
      <c r="L482" s="21"/>
      <c r="M482" s="21"/>
      <c r="N482" s="21"/>
      <c r="O482" s="21"/>
      <c r="P482" s="21"/>
      <c r="Q482" s="21"/>
      <c r="R482" s="21"/>
      <c r="S482" s="21"/>
    </row>
    <row r="483" ht="30" spans="1:19">
      <c r="A483" s="152" t="s">
        <v>971</v>
      </c>
      <c r="B483" s="9" t="s">
        <v>16</v>
      </c>
      <c r="C483" s="42" t="s">
        <v>973</v>
      </c>
      <c r="D483" s="21"/>
      <c r="E483" s="5"/>
      <c r="F483" s="21"/>
      <c r="G483" s="129" t="str">
        <f t="shared" si="8"/>
        <v>COAFI/CEGEF</v>
      </c>
      <c r="H483" s="21" t="s">
        <v>89</v>
      </c>
      <c r="I483" s="21" t="s">
        <v>27</v>
      </c>
      <c r="J483" s="21"/>
      <c r="K483" s="21"/>
      <c r="L483" s="21"/>
      <c r="M483" s="21"/>
      <c r="N483" s="21"/>
      <c r="O483" s="21"/>
      <c r="P483" s="21"/>
      <c r="Q483" s="21"/>
      <c r="R483" s="21"/>
      <c r="S483" s="21"/>
    </row>
    <row r="484" s="117" customFormat="1" ht="30" spans="1:19">
      <c r="A484" s="152" t="s">
        <v>974</v>
      </c>
      <c r="B484" s="9" t="s">
        <v>20</v>
      </c>
      <c r="C484" s="42" t="s">
        <v>975</v>
      </c>
      <c r="D484" s="21"/>
      <c r="E484" s="5" t="s">
        <v>903</v>
      </c>
      <c r="F484" s="21" t="s">
        <v>64</v>
      </c>
      <c r="G484" s="129" t="str">
        <f t="shared" si="8"/>
        <v>COGESP</v>
      </c>
      <c r="H484" s="21" t="s">
        <v>89</v>
      </c>
      <c r="I484" s="21" t="s">
        <v>58</v>
      </c>
      <c r="J484" s="21" t="s">
        <v>68</v>
      </c>
      <c r="K484" s="21"/>
      <c r="L484" s="21"/>
      <c r="M484" s="21"/>
      <c r="N484" s="21"/>
      <c r="O484" s="21"/>
      <c r="P484" s="21"/>
      <c r="Q484" s="21"/>
      <c r="R484" s="21"/>
      <c r="S484" s="21"/>
    </row>
    <row r="485" s="121" customFormat="1" ht="30" spans="1:19">
      <c r="A485" s="152" t="s">
        <v>974</v>
      </c>
      <c r="B485" s="9" t="s">
        <v>16</v>
      </c>
      <c r="C485" s="42" t="s">
        <v>976</v>
      </c>
      <c r="D485" s="21"/>
      <c r="E485" s="5"/>
      <c r="F485" s="21"/>
      <c r="G485" s="129" t="str">
        <f t="shared" si="8"/>
        <v>COGEM</v>
      </c>
      <c r="H485" s="21" t="s">
        <v>89</v>
      </c>
      <c r="I485" s="21" t="s">
        <v>58</v>
      </c>
      <c r="J485" s="21"/>
      <c r="K485" s="21"/>
      <c r="L485" s="21"/>
      <c r="M485" s="21"/>
      <c r="N485" s="21"/>
      <c r="O485" s="21"/>
      <c r="P485" s="21"/>
      <c r="Q485" s="21"/>
      <c r="R485" s="21"/>
      <c r="S485" s="21"/>
    </row>
    <row r="486" s="121" customFormat="1" ht="30" spans="1:19">
      <c r="A486" s="152" t="s">
        <v>977</v>
      </c>
      <c r="B486" s="9" t="s">
        <v>20</v>
      </c>
      <c r="C486" s="42" t="s">
        <v>978</v>
      </c>
      <c r="D486" s="21"/>
      <c r="E486" s="5" t="s">
        <v>903</v>
      </c>
      <c r="F486" s="21" t="s">
        <v>62</v>
      </c>
      <c r="G486" s="129" t="str">
        <f t="shared" si="8"/>
        <v>COGEM</v>
      </c>
      <c r="H486" s="21" t="s">
        <v>89</v>
      </c>
      <c r="I486" s="21" t="s">
        <v>58</v>
      </c>
      <c r="J486" s="21"/>
      <c r="K486" s="21"/>
      <c r="L486" s="21"/>
      <c r="M486" s="21"/>
      <c r="N486" s="21"/>
      <c r="O486" s="21"/>
      <c r="P486" s="21"/>
      <c r="Q486" s="21"/>
      <c r="R486" s="21"/>
      <c r="S486" s="21"/>
    </row>
    <row r="487" s="121" customFormat="1" ht="30" spans="1:19">
      <c r="A487" s="152" t="s">
        <v>977</v>
      </c>
      <c r="B487" s="9" t="s">
        <v>16</v>
      </c>
      <c r="C487" s="42" t="s">
        <v>979</v>
      </c>
      <c r="D487" s="21"/>
      <c r="E487" s="5"/>
      <c r="F487" s="21"/>
      <c r="G487" s="129" t="str">
        <f t="shared" si="8"/>
        <v>COGEM</v>
      </c>
      <c r="H487" s="21" t="s">
        <v>89</v>
      </c>
      <c r="I487" s="21" t="s">
        <v>58</v>
      </c>
      <c r="J487" s="21"/>
      <c r="K487" s="21"/>
      <c r="L487" s="21"/>
      <c r="M487" s="21"/>
      <c r="N487" s="21"/>
      <c r="O487" s="21"/>
      <c r="P487" s="21"/>
      <c r="Q487" s="21"/>
      <c r="R487" s="21"/>
      <c r="S487" s="21"/>
    </row>
    <row r="488" s="121" customFormat="1" ht="30" spans="1:19">
      <c r="A488" s="152" t="s">
        <v>980</v>
      </c>
      <c r="B488" s="9" t="s">
        <v>20</v>
      </c>
      <c r="C488" s="42" t="s">
        <v>981</v>
      </c>
      <c r="D488" s="21"/>
      <c r="E488" s="5" t="s">
        <v>903</v>
      </c>
      <c r="F488" s="21"/>
      <c r="G488" s="129" t="str">
        <f t="shared" si="8"/>
        <v>COAFI/CEGEF</v>
      </c>
      <c r="H488" s="21" t="s">
        <v>89</v>
      </c>
      <c r="I488" s="21" t="s">
        <v>27</v>
      </c>
      <c r="J488" s="21"/>
      <c r="K488" s="21"/>
      <c r="L488" s="21"/>
      <c r="M488" s="21"/>
      <c r="N488" s="21"/>
      <c r="O488" s="21"/>
      <c r="P488" s="21"/>
      <c r="Q488" s="21"/>
      <c r="R488" s="21"/>
      <c r="S488" s="21"/>
    </row>
    <row r="489" s="121" customFormat="1" ht="30" spans="1:19">
      <c r="A489" s="152" t="s">
        <v>980</v>
      </c>
      <c r="B489" s="9" t="s">
        <v>16</v>
      </c>
      <c r="C489" s="42" t="s">
        <v>982</v>
      </c>
      <c r="D489" s="21"/>
      <c r="E489" s="5"/>
      <c r="F489" s="21"/>
      <c r="G489" s="129" t="str">
        <f t="shared" si="8"/>
        <v>COAFI/CEGEF</v>
      </c>
      <c r="H489" s="21" t="s">
        <v>89</v>
      </c>
      <c r="I489" s="21" t="s">
        <v>27</v>
      </c>
      <c r="J489" s="21"/>
      <c r="K489" s="21"/>
      <c r="L489" s="21"/>
      <c r="M489" s="21"/>
      <c r="N489" s="21"/>
      <c r="O489" s="21"/>
      <c r="P489" s="21"/>
      <c r="Q489" s="21"/>
      <c r="R489" s="21"/>
      <c r="S489" s="21"/>
    </row>
    <row r="490" s="121" customFormat="1" ht="30" spans="1:19">
      <c r="A490" s="152" t="s">
        <v>983</v>
      </c>
      <c r="B490" s="9" t="s">
        <v>20</v>
      </c>
      <c r="C490" s="42" t="s">
        <v>984</v>
      </c>
      <c r="D490" s="21"/>
      <c r="E490" s="5" t="s">
        <v>903</v>
      </c>
      <c r="F490" s="21" t="s">
        <v>62</v>
      </c>
      <c r="G490" s="129" t="str">
        <f t="shared" si="8"/>
        <v>COGEM</v>
      </c>
      <c r="H490" s="21" t="s">
        <v>89</v>
      </c>
      <c r="I490" s="21" t="s">
        <v>58</v>
      </c>
      <c r="J490" s="21"/>
      <c r="K490" s="21"/>
      <c r="L490" s="21"/>
      <c r="M490" s="21"/>
      <c r="N490" s="21"/>
      <c r="O490" s="21"/>
      <c r="P490" s="21"/>
      <c r="Q490" s="21"/>
      <c r="R490" s="21"/>
      <c r="S490" s="21"/>
    </row>
    <row r="491" s="52" customFormat="1" ht="30" spans="1:19">
      <c r="A491" s="152" t="s">
        <v>983</v>
      </c>
      <c r="B491" s="9" t="s">
        <v>16</v>
      </c>
      <c r="C491" s="42" t="s">
        <v>985</v>
      </c>
      <c r="D491" s="21"/>
      <c r="E491" s="5"/>
      <c r="F491" s="21"/>
      <c r="G491" s="129" t="str">
        <f t="shared" si="8"/>
        <v>COGEM</v>
      </c>
      <c r="H491" s="21" t="s">
        <v>89</v>
      </c>
      <c r="I491" s="21" t="s">
        <v>58</v>
      </c>
      <c r="J491" s="21"/>
      <c r="K491" s="21"/>
      <c r="L491" s="21"/>
      <c r="M491" s="21"/>
      <c r="N491" s="21"/>
      <c r="O491" s="21"/>
      <c r="P491" s="21"/>
      <c r="Q491" s="21"/>
      <c r="R491" s="21"/>
      <c r="S491" s="21"/>
    </row>
    <row r="492" s="52" customFormat="1" ht="30" spans="1:19">
      <c r="A492" s="152" t="s">
        <v>986</v>
      </c>
      <c r="B492" s="11" t="s">
        <v>20</v>
      </c>
      <c r="C492" s="27" t="s">
        <v>987</v>
      </c>
      <c r="D492" s="22"/>
      <c r="E492" s="131" t="s">
        <v>903</v>
      </c>
      <c r="F492" s="22"/>
      <c r="G492" s="129" t="str">
        <f t="shared" si="8"/>
        <v>COJUR</v>
      </c>
      <c r="H492" s="22" t="s">
        <v>89</v>
      </c>
      <c r="I492" s="22" t="s">
        <v>19</v>
      </c>
      <c r="J492" s="22" t="s">
        <v>80</v>
      </c>
      <c r="K492" s="22"/>
      <c r="L492" s="22"/>
      <c r="M492" s="22"/>
      <c r="N492" s="22"/>
      <c r="O492" s="22"/>
      <c r="P492" s="22"/>
      <c r="Q492" s="22"/>
      <c r="R492" s="22"/>
      <c r="S492" s="22"/>
    </row>
    <row r="493" s="52" customFormat="1" ht="30" spans="1:19">
      <c r="A493" s="152" t="s">
        <v>986</v>
      </c>
      <c r="B493" s="11" t="s">
        <v>16</v>
      </c>
      <c r="C493" s="27" t="s">
        <v>988</v>
      </c>
      <c r="D493" s="22"/>
      <c r="E493" s="131" t="s">
        <v>903</v>
      </c>
      <c r="F493" s="22"/>
      <c r="G493" s="129" t="str">
        <f t="shared" si="8"/>
        <v>ASTEC</v>
      </c>
      <c r="H493" s="22" t="s">
        <v>89</v>
      </c>
      <c r="I493" s="22" t="s">
        <v>19</v>
      </c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="52" customFormat="1" ht="30" spans="1:19">
      <c r="A494" s="152" t="s">
        <v>989</v>
      </c>
      <c r="B494" s="9" t="s">
        <v>20</v>
      </c>
      <c r="C494" s="42" t="s">
        <v>990</v>
      </c>
      <c r="D494" s="21"/>
      <c r="E494" s="5" t="s">
        <v>903</v>
      </c>
      <c r="F494" s="21" t="s">
        <v>62</v>
      </c>
      <c r="G494" s="129" t="str">
        <f t="shared" ref="G494:G557" si="9">LOOKUP(2,1/(LEN(H494:Q494)&gt;0),H494:Q494)</f>
        <v>COGEM</v>
      </c>
      <c r="H494" s="21" t="s">
        <v>89</v>
      </c>
      <c r="I494" s="21" t="s">
        <v>58</v>
      </c>
      <c r="J494" s="21"/>
      <c r="K494" s="21"/>
      <c r="L494" s="21"/>
      <c r="M494" s="21"/>
      <c r="N494" s="21"/>
      <c r="O494" s="21"/>
      <c r="P494" s="21"/>
      <c r="Q494" s="21"/>
      <c r="R494" s="21"/>
      <c r="S494" s="21"/>
    </row>
    <row r="495" s="52" customFormat="1" ht="30" spans="1:19">
      <c r="A495" s="152" t="s">
        <v>989</v>
      </c>
      <c r="B495" s="9" t="s">
        <v>16</v>
      </c>
      <c r="C495" s="42" t="s">
        <v>991</v>
      </c>
      <c r="D495" s="21"/>
      <c r="E495" s="5"/>
      <c r="F495" s="21"/>
      <c r="G495" s="129" t="str">
        <f t="shared" si="9"/>
        <v>COGEM</v>
      </c>
      <c r="H495" s="21" t="s">
        <v>89</v>
      </c>
      <c r="I495" s="21" t="s">
        <v>58</v>
      </c>
      <c r="J495" s="21"/>
      <c r="K495" s="21"/>
      <c r="L495" s="21"/>
      <c r="M495" s="21"/>
      <c r="N495" s="21"/>
      <c r="O495" s="21"/>
      <c r="P495" s="21"/>
      <c r="Q495" s="21"/>
      <c r="R495" s="21"/>
      <c r="S495" s="21"/>
    </row>
    <row r="496" s="52" customFormat="1" ht="30" spans="1:19">
      <c r="A496" s="130" t="s">
        <v>992</v>
      </c>
      <c r="B496" s="9" t="s">
        <v>20</v>
      </c>
      <c r="C496" s="42" t="s">
        <v>993</v>
      </c>
      <c r="D496" s="21"/>
      <c r="E496" s="5" t="s">
        <v>903</v>
      </c>
      <c r="F496" s="21" t="s">
        <v>62</v>
      </c>
      <c r="G496" s="129" t="str">
        <f t="shared" si="9"/>
        <v>COPLAM</v>
      </c>
      <c r="H496" s="21" t="s">
        <v>89</v>
      </c>
      <c r="I496" s="21" t="s">
        <v>82</v>
      </c>
      <c r="J496" s="21"/>
      <c r="K496" s="21"/>
      <c r="L496" s="21"/>
      <c r="M496" s="21"/>
      <c r="N496" s="21"/>
      <c r="O496" s="21"/>
      <c r="P496" s="21"/>
      <c r="Q496" s="21"/>
      <c r="R496" s="21"/>
      <c r="S496" s="21"/>
    </row>
    <row r="497" s="52" customFormat="1" ht="30" spans="1:19">
      <c r="A497" s="130" t="s">
        <v>992</v>
      </c>
      <c r="B497" s="9" t="s">
        <v>16</v>
      </c>
      <c r="C497" s="42" t="s">
        <v>994</v>
      </c>
      <c r="D497" s="21"/>
      <c r="E497" s="5"/>
      <c r="F497" s="21"/>
      <c r="G497" s="129" t="str">
        <f t="shared" si="9"/>
        <v>COPLAM</v>
      </c>
      <c r="H497" s="21" t="s">
        <v>89</v>
      </c>
      <c r="I497" s="21" t="s">
        <v>82</v>
      </c>
      <c r="J497" s="21"/>
      <c r="K497" s="21"/>
      <c r="L497" s="21"/>
      <c r="M497" s="21"/>
      <c r="N497" s="21"/>
      <c r="O497" s="21"/>
      <c r="P497" s="21"/>
      <c r="Q497" s="21"/>
      <c r="R497" s="21"/>
      <c r="S497" s="21"/>
    </row>
    <row r="498" s="52" customFormat="1" ht="30" spans="1:19">
      <c r="A498" s="130" t="s">
        <v>995</v>
      </c>
      <c r="B498" s="9" t="s">
        <v>20</v>
      </c>
      <c r="C498" s="42" t="s">
        <v>996</v>
      </c>
      <c r="D498" s="21"/>
      <c r="E498" s="5" t="s">
        <v>903</v>
      </c>
      <c r="F498" s="21" t="s">
        <v>62</v>
      </c>
      <c r="G498" s="129" t="str">
        <f t="shared" si="9"/>
        <v>COPLAM</v>
      </c>
      <c r="H498" s="21" t="s">
        <v>89</v>
      </c>
      <c r="I498" s="21" t="s">
        <v>82</v>
      </c>
      <c r="J498" s="21"/>
      <c r="K498" s="21"/>
      <c r="L498" s="21"/>
      <c r="M498" s="21"/>
      <c r="N498" s="21"/>
      <c r="O498" s="21"/>
      <c r="P498" s="21"/>
      <c r="Q498" s="21"/>
      <c r="R498" s="21"/>
      <c r="S498" s="21"/>
    </row>
    <row r="499" s="52" customFormat="1" ht="30" spans="1:19">
      <c r="A499" s="130" t="s">
        <v>995</v>
      </c>
      <c r="B499" s="9" t="s">
        <v>16</v>
      </c>
      <c r="C499" s="42" t="s">
        <v>997</v>
      </c>
      <c r="D499" s="21"/>
      <c r="E499" s="5"/>
      <c r="F499" s="21"/>
      <c r="G499" s="129" t="str">
        <f t="shared" si="9"/>
        <v>COPLAM</v>
      </c>
      <c r="H499" s="21" t="s">
        <v>89</v>
      </c>
      <c r="I499" s="21" t="s">
        <v>82</v>
      </c>
      <c r="J499" s="21"/>
      <c r="K499" s="21"/>
      <c r="L499" s="21"/>
      <c r="M499" s="21"/>
      <c r="N499" s="21"/>
      <c r="O499" s="21"/>
      <c r="P499" s="21"/>
      <c r="Q499" s="21"/>
      <c r="R499" s="21"/>
      <c r="S499" s="21"/>
    </row>
    <row r="500" s="52" customFormat="1" ht="30" spans="1:19">
      <c r="A500" s="9" t="s">
        <v>998</v>
      </c>
      <c r="B500" s="9" t="s">
        <v>20</v>
      </c>
      <c r="C500" s="42" t="s">
        <v>999</v>
      </c>
      <c r="D500" s="21"/>
      <c r="E500" s="5" t="s">
        <v>903</v>
      </c>
      <c r="F500" s="21"/>
      <c r="G500" s="129" t="str">
        <f t="shared" si="9"/>
        <v>COTEC/INFRA</v>
      </c>
      <c r="H500" s="21" t="s">
        <v>89</v>
      </c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</row>
    <row r="501" s="52" customFormat="1" ht="30" spans="1:19">
      <c r="A501" s="9" t="s">
        <v>998</v>
      </c>
      <c r="B501" s="9" t="s">
        <v>16</v>
      </c>
      <c r="C501" s="42" t="s">
        <v>1000</v>
      </c>
      <c r="D501" s="21"/>
      <c r="E501" s="5"/>
      <c r="F501" s="21"/>
      <c r="G501" s="129" t="str">
        <f t="shared" si="9"/>
        <v>COTEC/INFRA</v>
      </c>
      <c r="H501" s="21" t="s">
        <v>89</v>
      </c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</row>
    <row r="502" s="52" customFormat="1" ht="30" spans="1:19">
      <c r="A502" s="130" t="s">
        <v>1001</v>
      </c>
      <c r="B502" s="11" t="s">
        <v>20</v>
      </c>
      <c r="C502" s="27" t="s">
        <v>1002</v>
      </c>
      <c r="D502" s="22"/>
      <c r="E502" s="131" t="s">
        <v>903</v>
      </c>
      <c r="F502" s="22" t="s">
        <v>62</v>
      </c>
      <c r="G502" s="129" t="str">
        <f t="shared" si="9"/>
        <v>ASTEC</v>
      </c>
      <c r="H502" s="22" t="s">
        <v>89</v>
      </c>
      <c r="I502" s="22" t="s">
        <v>19</v>
      </c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="52" customFormat="1" ht="30" spans="1:19">
      <c r="A503" s="130" t="s">
        <v>1001</v>
      </c>
      <c r="B503" s="11" t="s">
        <v>16</v>
      </c>
      <c r="C503" s="27" t="s">
        <v>1003</v>
      </c>
      <c r="D503" s="22"/>
      <c r="E503" s="131"/>
      <c r="F503" s="22"/>
      <c r="G503" s="129" t="str">
        <f t="shared" si="9"/>
        <v>ASTEC</v>
      </c>
      <c r="H503" s="22" t="s">
        <v>89</v>
      </c>
      <c r="I503" s="22" t="s">
        <v>19</v>
      </c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="52" customFormat="1" ht="30" spans="1:19">
      <c r="A504" s="152" t="s">
        <v>1004</v>
      </c>
      <c r="B504" s="11" t="s">
        <v>20</v>
      </c>
      <c r="C504" s="27" t="s">
        <v>1005</v>
      </c>
      <c r="D504" s="22"/>
      <c r="E504" s="131" t="s">
        <v>903</v>
      </c>
      <c r="F504" s="22" t="s">
        <v>64</v>
      </c>
      <c r="G504" s="129" t="str">
        <f t="shared" si="9"/>
        <v>ASPLAN</v>
      </c>
      <c r="H504" s="22" t="s">
        <v>89</v>
      </c>
      <c r="I504" s="22" t="s">
        <v>19</v>
      </c>
      <c r="J504" s="22" t="s">
        <v>15</v>
      </c>
      <c r="K504" s="22"/>
      <c r="L504" s="22"/>
      <c r="M504" s="22"/>
      <c r="N504" s="22"/>
      <c r="O504" s="22"/>
      <c r="P504" s="22"/>
      <c r="Q504" s="22"/>
      <c r="R504" s="22"/>
      <c r="S504" s="22"/>
    </row>
    <row r="505" s="52" customFormat="1" ht="30" spans="1:19">
      <c r="A505" s="152" t="s">
        <v>1004</v>
      </c>
      <c r="B505" s="11" t="s">
        <v>16</v>
      </c>
      <c r="C505" s="27" t="s">
        <v>1006</v>
      </c>
      <c r="D505" s="22"/>
      <c r="E505" s="131"/>
      <c r="F505" s="22"/>
      <c r="G505" s="129" t="str">
        <f t="shared" si="9"/>
        <v>ASPLAN</v>
      </c>
      <c r="H505" s="22" t="s">
        <v>89</v>
      </c>
      <c r="I505" s="22" t="s">
        <v>19</v>
      </c>
      <c r="J505" s="22" t="s">
        <v>15</v>
      </c>
      <c r="K505" s="22"/>
      <c r="L505" s="22"/>
      <c r="M505" s="22"/>
      <c r="N505" s="22"/>
      <c r="O505" s="22"/>
      <c r="P505" s="22"/>
      <c r="Q505" s="22"/>
      <c r="R505" s="22"/>
      <c r="S505" s="22"/>
    </row>
    <row r="506" s="52" customFormat="1" ht="30" spans="1:19">
      <c r="A506" s="152" t="s">
        <v>1007</v>
      </c>
      <c r="B506" s="11" t="s">
        <v>20</v>
      </c>
      <c r="C506" s="27" t="s">
        <v>1005</v>
      </c>
      <c r="D506" s="22"/>
      <c r="E506" s="131" t="s">
        <v>903</v>
      </c>
      <c r="F506" s="22"/>
      <c r="G506" s="129" t="str">
        <f t="shared" si="9"/>
        <v>COGEC</v>
      </c>
      <c r="H506" s="22" t="s">
        <v>89</v>
      </c>
      <c r="I506" s="22" t="s">
        <v>50</v>
      </c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="52" customFormat="1" ht="30" spans="1:19">
      <c r="A507" s="152" t="s">
        <v>1007</v>
      </c>
      <c r="B507" s="11" t="s">
        <v>16</v>
      </c>
      <c r="C507" s="27" t="s">
        <v>1006</v>
      </c>
      <c r="D507" s="22"/>
      <c r="E507" s="131"/>
      <c r="F507" s="22"/>
      <c r="G507" s="129" t="str">
        <f t="shared" si="9"/>
        <v>COGEC</v>
      </c>
      <c r="H507" s="22" t="s">
        <v>89</v>
      </c>
      <c r="I507" s="22" t="s">
        <v>50</v>
      </c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="52" customFormat="1" ht="30" spans="1:19">
      <c r="A508" s="152" t="s">
        <v>1008</v>
      </c>
      <c r="B508" s="11" t="s">
        <v>20</v>
      </c>
      <c r="C508" s="27" t="s">
        <v>1005</v>
      </c>
      <c r="D508" s="22"/>
      <c r="E508" s="131" t="s">
        <v>903</v>
      </c>
      <c r="F508" s="22" t="s">
        <v>62</v>
      </c>
      <c r="G508" s="129" t="str">
        <f t="shared" si="9"/>
        <v>ASPLAN</v>
      </c>
      <c r="H508" s="22" t="s">
        <v>89</v>
      </c>
      <c r="I508" s="22" t="s">
        <v>15</v>
      </c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="52" customFormat="1" ht="38.25" customHeight="1" spans="1:19">
      <c r="A509" s="152" t="s">
        <v>1008</v>
      </c>
      <c r="B509" s="11" t="s">
        <v>16</v>
      </c>
      <c r="C509" s="27" t="s">
        <v>1006</v>
      </c>
      <c r="D509" s="22"/>
      <c r="E509" s="131"/>
      <c r="F509" s="22"/>
      <c r="G509" s="129" t="str">
        <f t="shared" si="9"/>
        <v>ASPLAN</v>
      </c>
      <c r="H509" s="22" t="s">
        <v>89</v>
      </c>
      <c r="I509" s="22" t="s">
        <v>15</v>
      </c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="52" customFormat="1" ht="33" customHeight="1" spans="1:19">
      <c r="A510" s="152" t="s">
        <v>1009</v>
      </c>
      <c r="B510" s="11" t="s">
        <v>20</v>
      </c>
      <c r="C510" s="27" t="s">
        <v>1005</v>
      </c>
      <c r="D510" s="22"/>
      <c r="E510" s="131" t="s">
        <v>903</v>
      </c>
      <c r="F510" s="22" t="s">
        <v>64</v>
      </c>
      <c r="G510" s="129" t="str">
        <f t="shared" si="9"/>
        <v>COJUR</v>
      </c>
      <c r="H510" s="22" t="s">
        <v>89</v>
      </c>
      <c r="I510" s="22" t="s">
        <v>80</v>
      </c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="52" customFormat="1" ht="34.5" customHeight="1" spans="1:19">
      <c r="A511" s="152" t="s">
        <v>1009</v>
      </c>
      <c r="B511" s="11" t="s">
        <v>16</v>
      </c>
      <c r="C511" s="27" t="s">
        <v>1006</v>
      </c>
      <c r="D511" s="22"/>
      <c r="E511" s="131"/>
      <c r="F511" s="22"/>
      <c r="G511" s="129" t="str">
        <f t="shared" si="9"/>
        <v>COJUR</v>
      </c>
      <c r="H511" s="22" t="s">
        <v>89</v>
      </c>
      <c r="I511" s="22" t="s">
        <v>80</v>
      </c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="52" customFormat="1" ht="16.5" customHeight="1" spans="1:19">
      <c r="A512" s="152" t="s">
        <v>1010</v>
      </c>
      <c r="B512" s="11" t="s">
        <v>20</v>
      </c>
      <c r="C512" s="27" t="s">
        <v>1005</v>
      </c>
      <c r="D512" s="22"/>
      <c r="E512" s="131" t="s">
        <v>903</v>
      </c>
      <c r="F512" s="22"/>
      <c r="G512" s="129" t="str">
        <f t="shared" si="9"/>
        <v>COJUR</v>
      </c>
      <c r="H512" s="22" t="s">
        <v>89</v>
      </c>
      <c r="I512" s="22" t="s">
        <v>80</v>
      </c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="52" customFormat="1" ht="31.5" customHeight="1" spans="1:19">
      <c r="A513" s="152" t="s">
        <v>1010</v>
      </c>
      <c r="B513" s="11" t="s">
        <v>16</v>
      </c>
      <c r="C513" s="27" t="s">
        <v>1006</v>
      </c>
      <c r="D513" s="22"/>
      <c r="E513" s="131"/>
      <c r="F513" s="22"/>
      <c r="G513" s="129" t="str">
        <f t="shared" si="9"/>
        <v>COJUR</v>
      </c>
      <c r="H513" s="22" t="s">
        <v>89</v>
      </c>
      <c r="I513" s="22" t="s">
        <v>80</v>
      </c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="52" customFormat="1" ht="33.75" customHeight="1" spans="1:19">
      <c r="A514" s="152" t="s">
        <v>1011</v>
      </c>
      <c r="B514" s="11" t="s">
        <v>20</v>
      </c>
      <c r="C514" s="27" t="s">
        <v>1005</v>
      </c>
      <c r="D514" s="22"/>
      <c r="E514" s="131" t="s">
        <v>903</v>
      </c>
      <c r="F514" s="22"/>
      <c r="G514" s="129" t="str">
        <f t="shared" si="9"/>
        <v>COJUR</v>
      </c>
      <c r="H514" s="22" t="s">
        <v>89</v>
      </c>
      <c r="I514" s="22" t="s">
        <v>80</v>
      </c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="52" customFormat="1" ht="36.75" customHeight="1" spans="1:19">
      <c r="A515" s="152" t="s">
        <v>1011</v>
      </c>
      <c r="B515" s="11" t="s">
        <v>16</v>
      </c>
      <c r="C515" s="27" t="s">
        <v>1006</v>
      </c>
      <c r="D515" s="22"/>
      <c r="E515" s="131"/>
      <c r="F515" s="22"/>
      <c r="G515" s="129" t="str">
        <f t="shared" si="9"/>
        <v>COJUR</v>
      </c>
      <c r="H515" s="22" t="s">
        <v>89</v>
      </c>
      <c r="I515" s="22" t="s">
        <v>80</v>
      </c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="52" customFormat="1" ht="32.25" customHeight="1" spans="1:19">
      <c r="A516" s="152" t="s">
        <v>1012</v>
      </c>
      <c r="B516" s="11" t="s">
        <v>20</v>
      </c>
      <c r="C516" s="27" t="s">
        <v>1005</v>
      </c>
      <c r="D516" s="22"/>
      <c r="E516" s="131" t="s">
        <v>903</v>
      </c>
      <c r="F516" s="22"/>
      <c r="G516" s="129" t="str">
        <f t="shared" si="9"/>
        <v>COJUR</v>
      </c>
      <c r="H516" s="22" t="s">
        <v>89</v>
      </c>
      <c r="I516" s="22" t="s">
        <v>80</v>
      </c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="52" customFormat="1" ht="30" spans="1:19">
      <c r="A517" s="152" t="s">
        <v>1012</v>
      </c>
      <c r="B517" s="11" t="s">
        <v>16</v>
      </c>
      <c r="C517" s="27" t="s">
        <v>1006</v>
      </c>
      <c r="D517" s="22"/>
      <c r="E517" s="131"/>
      <c r="F517" s="22"/>
      <c r="G517" s="129" t="str">
        <f t="shared" si="9"/>
        <v>COJUR</v>
      </c>
      <c r="H517" s="22" t="s">
        <v>89</v>
      </c>
      <c r="I517" s="22" t="s">
        <v>80</v>
      </c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="52" customFormat="1" ht="30" spans="1:19">
      <c r="A518" s="152" t="s">
        <v>1013</v>
      </c>
      <c r="B518" s="11" t="s">
        <v>20</v>
      </c>
      <c r="C518" s="27" t="s">
        <v>1005</v>
      </c>
      <c r="D518" s="22"/>
      <c r="E518" s="131" t="s">
        <v>903</v>
      </c>
      <c r="F518" s="22"/>
      <c r="G518" s="129" t="str">
        <f t="shared" si="9"/>
        <v>COJUR</v>
      </c>
      <c r="H518" s="22" t="s">
        <v>89</v>
      </c>
      <c r="I518" s="22" t="s">
        <v>80</v>
      </c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="52" customFormat="1" ht="30" spans="1:19">
      <c r="A519" s="152" t="s">
        <v>1013</v>
      </c>
      <c r="B519" s="11" t="s">
        <v>16</v>
      </c>
      <c r="C519" s="27" t="s">
        <v>1006</v>
      </c>
      <c r="D519" s="22"/>
      <c r="E519" s="131"/>
      <c r="F519" s="22"/>
      <c r="G519" s="129" t="str">
        <f t="shared" si="9"/>
        <v>COJUR</v>
      </c>
      <c r="H519" s="22" t="s">
        <v>89</v>
      </c>
      <c r="I519" s="22" t="s">
        <v>80</v>
      </c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="52" customFormat="1" ht="30" spans="1:19">
      <c r="A520" s="152" t="s">
        <v>1014</v>
      </c>
      <c r="B520" s="11" t="s">
        <v>20</v>
      </c>
      <c r="C520" s="27" t="s">
        <v>1005</v>
      </c>
      <c r="D520" s="22"/>
      <c r="E520" s="131" t="s">
        <v>903</v>
      </c>
      <c r="F520" s="22" t="s">
        <v>64</v>
      </c>
      <c r="G520" s="129" t="str">
        <f t="shared" si="9"/>
        <v>COGEC/ARQUIVO</v>
      </c>
      <c r="H520" s="22" t="s">
        <v>89</v>
      </c>
      <c r="I520" s="22" t="s">
        <v>52</v>
      </c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="52" customFormat="1" ht="30" spans="1:19">
      <c r="A521" s="152" t="s">
        <v>1014</v>
      </c>
      <c r="B521" s="11" t="s">
        <v>16</v>
      </c>
      <c r="C521" s="27" t="s">
        <v>1006</v>
      </c>
      <c r="D521" s="22"/>
      <c r="E521" s="131"/>
      <c r="F521" s="22"/>
      <c r="G521" s="129" t="str">
        <f t="shared" si="9"/>
        <v>COGEC/ARQUIVO</v>
      </c>
      <c r="H521" s="22" t="s">
        <v>89</v>
      </c>
      <c r="I521" s="22" t="s">
        <v>52</v>
      </c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="52" customFormat="1" ht="30" spans="1:19">
      <c r="A522" s="152" t="s">
        <v>1015</v>
      </c>
      <c r="B522" s="11" t="s">
        <v>20</v>
      </c>
      <c r="C522" s="27" t="s">
        <v>1005</v>
      </c>
      <c r="D522" s="22"/>
      <c r="E522" s="131" t="s">
        <v>903</v>
      </c>
      <c r="F522" s="22"/>
      <c r="G522" s="129" t="str">
        <f t="shared" si="9"/>
        <v>COJUR</v>
      </c>
      <c r="H522" s="22" t="s">
        <v>89</v>
      </c>
      <c r="I522" s="22" t="s">
        <v>80</v>
      </c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ht="30" spans="1:19">
      <c r="A523" s="152" t="s">
        <v>1015</v>
      </c>
      <c r="B523" s="11" t="s">
        <v>16</v>
      </c>
      <c r="C523" s="27" t="s">
        <v>1006</v>
      </c>
      <c r="D523" s="22"/>
      <c r="E523" s="131"/>
      <c r="F523" s="22"/>
      <c r="G523" s="129" t="str">
        <f t="shared" si="9"/>
        <v>COJUR</v>
      </c>
      <c r="H523" s="22" t="s">
        <v>89</v>
      </c>
      <c r="I523" s="22" t="s">
        <v>80</v>
      </c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ht="30" spans="1:19">
      <c r="A524" s="152" t="s">
        <v>1016</v>
      </c>
      <c r="B524" s="11" t="s">
        <v>20</v>
      </c>
      <c r="C524" s="27" t="s">
        <v>1005</v>
      </c>
      <c r="D524" s="22"/>
      <c r="E524" s="131" t="s">
        <v>903</v>
      </c>
      <c r="F524" s="22"/>
      <c r="G524" s="129" t="str">
        <f t="shared" si="9"/>
        <v>COAFI/MALOTE</v>
      </c>
      <c r="H524" s="22" t="s">
        <v>89</v>
      </c>
      <c r="I524" s="22" t="s">
        <v>52</v>
      </c>
      <c r="J524" s="22" t="s">
        <v>89</v>
      </c>
      <c r="K524" s="22" t="s">
        <v>40</v>
      </c>
      <c r="L524" s="22"/>
      <c r="M524" s="22"/>
      <c r="N524" s="22"/>
      <c r="O524" s="22"/>
      <c r="P524" s="22"/>
      <c r="Q524" s="22"/>
      <c r="R524" s="22"/>
      <c r="S524" s="22"/>
    </row>
    <row r="525" s="52" customFormat="1" ht="30" spans="1:19">
      <c r="A525" s="152" t="s">
        <v>1016</v>
      </c>
      <c r="B525" s="11" t="s">
        <v>16</v>
      </c>
      <c r="C525" s="27" t="s">
        <v>1006</v>
      </c>
      <c r="D525" s="22"/>
      <c r="E525" s="131"/>
      <c r="F525" s="22"/>
      <c r="G525" s="129" t="str">
        <f t="shared" si="9"/>
        <v>COAFI/MALOTE</v>
      </c>
      <c r="H525" s="22" t="s">
        <v>89</v>
      </c>
      <c r="I525" s="22" t="s">
        <v>52</v>
      </c>
      <c r="J525" s="22" t="s">
        <v>89</v>
      </c>
      <c r="K525" s="22" t="s">
        <v>40</v>
      </c>
      <c r="L525" s="22"/>
      <c r="M525" s="22"/>
      <c r="N525" s="22"/>
      <c r="O525" s="22"/>
      <c r="P525" s="22"/>
      <c r="Q525" s="22"/>
      <c r="R525" s="22"/>
      <c r="S525" s="22"/>
    </row>
    <row r="526" s="52" customFormat="1" ht="30" spans="1:19">
      <c r="A526" s="152" t="s">
        <v>1017</v>
      </c>
      <c r="B526" s="11" t="s">
        <v>20</v>
      </c>
      <c r="C526" s="27" t="s">
        <v>1005</v>
      </c>
      <c r="D526" s="22"/>
      <c r="E526" s="131" t="s">
        <v>903</v>
      </c>
      <c r="F526" s="22"/>
      <c r="G526" s="129" t="str">
        <f t="shared" si="9"/>
        <v>COGESP/CEFOP</v>
      </c>
      <c r="H526" s="22" t="s">
        <v>89</v>
      </c>
      <c r="I526" s="22" t="s">
        <v>74</v>
      </c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="52" customFormat="1" ht="30" spans="1:19">
      <c r="A527" s="152" t="s">
        <v>1017</v>
      </c>
      <c r="B527" s="11" t="s">
        <v>16</v>
      </c>
      <c r="C527" s="27" t="s">
        <v>1006</v>
      </c>
      <c r="D527" s="22"/>
      <c r="E527" s="131"/>
      <c r="F527" s="22"/>
      <c r="G527" s="129" t="str">
        <f t="shared" si="9"/>
        <v>COGESP/CEFOP</v>
      </c>
      <c r="H527" s="22" t="s">
        <v>89</v>
      </c>
      <c r="I527" s="22" t="s">
        <v>74</v>
      </c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="52" customFormat="1" ht="30" spans="1:19">
      <c r="A528" s="152" t="s">
        <v>1018</v>
      </c>
      <c r="B528" s="11" t="s">
        <v>20</v>
      </c>
      <c r="C528" s="27" t="s">
        <v>1005</v>
      </c>
      <c r="D528" s="22"/>
      <c r="E528" s="131" t="s">
        <v>903</v>
      </c>
      <c r="F528" s="22"/>
      <c r="G528" s="129" t="str">
        <f t="shared" si="9"/>
        <v>COGESP/CEFOP</v>
      </c>
      <c r="H528" s="22" t="s">
        <v>89</v>
      </c>
      <c r="I528" s="22" t="s">
        <v>74</v>
      </c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="52" customFormat="1" ht="30" spans="1:19">
      <c r="A529" s="152" t="s">
        <v>1018</v>
      </c>
      <c r="B529" s="11" t="s">
        <v>16</v>
      </c>
      <c r="C529" s="27" t="s">
        <v>1006</v>
      </c>
      <c r="D529" s="22"/>
      <c r="E529" s="131"/>
      <c r="F529" s="22"/>
      <c r="G529" s="129" t="str">
        <f t="shared" si="9"/>
        <v>COGESP/CEFOP</v>
      </c>
      <c r="H529" s="22" t="s">
        <v>89</v>
      </c>
      <c r="I529" s="22" t="s">
        <v>74</v>
      </c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="52" customFormat="1" ht="30.75" customHeight="1" spans="1:19">
      <c r="A530" s="152" t="s">
        <v>1019</v>
      </c>
      <c r="B530" s="11" t="s">
        <v>20</v>
      </c>
      <c r="C530" s="27" t="s">
        <v>1005</v>
      </c>
      <c r="D530" s="22"/>
      <c r="E530" s="131" t="s">
        <v>903</v>
      </c>
      <c r="F530" s="22"/>
      <c r="G530" s="129" t="str">
        <f t="shared" si="9"/>
        <v>COGESP/CESUPE</v>
      </c>
      <c r="H530" s="22" t="s">
        <v>89</v>
      </c>
      <c r="I530" s="22" t="s">
        <v>76</v>
      </c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="52" customFormat="1" ht="30" spans="1:19">
      <c r="A531" s="152" t="s">
        <v>1019</v>
      </c>
      <c r="B531" s="11" t="s">
        <v>16</v>
      </c>
      <c r="C531" s="27" t="s">
        <v>1006</v>
      </c>
      <c r="D531" s="22"/>
      <c r="E531" s="131"/>
      <c r="F531" s="22"/>
      <c r="G531" s="129" t="str">
        <f t="shared" si="9"/>
        <v>COGESP/CESUPE</v>
      </c>
      <c r="H531" s="22" t="s">
        <v>89</v>
      </c>
      <c r="I531" s="22" t="s">
        <v>76</v>
      </c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="52" customFormat="1" ht="30" spans="1:19">
      <c r="A532" s="152" t="s">
        <v>1020</v>
      </c>
      <c r="B532" s="11" t="s">
        <v>20</v>
      </c>
      <c r="C532" s="27" t="s">
        <v>1005</v>
      </c>
      <c r="D532" s="22"/>
      <c r="E532" s="131" t="s">
        <v>903</v>
      </c>
      <c r="F532" s="22"/>
      <c r="G532" s="129" t="str">
        <f t="shared" si="9"/>
        <v>COGESP/CECORH</v>
      </c>
      <c r="H532" s="22" t="s">
        <v>89</v>
      </c>
      <c r="I532" s="22" t="s">
        <v>70</v>
      </c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="117" customFormat="1" ht="30" spans="1:19">
      <c r="A533" s="152" t="s">
        <v>1020</v>
      </c>
      <c r="B533" s="11" t="s">
        <v>16</v>
      </c>
      <c r="C533" s="27" t="s">
        <v>1006</v>
      </c>
      <c r="D533" s="22"/>
      <c r="E533" s="131"/>
      <c r="F533" s="22"/>
      <c r="G533" s="129" t="str">
        <f t="shared" si="9"/>
        <v>COGESP/CECORH</v>
      </c>
      <c r="H533" s="22" t="s">
        <v>89</v>
      </c>
      <c r="I533" s="22" t="s">
        <v>70</v>
      </c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ht="30" spans="1:19">
      <c r="A534" s="152" t="s">
        <v>1021</v>
      </c>
      <c r="B534" s="11" t="s">
        <v>20</v>
      </c>
      <c r="C534" s="27" t="s">
        <v>1005</v>
      </c>
      <c r="D534" s="22"/>
      <c r="E534" s="131" t="s">
        <v>903</v>
      </c>
      <c r="F534" s="22" t="s">
        <v>64</v>
      </c>
      <c r="G534" s="129" t="str">
        <f t="shared" si="9"/>
        <v>COGESP/CESUPE</v>
      </c>
      <c r="H534" s="22" t="s">
        <v>89</v>
      </c>
      <c r="I534" s="22" t="s">
        <v>76</v>
      </c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ht="30" spans="1:19">
      <c r="A535" s="152" t="s">
        <v>1021</v>
      </c>
      <c r="B535" s="11" t="s">
        <v>16</v>
      </c>
      <c r="C535" s="27" t="s">
        <v>1006</v>
      </c>
      <c r="D535" s="22"/>
      <c r="E535" s="131"/>
      <c r="F535" s="22"/>
      <c r="G535" s="129" t="str">
        <f t="shared" si="9"/>
        <v>COGESP/CESUPE</v>
      </c>
      <c r="H535" s="22" t="s">
        <v>89</v>
      </c>
      <c r="I535" s="22" t="s">
        <v>76</v>
      </c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ht="30" spans="1:19">
      <c r="A536" s="152" t="s">
        <v>1022</v>
      </c>
      <c r="B536" s="11" t="s">
        <v>20</v>
      </c>
      <c r="C536" s="27" t="s">
        <v>1005</v>
      </c>
      <c r="D536" s="22"/>
      <c r="E536" s="131" t="s">
        <v>903</v>
      </c>
      <c r="F536" s="22" t="s">
        <v>64</v>
      </c>
      <c r="G536" s="129" t="str">
        <f t="shared" si="9"/>
        <v>COGESP/CESUPE</v>
      </c>
      <c r="H536" s="22" t="s">
        <v>89</v>
      </c>
      <c r="I536" s="22" t="s">
        <v>76</v>
      </c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="52" customFormat="1" ht="31.5" customHeight="1" spans="1:19">
      <c r="A537" s="152" t="s">
        <v>1022</v>
      </c>
      <c r="B537" s="11" t="s">
        <v>16</v>
      </c>
      <c r="C537" s="27" t="s">
        <v>1006</v>
      </c>
      <c r="D537" s="22"/>
      <c r="E537" s="131"/>
      <c r="F537" s="22"/>
      <c r="G537" s="129" t="str">
        <f t="shared" si="9"/>
        <v>COGESP/CESUPE</v>
      </c>
      <c r="H537" s="22" t="s">
        <v>89</v>
      </c>
      <c r="I537" s="22" t="s">
        <v>76</v>
      </c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="52" customFormat="1" ht="21.75" customHeight="1" spans="1:19">
      <c r="A538" s="152" t="s">
        <v>1023</v>
      </c>
      <c r="B538" s="11" t="s">
        <v>20</v>
      </c>
      <c r="C538" s="27" t="s">
        <v>1005</v>
      </c>
      <c r="D538" s="22"/>
      <c r="E538" s="131" t="s">
        <v>903</v>
      </c>
      <c r="F538" s="22" t="s">
        <v>64</v>
      </c>
      <c r="G538" s="129" t="str">
        <f t="shared" si="9"/>
        <v>COGESP/CESUPE</v>
      </c>
      <c r="H538" s="22" t="s">
        <v>89</v>
      </c>
      <c r="I538" s="22" t="s">
        <v>76</v>
      </c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="52" customFormat="1" ht="33" customHeight="1" spans="1:19">
      <c r="A539" s="152" t="s">
        <v>1023</v>
      </c>
      <c r="B539" s="11" t="s">
        <v>16</v>
      </c>
      <c r="C539" s="27" t="s">
        <v>1006</v>
      </c>
      <c r="D539" s="22"/>
      <c r="E539" s="131"/>
      <c r="F539" s="22"/>
      <c r="G539" s="129" t="str">
        <f t="shared" si="9"/>
        <v>COGESP/CESUPE</v>
      </c>
      <c r="H539" s="22" t="s">
        <v>89</v>
      </c>
      <c r="I539" s="22" t="s">
        <v>76</v>
      </c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="52" customFormat="1" ht="30.75" customHeight="1" spans="1:19">
      <c r="A540" s="10" t="s">
        <v>1024</v>
      </c>
      <c r="B540" s="11" t="s">
        <v>20</v>
      </c>
      <c r="C540" s="27" t="s">
        <v>1025</v>
      </c>
      <c r="D540" s="22"/>
      <c r="E540" s="131" t="s">
        <v>903</v>
      </c>
      <c r="F540" s="22"/>
      <c r="G540" s="129" t="str">
        <f t="shared" si="9"/>
        <v>COGEPAT</v>
      </c>
      <c r="H540" s="22" t="s">
        <v>89</v>
      </c>
      <c r="I540" s="22" t="s">
        <v>61</v>
      </c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="52" customFormat="1" ht="27.75" customHeight="1" spans="1:19">
      <c r="A541" s="10" t="s">
        <v>1024</v>
      </c>
      <c r="B541" s="11" t="s">
        <v>16</v>
      </c>
      <c r="C541" s="27" t="s">
        <v>1026</v>
      </c>
      <c r="D541" s="22"/>
      <c r="E541" s="131"/>
      <c r="F541" s="22"/>
      <c r="G541" s="129" t="str">
        <f t="shared" si="9"/>
        <v>COGEPAT</v>
      </c>
      <c r="H541" s="22" t="s">
        <v>89</v>
      </c>
      <c r="I541" s="22" t="s">
        <v>61</v>
      </c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="52" customFormat="1" ht="25.5" customHeight="1" spans="1:19">
      <c r="A542" s="152" t="s">
        <v>1027</v>
      </c>
      <c r="B542" s="11" t="s">
        <v>20</v>
      </c>
      <c r="C542" s="27" t="s">
        <v>1005</v>
      </c>
      <c r="D542" s="22"/>
      <c r="E542" s="131" t="s">
        <v>903</v>
      </c>
      <c r="F542" s="22" t="s">
        <v>62</v>
      </c>
      <c r="G542" s="129" t="str">
        <f t="shared" si="9"/>
        <v>ASPLAN</v>
      </c>
      <c r="H542" s="22" t="s">
        <v>89</v>
      </c>
      <c r="I542" s="22" t="s">
        <v>15</v>
      </c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ht="27.75" customHeight="1" spans="1:19">
      <c r="A543" s="152" t="s">
        <v>1027</v>
      </c>
      <c r="B543" s="11" t="s">
        <v>16</v>
      </c>
      <c r="C543" s="27" t="s">
        <v>1006</v>
      </c>
      <c r="D543" s="22"/>
      <c r="E543" s="131"/>
      <c r="F543" s="22"/>
      <c r="G543" s="129" t="str">
        <f t="shared" si="9"/>
        <v>ASPLAN</v>
      </c>
      <c r="H543" s="22" t="s">
        <v>89</v>
      </c>
      <c r="I543" s="22" t="s">
        <v>15</v>
      </c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ht="29.25" customHeight="1" spans="1:19">
      <c r="A544" s="152" t="s">
        <v>1028</v>
      </c>
      <c r="B544" s="11" t="s">
        <v>20</v>
      </c>
      <c r="C544" s="27" t="s">
        <v>1005</v>
      </c>
      <c r="D544" s="22"/>
      <c r="E544" s="131" t="s">
        <v>903</v>
      </c>
      <c r="F544" s="22"/>
      <c r="G544" s="129" t="str">
        <f t="shared" si="9"/>
        <v>COGESP/CECORH</v>
      </c>
      <c r="H544" s="22" t="s">
        <v>89</v>
      </c>
      <c r="I544" s="22" t="s">
        <v>70</v>
      </c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ht="30" customHeight="1" spans="1:19">
      <c r="A545" s="152" t="s">
        <v>1028</v>
      </c>
      <c r="B545" s="11" t="s">
        <v>16</v>
      </c>
      <c r="C545" s="27" t="s">
        <v>1029</v>
      </c>
      <c r="D545" s="22"/>
      <c r="E545" s="131"/>
      <c r="F545" s="22"/>
      <c r="G545" s="129" t="str">
        <f t="shared" si="9"/>
        <v>COGESP/CECORH</v>
      </c>
      <c r="H545" s="22" t="s">
        <v>89</v>
      </c>
      <c r="I545" s="22" t="s">
        <v>70</v>
      </c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ht="33.75" customHeight="1" spans="1:19">
      <c r="A546" s="152" t="s">
        <v>1030</v>
      </c>
      <c r="B546" s="11" t="s">
        <v>20</v>
      </c>
      <c r="C546" s="27" t="s">
        <v>1031</v>
      </c>
      <c r="D546" s="22"/>
      <c r="E546" s="131" t="s">
        <v>903</v>
      </c>
      <c r="F546" s="22"/>
      <c r="G546" s="129" t="str">
        <f t="shared" si="9"/>
        <v>COGESP/CECORH</v>
      </c>
      <c r="H546" s="22" t="s">
        <v>89</v>
      </c>
      <c r="I546" s="22" t="s">
        <v>70</v>
      </c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="121" customFormat="1" ht="30.75" customHeight="1" spans="1:19">
      <c r="A547" s="152" t="s">
        <v>1030</v>
      </c>
      <c r="B547" s="11" t="s">
        <v>16</v>
      </c>
      <c r="C547" s="27" t="s">
        <v>1029</v>
      </c>
      <c r="D547" s="22"/>
      <c r="E547" s="131"/>
      <c r="F547" s="22"/>
      <c r="G547" s="129" t="str">
        <f t="shared" si="9"/>
        <v>COGESP/CECORH</v>
      </c>
      <c r="H547" s="22" t="s">
        <v>89</v>
      </c>
      <c r="I547" s="22" t="s">
        <v>70</v>
      </c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ht="30" customHeight="1" spans="1:19">
      <c r="A548" s="152" t="s">
        <v>1032</v>
      </c>
      <c r="B548" s="11" t="s">
        <v>20</v>
      </c>
      <c r="C548" s="27" t="s">
        <v>1031</v>
      </c>
      <c r="D548" s="22"/>
      <c r="E548" s="131" t="s">
        <v>903</v>
      </c>
      <c r="F548" s="22" t="s">
        <v>64</v>
      </c>
      <c r="G548" s="129" t="str">
        <f t="shared" si="9"/>
        <v>COGEC/ARQUIVO</v>
      </c>
      <c r="H548" s="22" t="s">
        <v>89</v>
      </c>
      <c r="I548" s="22" t="s">
        <v>52</v>
      </c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ht="35.25" customHeight="1" spans="1:19">
      <c r="A549" s="152" t="s">
        <v>1032</v>
      </c>
      <c r="B549" s="11" t="s">
        <v>16</v>
      </c>
      <c r="C549" s="27" t="s">
        <v>1029</v>
      </c>
      <c r="D549" s="22"/>
      <c r="E549" s="131"/>
      <c r="F549" s="22"/>
      <c r="G549" s="129" t="str">
        <f t="shared" si="9"/>
        <v>COGEC/ARQUIVO</v>
      </c>
      <c r="H549" s="22" t="s">
        <v>89</v>
      </c>
      <c r="I549" s="22" t="s">
        <v>52</v>
      </c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ht="30" spans="1:19">
      <c r="A550" s="152" t="s">
        <v>1033</v>
      </c>
      <c r="B550" s="11" t="s">
        <v>20</v>
      </c>
      <c r="C550" s="27" t="s">
        <v>1031</v>
      </c>
      <c r="D550" s="22"/>
      <c r="E550" s="131" t="s">
        <v>903</v>
      </c>
      <c r="F550" s="22" t="s">
        <v>64</v>
      </c>
      <c r="G550" s="129" t="str">
        <f t="shared" si="9"/>
        <v>COGEC/ARQUIVO</v>
      </c>
      <c r="H550" s="22" t="s">
        <v>89</v>
      </c>
      <c r="I550" s="22" t="s">
        <v>52</v>
      </c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="121" customFormat="1" ht="31.5" customHeight="1" spans="1:19">
      <c r="A551" s="152" t="s">
        <v>1033</v>
      </c>
      <c r="B551" s="11" t="s">
        <v>16</v>
      </c>
      <c r="C551" s="27" t="s">
        <v>1034</v>
      </c>
      <c r="D551" s="22"/>
      <c r="E551" s="131"/>
      <c r="F551" s="22"/>
      <c r="G551" s="129" t="str">
        <f t="shared" si="9"/>
        <v>COGEC/ARQUIVO</v>
      </c>
      <c r="H551" s="22" t="s">
        <v>89</v>
      </c>
      <c r="I551" s="22" t="s">
        <v>52</v>
      </c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ht="30" spans="1:19">
      <c r="A552" s="152" t="s">
        <v>1035</v>
      </c>
      <c r="B552" s="11" t="s">
        <v>20</v>
      </c>
      <c r="C552" s="27" t="s">
        <v>1031</v>
      </c>
      <c r="D552" s="22"/>
      <c r="E552" s="131" t="s">
        <v>903</v>
      </c>
      <c r="F552" s="22" t="s">
        <v>64</v>
      </c>
      <c r="G552" s="129" t="str">
        <f t="shared" si="9"/>
        <v>COGEC/ARQUIVO</v>
      </c>
      <c r="H552" s="22" t="s">
        <v>89</v>
      </c>
      <c r="I552" s="22" t="s">
        <v>52</v>
      </c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ht="30.75" customHeight="1" spans="1:19">
      <c r="A553" s="152" t="s">
        <v>1035</v>
      </c>
      <c r="B553" s="11" t="s">
        <v>16</v>
      </c>
      <c r="C553" s="27" t="s">
        <v>1029</v>
      </c>
      <c r="D553" s="22"/>
      <c r="E553" s="131"/>
      <c r="F553" s="22"/>
      <c r="G553" s="129" t="str">
        <f t="shared" si="9"/>
        <v>COGEC/ARQUIVO</v>
      </c>
      <c r="H553" s="22" t="s">
        <v>89</v>
      </c>
      <c r="I553" s="22" t="s">
        <v>52</v>
      </c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ht="30" spans="1:19">
      <c r="A554" s="140" t="s">
        <v>1036</v>
      </c>
      <c r="B554" s="11" t="s">
        <v>20</v>
      </c>
      <c r="C554" s="27" t="s">
        <v>1037</v>
      </c>
      <c r="D554" s="22"/>
      <c r="E554" s="131" t="s">
        <v>903</v>
      </c>
      <c r="F554" s="22"/>
      <c r="G554" s="129" t="str">
        <f t="shared" si="9"/>
        <v>COAFI/PROTOCOLO</v>
      </c>
      <c r="H554" s="22" t="s">
        <v>89</v>
      </c>
      <c r="I554" s="21" t="s">
        <v>43</v>
      </c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ht="30" spans="1:19">
      <c r="A555" s="140" t="s">
        <v>1036</v>
      </c>
      <c r="B555" s="11" t="s">
        <v>16</v>
      </c>
      <c r="C555" s="27" t="s">
        <v>1038</v>
      </c>
      <c r="D555" s="22"/>
      <c r="E555" s="131"/>
      <c r="F555" s="22"/>
      <c r="G555" s="129" t="str">
        <f t="shared" si="9"/>
        <v>COAFI/PROTOCOLO</v>
      </c>
      <c r="H555" s="22" t="s">
        <v>89</v>
      </c>
      <c r="I555" s="21" t="s">
        <v>43</v>
      </c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ht="30" spans="1:19">
      <c r="A556" s="140" t="s">
        <v>1039</v>
      </c>
      <c r="B556" s="11" t="s">
        <v>20</v>
      </c>
      <c r="C556" s="27" t="s">
        <v>1040</v>
      </c>
      <c r="D556" s="22"/>
      <c r="E556" s="131" t="s">
        <v>903</v>
      </c>
      <c r="F556" s="22"/>
      <c r="G556" s="129" t="str">
        <f t="shared" si="9"/>
        <v>COAFI/PROTOCOLO</v>
      </c>
      <c r="H556" s="22" t="s">
        <v>89</v>
      </c>
      <c r="I556" s="21" t="s">
        <v>43</v>
      </c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>
      <c r="A557" s="140" t="s">
        <v>1039</v>
      </c>
      <c r="B557" s="11" t="s">
        <v>16</v>
      </c>
      <c r="C557" s="27" t="s">
        <v>1034</v>
      </c>
      <c r="D557" s="22"/>
      <c r="E557" s="131"/>
      <c r="F557" s="22"/>
      <c r="G557" s="129" t="str">
        <f t="shared" si="9"/>
        <v>COAFI/PROTOCOLO</v>
      </c>
      <c r="H557" s="22" t="s">
        <v>89</v>
      </c>
      <c r="I557" s="21" t="s">
        <v>43</v>
      </c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ht="30" spans="1:19">
      <c r="A558" s="140" t="s">
        <v>1041</v>
      </c>
      <c r="B558" s="11" t="s">
        <v>20</v>
      </c>
      <c r="C558" s="27" t="s">
        <v>1031</v>
      </c>
      <c r="D558" s="22"/>
      <c r="E558" s="131" t="s">
        <v>903</v>
      </c>
      <c r="F558" s="22"/>
      <c r="G558" s="129" t="str">
        <f t="shared" ref="G558:G621" si="10">LOOKUP(2,1/(LEN(H558:Q558)&gt;0),H558:Q558)</f>
        <v>COAFI/MALOTE</v>
      </c>
      <c r="H558" s="22" t="s">
        <v>89</v>
      </c>
      <c r="I558" s="22" t="s">
        <v>40</v>
      </c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>
      <c r="A559" s="140" t="s">
        <v>1041</v>
      </c>
      <c r="B559" s="11" t="s">
        <v>16</v>
      </c>
      <c r="C559" s="27" t="s">
        <v>1034</v>
      </c>
      <c r="D559" s="22"/>
      <c r="E559" s="131"/>
      <c r="F559" s="22"/>
      <c r="G559" s="129" t="str">
        <f t="shared" si="10"/>
        <v>COAFI/MALOTE</v>
      </c>
      <c r="H559" s="22" t="s">
        <v>89</v>
      </c>
      <c r="I559" s="22" t="s">
        <v>40</v>
      </c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ht="30" spans="1:19">
      <c r="A560" s="140" t="s">
        <v>1042</v>
      </c>
      <c r="B560" s="11" t="s">
        <v>20</v>
      </c>
      <c r="C560" s="27" t="s">
        <v>1031</v>
      </c>
      <c r="D560" s="21"/>
      <c r="E560" s="131" t="s">
        <v>903</v>
      </c>
      <c r="F560" s="21"/>
      <c r="G560" s="129" t="str">
        <f t="shared" si="10"/>
        <v>COAFI/PROTOCOLO</v>
      </c>
      <c r="H560" s="22" t="s">
        <v>89</v>
      </c>
      <c r="I560" s="21" t="s">
        <v>43</v>
      </c>
      <c r="J560" s="21"/>
      <c r="K560" s="21"/>
      <c r="L560" s="21"/>
      <c r="M560" s="21"/>
      <c r="N560" s="21"/>
      <c r="O560" s="21"/>
      <c r="P560" s="21"/>
      <c r="Q560" s="21"/>
      <c r="R560" s="21"/>
      <c r="S560" s="21"/>
    </row>
    <row r="561" s="121" customFormat="1" spans="1:19">
      <c r="A561" s="140" t="s">
        <v>1042</v>
      </c>
      <c r="B561" s="11" t="s">
        <v>16</v>
      </c>
      <c r="C561" s="27" t="s">
        <v>1034</v>
      </c>
      <c r="D561" s="21"/>
      <c r="E561" s="5"/>
      <c r="F561" s="21"/>
      <c r="G561" s="129" t="str">
        <f t="shared" si="10"/>
        <v>COAFI/PROTOCOLO</v>
      </c>
      <c r="H561" s="22" t="s">
        <v>89</v>
      </c>
      <c r="I561" s="21" t="s">
        <v>43</v>
      </c>
      <c r="J561" s="21"/>
      <c r="K561" s="21"/>
      <c r="L561" s="21"/>
      <c r="M561" s="21"/>
      <c r="N561" s="21"/>
      <c r="O561" s="21"/>
      <c r="P561" s="21"/>
      <c r="Q561" s="21"/>
      <c r="R561" s="21"/>
      <c r="S561" s="21"/>
    </row>
    <row r="562" ht="32.25" customHeight="1" spans="1:19">
      <c r="A562" s="140" t="s">
        <v>1043</v>
      </c>
      <c r="B562" s="11" t="s">
        <v>20</v>
      </c>
      <c r="C562" s="27" t="s">
        <v>1031</v>
      </c>
      <c r="D562" s="21"/>
      <c r="E562" s="131" t="s">
        <v>903</v>
      </c>
      <c r="F562" s="21" t="s">
        <v>64</v>
      </c>
      <c r="G562" s="129" t="str">
        <f t="shared" si="10"/>
        <v>COJUR</v>
      </c>
      <c r="H562" s="22" t="s">
        <v>89</v>
      </c>
      <c r="I562" s="21" t="s">
        <v>80</v>
      </c>
      <c r="J562" s="21"/>
      <c r="K562" s="21"/>
      <c r="L562" s="21"/>
      <c r="M562" s="21"/>
      <c r="N562" s="21"/>
      <c r="O562" s="21"/>
      <c r="P562" s="21"/>
      <c r="Q562" s="21"/>
      <c r="R562" s="21"/>
      <c r="S562" s="21"/>
    </row>
    <row r="563" s="121" customFormat="1" spans="1:19">
      <c r="A563" s="140" t="s">
        <v>1043</v>
      </c>
      <c r="B563" s="11" t="s">
        <v>16</v>
      </c>
      <c r="C563" s="27" t="s">
        <v>1034</v>
      </c>
      <c r="D563" s="21"/>
      <c r="E563" s="5"/>
      <c r="F563" s="21"/>
      <c r="G563" s="129" t="str">
        <f t="shared" si="10"/>
        <v>COJUR</v>
      </c>
      <c r="H563" s="22" t="s">
        <v>89</v>
      </c>
      <c r="I563" s="21" t="s">
        <v>80</v>
      </c>
      <c r="J563" s="21"/>
      <c r="K563" s="21"/>
      <c r="L563" s="21"/>
      <c r="M563" s="21"/>
      <c r="N563" s="21"/>
      <c r="O563" s="21"/>
      <c r="P563" s="21"/>
      <c r="Q563" s="21"/>
      <c r="R563" s="21"/>
      <c r="S563" s="21"/>
    </row>
    <row r="564" s="52" customFormat="1" ht="30" spans="1:19">
      <c r="A564" s="140" t="s">
        <v>1044</v>
      </c>
      <c r="B564" s="11" t="s">
        <v>20</v>
      </c>
      <c r="C564" s="27" t="s">
        <v>1031</v>
      </c>
      <c r="D564" s="21"/>
      <c r="E564" s="131" t="s">
        <v>903</v>
      </c>
      <c r="F564" s="21" t="s">
        <v>64</v>
      </c>
      <c r="G564" s="129" t="str">
        <f t="shared" si="10"/>
        <v>COGESP/CECORH</v>
      </c>
      <c r="H564" s="22" t="s">
        <v>89</v>
      </c>
      <c r="I564" s="21" t="s">
        <v>70</v>
      </c>
      <c r="J564" s="21"/>
      <c r="K564" s="21"/>
      <c r="L564" s="21"/>
      <c r="M564" s="21"/>
      <c r="N564" s="21"/>
      <c r="O564" s="21"/>
      <c r="P564" s="21"/>
      <c r="Q564" s="21"/>
      <c r="R564" s="21"/>
      <c r="S564" s="21"/>
    </row>
    <row r="565" spans="1:19">
      <c r="A565" s="140" t="s">
        <v>1044</v>
      </c>
      <c r="B565" s="11" t="s">
        <v>16</v>
      </c>
      <c r="C565" s="27" t="s">
        <v>1034</v>
      </c>
      <c r="D565" s="21"/>
      <c r="E565" s="5"/>
      <c r="F565" s="21"/>
      <c r="G565" s="129" t="str">
        <f t="shared" si="10"/>
        <v>COGESP/CECORH</v>
      </c>
      <c r="H565" s="22" t="s">
        <v>89</v>
      </c>
      <c r="I565" s="21" t="s">
        <v>70</v>
      </c>
      <c r="J565" s="21"/>
      <c r="K565" s="21"/>
      <c r="L565" s="21"/>
      <c r="M565" s="21"/>
      <c r="N565" s="21"/>
      <c r="O565" s="21"/>
      <c r="P565" s="21"/>
      <c r="Q565" s="21"/>
      <c r="R565" s="21"/>
      <c r="S565" s="21"/>
    </row>
    <row r="566" ht="30" spans="1:19">
      <c r="A566" s="140" t="s">
        <v>1045</v>
      </c>
      <c r="B566" s="11" t="s">
        <v>20</v>
      </c>
      <c r="C566" s="27" t="s">
        <v>1031</v>
      </c>
      <c r="D566" s="21"/>
      <c r="E566" s="131" t="s">
        <v>903</v>
      </c>
      <c r="F566" s="21"/>
      <c r="G566" s="129" t="str">
        <f t="shared" si="10"/>
        <v>COGESP/CECORH</v>
      </c>
      <c r="H566" s="22" t="s">
        <v>89</v>
      </c>
      <c r="I566" s="21" t="s">
        <v>70</v>
      </c>
      <c r="J566" s="21"/>
      <c r="K566" s="21"/>
      <c r="L566" s="21"/>
      <c r="M566" s="21"/>
      <c r="N566" s="21"/>
      <c r="O566" s="21"/>
      <c r="P566" s="21"/>
      <c r="Q566" s="21"/>
      <c r="R566" s="21"/>
      <c r="S566" s="21"/>
    </row>
    <row r="567" ht="23.25" customHeight="1" spans="1:19">
      <c r="A567" s="140" t="s">
        <v>1045</v>
      </c>
      <c r="B567" s="11" t="s">
        <v>16</v>
      </c>
      <c r="C567" s="27" t="s">
        <v>1034</v>
      </c>
      <c r="D567" s="21"/>
      <c r="E567" s="5"/>
      <c r="F567" s="21"/>
      <c r="G567" s="129" t="str">
        <f t="shared" si="10"/>
        <v>COGESP/CECORH</v>
      </c>
      <c r="H567" s="22" t="s">
        <v>89</v>
      </c>
      <c r="I567" s="21" t="s">
        <v>70</v>
      </c>
      <c r="J567" s="21"/>
      <c r="K567" s="21"/>
      <c r="L567" s="21"/>
      <c r="M567" s="21"/>
      <c r="N567" s="21"/>
      <c r="O567" s="21"/>
      <c r="P567" s="21"/>
      <c r="Q567" s="21"/>
      <c r="R567" s="21"/>
      <c r="S567" s="21"/>
    </row>
    <row r="568" ht="17.25" customHeight="1" spans="1:19">
      <c r="A568" s="140" t="s">
        <v>1046</v>
      </c>
      <c r="B568" s="11" t="s">
        <v>20</v>
      </c>
      <c r="C568" s="27" t="s">
        <v>1031</v>
      </c>
      <c r="D568" s="21"/>
      <c r="E568" s="131" t="s">
        <v>903</v>
      </c>
      <c r="F568" s="21"/>
      <c r="G568" s="129" t="str">
        <f t="shared" si="10"/>
        <v>ASTEC</v>
      </c>
      <c r="H568" s="21" t="s">
        <v>89</v>
      </c>
      <c r="I568" s="21" t="s">
        <v>19</v>
      </c>
      <c r="J568" s="21"/>
      <c r="K568" s="21"/>
      <c r="L568" s="21"/>
      <c r="M568" s="21"/>
      <c r="N568" s="21"/>
      <c r="O568" s="21"/>
      <c r="P568" s="21"/>
      <c r="Q568" s="21"/>
      <c r="R568" s="21"/>
      <c r="S568" s="21"/>
    </row>
    <row r="569" spans="1:19">
      <c r="A569" s="140" t="s">
        <v>1046</v>
      </c>
      <c r="B569" s="11" t="s">
        <v>16</v>
      </c>
      <c r="C569" s="27" t="s">
        <v>1034</v>
      </c>
      <c r="D569" s="21"/>
      <c r="E569" s="5"/>
      <c r="F569" s="21"/>
      <c r="G569" s="129" t="str">
        <f t="shared" si="10"/>
        <v>ASTEC</v>
      </c>
      <c r="H569" s="21" t="s">
        <v>89</v>
      </c>
      <c r="I569" s="21" t="s">
        <v>19</v>
      </c>
      <c r="J569" s="21"/>
      <c r="K569" s="21"/>
      <c r="L569" s="21"/>
      <c r="M569" s="21"/>
      <c r="N569" s="21"/>
      <c r="O569" s="21"/>
      <c r="P569" s="21"/>
      <c r="Q569" s="21"/>
      <c r="R569" s="21"/>
      <c r="S569" s="21"/>
    </row>
    <row r="570" ht="20.25" customHeight="1" spans="1:19">
      <c r="A570" s="140" t="s">
        <v>1047</v>
      </c>
      <c r="B570" s="11" t="s">
        <v>20</v>
      </c>
      <c r="C570" s="27" t="s">
        <v>1031</v>
      </c>
      <c r="D570" s="21"/>
      <c r="E570" s="131" t="s">
        <v>903</v>
      </c>
      <c r="F570" s="21"/>
      <c r="G570" s="129" t="str">
        <f t="shared" si="10"/>
        <v>COGESP</v>
      </c>
      <c r="H570" s="21" t="s">
        <v>89</v>
      </c>
      <c r="I570" s="21" t="s">
        <v>68</v>
      </c>
      <c r="J570" s="21"/>
      <c r="K570" s="21"/>
      <c r="L570" s="21"/>
      <c r="M570" s="21"/>
      <c r="N570" s="21"/>
      <c r="O570" s="21"/>
      <c r="P570" s="21"/>
      <c r="Q570" s="21"/>
      <c r="R570" s="21"/>
      <c r="S570" s="21"/>
    </row>
    <row r="571" spans="1:19">
      <c r="A571" s="140" t="s">
        <v>1047</v>
      </c>
      <c r="B571" s="11" t="s">
        <v>16</v>
      </c>
      <c r="C571" s="27" t="s">
        <v>1034</v>
      </c>
      <c r="D571" s="21"/>
      <c r="E571" s="5"/>
      <c r="F571" s="21"/>
      <c r="G571" s="129" t="str">
        <f t="shared" si="10"/>
        <v>COGESP</v>
      </c>
      <c r="H571" s="21" t="s">
        <v>89</v>
      </c>
      <c r="I571" s="21" t="s">
        <v>68</v>
      </c>
      <c r="J571" s="21"/>
      <c r="K571" s="21"/>
      <c r="L571" s="21"/>
      <c r="M571" s="21"/>
      <c r="N571" s="21"/>
      <c r="O571" s="21"/>
      <c r="P571" s="21"/>
      <c r="Q571" s="21"/>
      <c r="R571" s="21"/>
      <c r="S571" s="21"/>
    </row>
    <row r="572" ht="15.75" customHeight="1" spans="1:19">
      <c r="A572" s="140" t="s">
        <v>1048</v>
      </c>
      <c r="B572" s="11" t="s">
        <v>20</v>
      </c>
      <c r="C572" s="27" t="s">
        <v>1031</v>
      </c>
      <c r="D572" s="21"/>
      <c r="E572" s="131" t="s">
        <v>903</v>
      </c>
      <c r="F572" s="21"/>
      <c r="G572" s="129" t="str">
        <f t="shared" si="10"/>
        <v>COAFI/PROTOCOLO</v>
      </c>
      <c r="H572" s="22" t="s">
        <v>89</v>
      </c>
      <c r="I572" s="21" t="s">
        <v>43</v>
      </c>
      <c r="J572" s="21"/>
      <c r="K572" s="21"/>
      <c r="L572" s="21"/>
      <c r="M572" s="21"/>
      <c r="N572" s="21"/>
      <c r="O572" s="21"/>
      <c r="P572" s="21"/>
      <c r="Q572" s="21"/>
      <c r="R572" s="21"/>
      <c r="S572" s="21"/>
    </row>
    <row r="573" spans="1:19">
      <c r="A573" s="140" t="s">
        <v>1048</v>
      </c>
      <c r="B573" s="11" t="s">
        <v>16</v>
      </c>
      <c r="C573" s="27" t="s">
        <v>1034</v>
      </c>
      <c r="D573" s="21"/>
      <c r="E573" s="5"/>
      <c r="F573" s="21"/>
      <c r="G573" s="129" t="str">
        <f t="shared" si="10"/>
        <v>COAFI/PROTOCOLO</v>
      </c>
      <c r="H573" s="22" t="s">
        <v>89</v>
      </c>
      <c r="I573" s="21" t="s">
        <v>43</v>
      </c>
      <c r="J573" s="21"/>
      <c r="K573" s="21"/>
      <c r="L573" s="21"/>
      <c r="M573" s="21"/>
      <c r="N573" s="21"/>
      <c r="O573" s="21"/>
      <c r="P573" s="21"/>
      <c r="Q573" s="21"/>
      <c r="R573" s="21"/>
      <c r="S573" s="21"/>
    </row>
    <row r="574" ht="18.75" customHeight="1" spans="1:19">
      <c r="A574" s="152" t="s">
        <v>1049</v>
      </c>
      <c r="B574" s="11" t="s">
        <v>20</v>
      </c>
      <c r="C574" s="27" t="s">
        <v>1050</v>
      </c>
      <c r="D574" s="22"/>
      <c r="E574" s="131" t="s">
        <v>903</v>
      </c>
      <c r="F574" s="22"/>
      <c r="G574" s="129" t="str">
        <f t="shared" si="10"/>
        <v>COPLAM</v>
      </c>
      <c r="H574" s="22" t="s">
        <v>89</v>
      </c>
      <c r="I574" s="22" t="s">
        <v>82</v>
      </c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ht="30" spans="1:19">
      <c r="A575" s="152" t="s">
        <v>1049</v>
      </c>
      <c r="B575" s="11" t="s">
        <v>16</v>
      </c>
      <c r="C575" s="27" t="s">
        <v>1051</v>
      </c>
      <c r="D575" s="22"/>
      <c r="E575" s="131"/>
      <c r="F575" s="22"/>
      <c r="G575" s="129" t="str">
        <f t="shared" si="10"/>
        <v>COPLAM</v>
      </c>
      <c r="H575" s="22" t="s">
        <v>89</v>
      </c>
      <c r="I575" s="22" t="s">
        <v>82</v>
      </c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ht="30" spans="1:19">
      <c r="A576" s="149" t="s">
        <v>1049</v>
      </c>
      <c r="B576" s="11" t="s">
        <v>20</v>
      </c>
      <c r="C576" s="27" t="s">
        <v>1031</v>
      </c>
      <c r="D576" s="21"/>
      <c r="E576" s="131" t="s">
        <v>903</v>
      </c>
      <c r="F576" s="21"/>
      <c r="G576" s="129" t="str">
        <f t="shared" si="10"/>
        <v>COPLAM</v>
      </c>
      <c r="H576" s="21" t="s">
        <v>90</v>
      </c>
      <c r="I576" s="21" t="s">
        <v>82</v>
      </c>
      <c r="J576" s="21"/>
      <c r="K576" s="21"/>
      <c r="L576" s="21"/>
      <c r="M576" s="21"/>
      <c r="N576" s="21"/>
      <c r="O576" s="21"/>
      <c r="P576" s="21"/>
      <c r="Q576" s="21"/>
      <c r="R576" s="21"/>
      <c r="S576" s="21"/>
    </row>
    <row r="577" spans="1:19">
      <c r="A577" s="149" t="s">
        <v>1049</v>
      </c>
      <c r="B577" s="11" t="s">
        <v>16</v>
      </c>
      <c r="C577" s="27" t="s">
        <v>1034</v>
      </c>
      <c r="D577" s="21"/>
      <c r="E577" s="5"/>
      <c r="F577" s="21"/>
      <c r="G577" s="129" t="str">
        <f t="shared" si="10"/>
        <v>COPLAM</v>
      </c>
      <c r="H577" s="21" t="s">
        <v>90</v>
      </c>
      <c r="I577" s="21" t="s">
        <v>82</v>
      </c>
      <c r="J577" s="21"/>
      <c r="K577" s="21"/>
      <c r="L577" s="21"/>
      <c r="M577" s="21"/>
      <c r="N577" s="21"/>
      <c r="O577" s="21"/>
      <c r="P577" s="21"/>
      <c r="Q577" s="21"/>
      <c r="R577" s="21"/>
      <c r="S577" s="21"/>
    </row>
    <row r="578" ht="16.5" customHeight="1" spans="1:19">
      <c r="A578" s="140" t="s">
        <v>1052</v>
      </c>
      <c r="B578" s="11" t="s">
        <v>20</v>
      </c>
      <c r="C578" s="27" t="s">
        <v>1031</v>
      </c>
      <c r="D578" s="21"/>
      <c r="E578" s="131" t="s">
        <v>903</v>
      </c>
      <c r="F578" s="21" t="s">
        <v>64</v>
      </c>
      <c r="G578" s="129" t="str">
        <f t="shared" si="10"/>
        <v>ASCOM</v>
      </c>
      <c r="H578" s="21" t="s">
        <v>90</v>
      </c>
      <c r="I578" s="21" t="s">
        <v>11</v>
      </c>
      <c r="J578" s="21"/>
      <c r="K578" s="21"/>
      <c r="L578" s="21"/>
      <c r="M578" s="21"/>
      <c r="N578" s="21"/>
      <c r="O578" s="21"/>
      <c r="P578" s="21"/>
      <c r="Q578" s="21"/>
      <c r="R578" s="21"/>
      <c r="S578" s="21"/>
    </row>
    <row r="579" spans="1:19">
      <c r="A579" s="140" t="s">
        <v>1052</v>
      </c>
      <c r="B579" s="11" t="s">
        <v>16</v>
      </c>
      <c r="C579" s="27" t="s">
        <v>1034</v>
      </c>
      <c r="D579" s="21"/>
      <c r="E579" s="5"/>
      <c r="F579" s="21"/>
      <c r="G579" s="129" t="str">
        <f t="shared" si="10"/>
        <v>ASCOM</v>
      </c>
      <c r="H579" s="21" t="s">
        <v>90</v>
      </c>
      <c r="I579" s="21" t="s">
        <v>11</v>
      </c>
      <c r="J579" s="21"/>
      <c r="K579" s="21"/>
      <c r="L579" s="21"/>
      <c r="M579" s="21"/>
      <c r="N579" s="21"/>
      <c r="O579" s="21"/>
      <c r="P579" s="21"/>
      <c r="Q579" s="21"/>
      <c r="R579" s="21"/>
      <c r="S579" s="21"/>
    </row>
    <row r="580" ht="30" spans="1:19">
      <c r="A580" s="140" t="s">
        <v>1053</v>
      </c>
      <c r="B580" s="11" t="s">
        <v>20</v>
      </c>
      <c r="C580" s="27" t="s">
        <v>1031</v>
      </c>
      <c r="D580" s="21"/>
      <c r="E580" s="131" t="s">
        <v>903</v>
      </c>
      <c r="F580" s="21" t="s">
        <v>64</v>
      </c>
      <c r="G580" s="129" t="str">
        <f t="shared" si="10"/>
        <v>COGEPAT/CEIMOV</v>
      </c>
      <c r="H580" s="21" t="s">
        <v>89</v>
      </c>
      <c r="I580" s="21" t="s">
        <v>19</v>
      </c>
      <c r="J580" s="21" t="s">
        <v>89</v>
      </c>
      <c r="K580" s="21" t="s">
        <v>63</v>
      </c>
      <c r="L580" s="21"/>
      <c r="M580" s="21"/>
      <c r="N580" s="21"/>
      <c r="O580" s="21"/>
      <c r="P580" s="21"/>
      <c r="Q580" s="21"/>
      <c r="R580" s="21"/>
      <c r="S580" s="21"/>
    </row>
    <row r="581" spans="1:19">
      <c r="A581" s="140" t="s">
        <v>1053</v>
      </c>
      <c r="B581" s="11" t="s">
        <v>16</v>
      </c>
      <c r="C581" s="27" t="s">
        <v>1034</v>
      </c>
      <c r="D581" s="21"/>
      <c r="E581" s="5"/>
      <c r="F581" s="21"/>
      <c r="G581" s="129" t="str">
        <f t="shared" si="10"/>
        <v>COGEPAT/CEIMOV</v>
      </c>
      <c r="H581" s="21" t="s">
        <v>89</v>
      </c>
      <c r="I581" s="21" t="s">
        <v>19</v>
      </c>
      <c r="J581" s="21" t="s">
        <v>89</v>
      </c>
      <c r="K581" s="21" t="s">
        <v>63</v>
      </c>
      <c r="L581" s="21"/>
      <c r="M581" s="21"/>
      <c r="N581" s="21"/>
      <c r="O581" s="21"/>
      <c r="P581" s="21"/>
      <c r="Q581" s="21"/>
      <c r="R581" s="21"/>
      <c r="S581" s="21"/>
    </row>
    <row r="582" ht="18" customHeight="1" spans="1:19">
      <c r="A582" s="140" t="s">
        <v>1054</v>
      </c>
      <c r="B582" s="11" t="s">
        <v>20</v>
      </c>
      <c r="C582" s="27" t="s">
        <v>1031</v>
      </c>
      <c r="D582" s="21"/>
      <c r="E582" s="131" t="s">
        <v>903</v>
      </c>
      <c r="F582" s="21"/>
      <c r="G582" s="129" t="str">
        <f t="shared" si="10"/>
        <v>COAFI/FRIFORT</v>
      </c>
      <c r="H582" s="21" t="s">
        <v>89</v>
      </c>
      <c r="I582" s="21" t="s">
        <v>37</v>
      </c>
      <c r="J582" s="21"/>
      <c r="K582" s="21"/>
      <c r="L582" s="21"/>
      <c r="M582" s="21"/>
      <c r="N582" s="21"/>
      <c r="O582" s="21"/>
      <c r="P582" s="21"/>
      <c r="Q582" s="21"/>
      <c r="R582" s="21"/>
      <c r="S582" s="21"/>
    </row>
    <row r="583" spans="1:19">
      <c r="A583" s="140" t="s">
        <v>1054</v>
      </c>
      <c r="B583" s="11" t="s">
        <v>16</v>
      </c>
      <c r="C583" s="27" t="s">
        <v>1034</v>
      </c>
      <c r="D583" s="21"/>
      <c r="E583" s="5"/>
      <c r="F583" s="21"/>
      <c r="G583" s="129" t="str">
        <f t="shared" si="10"/>
        <v>COAFI/FRIFORT</v>
      </c>
      <c r="H583" s="21" t="s">
        <v>89</v>
      </c>
      <c r="I583" s="21" t="s">
        <v>37</v>
      </c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ht="36" customHeight="1" spans="1:19">
      <c r="A584" s="140" t="s">
        <v>1055</v>
      </c>
      <c r="B584" s="11" t="s">
        <v>20</v>
      </c>
      <c r="C584" s="27" t="s">
        <v>1031</v>
      </c>
      <c r="D584" s="22"/>
      <c r="E584" s="131" t="s">
        <v>903</v>
      </c>
      <c r="F584" s="22"/>
      <c r="G584" s="129" t="str">
        <f t="shared" si="10"/>
        <v>COTEC/INFRA</v>
      </c>
      <c r="H584" s="22" t="s">
        <v>90</v>
      </c>
      <c r="I584" s="22" t="s">
        <v>19</v>
      </c>
      <c r="J584" s="22" t="s">
        <v>90</v>
      </c>
      <c r="K584" s="22" t="s">
        <v>85</v>
      </c>
      <c r="L584" s="22" t="s">
        <v>89</v>
      </c>
      <c r="M584" s="22"/>
      <c r="N584" s="22"/>
      <c r="O584" s="22"/>
      <c r="P584" s="22"/>
      <c r="Q584" s="22"/>
      <c r="R584" s="22"/>
      <c r="S584" s="22"/>
    </row>
    <row r="585" spans="1:19">
      <c r="A585" s="140" t="s">
        <v>1055</v>
      </c>
      <c r="B585" s="11" t="s">
        <v>16</v>
      </c>
      <c r="C585" s="27" t="s">
        <v>1034</v>
      </c>
      <c r="D585" s="22"/>
      <c r="E585" s="131"/>
      <c r="F585" s="22"/>
      <c r="G585" s="129" t="str">
        <f t="shared" si="10"/>
        <v>COTEC/CENTRAL</v>
      </c>
      <c r="H585" s="22" t="s">
        <v>90</v>
      </c>
      <c r="I585" s="22" t="s">
        <v>19</v>
      </c>
      <c r="J585" s="22" t="s">
        <v>90</v>
      </c>
      <c r="K585" s="22" t="s">
        <v>85</v>
      </c>
      <c r="L585" s="22"/>
      <c r="M585" s="22"/>
      <c r="N585" s="22"/>
      <c r="O585" s="22"/>
      <c r="P585" s="22"/>
      <c r="Q585" s="22"/>
      <c r="R585" s="22"/>
      <c r="S585" s="22"/>
    </row>
    <row r="586" ht="30" spans="1:19">
      <c r="A586" s="140" t="s">
        <v>1056</v>
      </c>
      <c r="B586" s="11" t="s">
        <v>20</v>
      </c>
      <c r="C586" s="27" t="s">
        <v>1031</v>
      </c>
      <c r="D586" s="21"/>
      <c r="E586" s="131" t="s">
        <v>903</v>
      </c>
      <c r="F586" s="21" t="s">
        <v>64</v>
      </c>
      <c r="G586" s="129" t="str">
        <f t="shared" si="10"/>
        <v>COGEM</v>
      </c>
      <c r="H586" s="21" t="s">
        <v>89</v>
      </c>
      <c r="I586" s="21" t="s">
        <v>58</v>
      </c>
      <c r="J586" s="21"/>
      <c r="K586" s="21"/>
      <c r="L586" s="21"/>
      <c r="M586" s="21"/>
      <c r="N586" s="21"/>
      <c r="O586" s="21"/>
      <c r="P586" s="21"/>
      <c r="Q586" s="21"/>
      <c r="R586" s="21"/>
      <c r="S586" s="21"/>
    </row>
    <row r="587" spans="1:19">
      <c r="A587" s="140" t="s">
        <v>1056</v>
      </c>
      <c r="B587" s="11" t="s">
        <v>16</v>
      </c>
      <c r="C587" s="27" t="s">
        <v>1034</v>
      </c>
      <c r="D587" s="21"/>
      <c r="E587" s="5"/>
      <c r="F587" s="21"/>
      <c r="G587" s="129" t="str">
        <f t="shared" si="10"/>
        <v>COGEM</v>
      </c>
      <c r="H587" s="21" t="s">
        <v>89</v>
      </c>
      <c r="I587" s="21" t="s">
        <v>58</v>
      </c>
      <c r="J587" s="21"/>
      <c r="K587" s="21"/>
      <c r="L587" s="21"/>
      <c r="M587" s="21"/>
      <c r="N587" s="21"/>
      <c r="O587" s="21"/>
      <c r="P587" s="21"/>
      <c r="Q587" s="21"/>
      <c r="R587" s="21"/>
      <c r="S587" s="21"/>
    </row>
    <row r="588" ht="30" spans="1:19">
      <c r="A588" s="140" t="s">
        <v>1057</v>
      </c>
      <c r="B588" s="11" t="s">
        <v>20</v>
      </c>
      <c r="C588" s="27" t="s">
        <v>1031</v>
      </c>
      <c r="D588" s="21"/>
      <c r="E588" s="131" t="s">
        <v>903</v>
      </c>
      <c r="F588" s="21" t="s">
        <v>64</v>
      </c>
      <c r="G588" s="129" t="str">
        <f t="shared" si="10"/>
        <v>COGEC/ARQUIVO</v>
      </c>
      <c r="H588" s="21" t="s">
        <v>89</v>
      </c>
      <c r="I588" s="21" t="s">
        <v>52</v>
      </c>
      <c r="J588" s="21"/>
      <c r="K588" s="21"/>
      <c r="L588" s="21"/>
      <c r="M588" s="21"/>
      <c r="N588" s="21"/>
      <c r="O588" s="21"/>
      <c r="P588" s="21"/>
      <c r="Q588" s="21"/>
      <c r="R588" s="21"/>
      <c r="S588" s="21"/>
    </row>
    <row r="589" spans="1:19">
      <c r="A589" s="140" t="s">
        <v>1057</v>
      </c>
      <c r="B589" s="11" t="s">
        <v>16</v>
      </c>
      <c r="C589" s="27" t="s">
        <v>1034</v>
      </c>
      <c r="D589" s="21"/>
      <c r="E589" s="5"/>
      <c r="F589" s="21"/>
      <c r="G589" s="129" t="str">
        <f t="shared" si="10"/>
        <v>COGEC/ARQUIVO</v>
      </c>
      <c r="H589" s="21" t="s">
        <v>89</v>
      </c>
      <c r="I589" s="21" t="s">
        <v>52</v>
      </c>
      <c r="J589" s="21"/>
      <c r="K589" s="21"/>
      <c r="L589" s="21"/>
      <c r="M589" s="21"/>
      <c r="N589" s="21"/>
      <c r="O589" s="21"/>
      <c r="P589" s="21"/>
      <c r="Q589" s="21"/>
      <c r="R589" s="21"/>
      <c r="S589" s="21"/>
    </row>
    <row r="590" ht="30" spans="1:19">
      <c r="A590" s="140" t="s">
        <v>1058</v>
      </c>
      <c r="B590" s="11" t="s">
        <v>20</v>
      </c>
      <c r="C590" s="27" t="s">
        <v>1031</v>
      </c>
      <c r="D590" s="21"/>
      <c r="E590" s="131" t="s">
        <v>903</v>
      </c>
      <c r="F590" s="21"/>
      <c r="G590" s="129" t="str">
        <f t="shared" si="10"/>
        <v>ASTEC</v>
      </c>
      <c r="H590" s="21" t="s">
        <v>89</v>
      </c>
      <c r="I590" s="21" t="s">
        <v>19</v>
      </c>
      <c r="J590" s="21"/>
      <c r="K590" s="21"/>
      <c r="L590" s="21"/>
      <c r="M590" s="21"/>
      <c r="N590" s="21"/>
      <c r="O590" s="21"/>
      <c r="P590" s="21"/>
      <c r="Q590" s="21"/>
      <c r="R590" s="21"/>
      <c r="S590" s="21"/>
    </row>
    <row r="591" spans="1:19">
      <c r="A591" s="140" t="s">
        <v>1058</v>
      </c>
      <c r="B591" s="11" t="s">
        <v>16</v>
      </c>
      <c r="C591" s="27" t="s">
        <v>1034</v>
      </c>
      <c r="D591" s="21"/>
      <c r="E591" s="5"/>
      <c r="F591" s="21"/>
      <c r="G591" s="129" t="str">
        <f t="shared" si="10"/>
        <v>ASTEC</v>
      </c>
      <c r="H591" s="21" t="s">
        <v>89</v>
      </c>
      <c r="I591" s="21" t="s">
        <v>19</v>
      </c>
      <c r="J591" s="21"/>
      <c r="K591" s="21"/>
      <c r="L591" s="21"/>
      <c r="M591" s="21"/>
      <c r="N591" s="21"/>
      <c r="O591" s="21"/>
      <c r="P591" s="21"/>
      <c r="Q591" s="21"/>
      <c r="R591" s="21"/>
      <c r="S591" s="21"/>
    </row>
    <row r="592" s="52" customFormat="1" ht="30" spans="1:19">
      <c r="A592" s="140" t="s">
        <v>1059</v>
      </c>
      <c r="B592" s="11" t="s">
        <v>20</v>
      </c>
      <c r="C592" s="27" t="s">
        <v>1031</v>
      </c>
      <c r="D592" s="21"/>
      <c r="E592" s="131" t="s">
        <v>903</v>
      </c>
      <c r="F592" s="21"/>
      <c r="G592" s="129" t="str">
        <f t="shared" si="10"/>
        <v>COGESP</v>
      </c>
      <c r="H592" s="21" t="s">
        <v>89</v>
      </c>
      <c r="I592" s="21" t="s">
        <v>68</v>
      </c>
      <c r="J592" s="21"/>
      <c r="K592" s="21"/>
      <c r="L592" s="21"/>
      <c r="M592" s="21"/>
      <c r="N592" s="21"/>
      <c r="O592" s="21"/>
      <c r="P592" s="21"/>
      <c r="Q592" s="21"/>
      <c r="R592" s="21"/>
      <c r="S592" s="21"/>
    </row>
    <row r="593" spans="1:19">
      <c r="A593" s="140" t="s">
        <v>1059</v>
      </c>
      <c r="B593" s="11" t="s">
        <v>16</v>
      </c>
      <c r="C593" s="27" t="s">
        <v>1034</v>
      </c>
      <c r="D593" s="21"/>
      <c r="E593" s="5"/>
      <c r="F593" s="21"/>
      <c r="G593" s="129" t="str">
        <f t="shared" si="10"/>
        <v>COGESP</v>
      </c>
      <c r="H593" s="21" t="s">
        <v>89</v>
      </c>
      <c r="I593" s="21" t="s">
        <v>68</v>
      </c>
      <c r="J593" s="21"/>
      <c r="K593" s="21"/>
      <c r="L593" s="21"/>
      <c r="M593" s="21"/>
      <c r="N593" s="21"/>
      <c r="O593" s="21"/>
      <c r="P593" s="21"/>
      <c r="Q593" s="21"/>
      <c r="R593" s="21"/>
      <c r="S593" s="21"/>
    </row>
    <row r="594" s="52" customFormat="1" ht="30" spans="1:19">
      <c r="A594" s="140" t="s">
        <v>1060</v>
      </c>
      <c r="B594" s="11" t="s">
        <v>20</v>
      </c>
      <c r="C594" s="27" t="s">
        <v>1031</v>
      </c>
      <c r="D594" s="21"/>
      <c r="E594" s="131" t="s">
        <v>903</v>
      </c>
      <c r="F594" s="21"/>
      <c r="G594" s="129" t="str">
        <f t="shared" si="10"/>
        <v>COAFI/FRIFORT</v>
      </c>
      <c r="H594" s="21" t="s">
        <v>89</v>
      </c>
      <c r="I594" s="21" t="s">
        <v>37</v>
      </c>
      <c r="J594" s="21"/>
      <c r="K594" s="21"/>
      <c r="L594" s="21"/>
      <c r="M594" s="21"/>
      <c r="N594" s="21"/>
      <c r="O594" s="21"/>
      <c r="P594" s="21"/>
      <c r="Q594" s="21"/>
      <c r="R594" s="21"/>
      <c r="S594" s="21"/>
    </row>
    <row r="595" s="52" customFormat="1" spans="1:19">
      <c r="A595" s="140" t="s">
        <v>1060</v>
      </c>
      <c r="B595" s="11" t="s">
        <v>16</v>
      </c>
      <c r="C595" s="27" t="s">
        <v>1034</v>
      </c>
      <c r="D595" s="21"/>
      <c r="E595" s="5"/>
      <c r="F595" s="21"/>
      <c r="G595" s="129" t="str">
        <f t="shared" si="10"/>
        <v>COAFI/FRIFORT</v>
      </c>
      <c r="H595" s="21" t="s">
        <v>89</v>
      </c>
      <c r="I595" s="21" t="s">
        <v>37</v>
      </c>
      <c r="J595" s="21"/>
      <c r="K595" s="21"/>
      <c r="L595" s="21"/>
      <c r="M595" s="21"/>
      <c r="N595" s="21"/>
      <c r="O595" s="21"/>
      <c r="P595" s="21"/>
      <c r="Q595" s="21"/>
      <c r="R595" s="21"/>
      <c r="S595" s="21"/>
    </row>
    <row r="596" ht="34.5" customHeight="1" spans="1:19">
      <c r="A596" s="130" t="s">
        <v>1061</v>
      </c>
      <c r="B596" s="11" t="s">
        <v>20</v>
      </c>
      <c r="C596" s="27" t="s">
        <v>1062</v>
      </c>
      <c r="D596" s="21"/>
      <c r="E596" s="131" t="s">
        <v>903</v>
      </c>
      <c r="F596" s="21"/>
      <c r="G596" s="129" t="str">
        <f t="shared" si="10"/>
        <v>COGEC/ARQUIVO</v>
      </c>
      <c r="H596" s="21" t="s">
        <v>90</v>
      </c>
      <c r="I596" s="21" t="s">
        <v>52</v>
      </c>
      <c r="J596" s="21"/>
      <c r="K596" s="21"/>
      <c r="L596" s="21"/>
      <c r="M596" s="21"/>
      <c r="N596" s="21"/>
      <c r="O596" s="21"/>
      <c r="P596" s="21"/>
      <c r="Q596" s="21"/>
      <c r="R596" s="21"/>
      <c r="S596" s="21"/>
    </row>
    <row r="597" ht="30" spans="1:19">
      <c r="A597" s="130" t="s">
        <v>1061</v>
      </c>
      <c r="B597" s="11" t="s">
        <v>16</v>
      </c>
      <c r="C597" s="27" t="s">
        <v>1063</v>
      </c>
      <c r="D597" s="21"/>
      <c r="E597" s="5"/>
      <c r="F597" s="21"/>
      <c r="G597" s="129" t="str">
        <f t="shared" si="10"/>
        <v>COGEC/ARQUIVO</v>
      </c>
      <c r="H597" s="21" t="s">
        <v>90</v>
      </c>
      <c r="I597" s="21" t="s">
        <v>52</v>
      </c>
      <c r="J597" s="21"/>
      <c r="K597" s="21"/>
      <c r="L597" s="21"/>
      <c r="M597" s="21"/>
      <c r="N597" s="21"/>
      <c r="O597" s="21"/>
      <c r="P597" s="21"/>
      <c r="Q597" s="21"/>
      <c r="R597" s="21"/>
      <c r="S597" s="21"/>
    </row>
    <row r="598" ht="16.5" customHeight="1" spans="1:19">
      <c r="A598" s="130" t="s">
        <v>1064</v>
      </c>
      <c r="B598" s="11" t="s">
        <v>20</v>
      </c>
      <c r="C598" s="27" t="s">
        <v>1065</v>
      </c>
      <c r="D598" s="21"/>
      <c r="E598" s="5"/>
      <c r="F598" s="21"/>
      <c r="G598" s="129" t="str">
        <f t="shared" si="10"/>
        <v>GABINETE</v>
      </c>
      <c r="H598" s="21" t="s">
        <v>90</v>
      </c>
      <c r="I598" s="21" t="s">
        <v>94</v>
      </c>
      <c r="J598" s="21"/>
      <c r="K598" s="21"/>
      <c r="L598" s="21"/>
      <c r="M598" s="21"/>
      <c r="N598" s="21"/>
      <c r="O598" s="21"/>
      <c r="P598" s="21"/>
      <c r="Q598" s="21"/>
      <c r="R598" s="21"/>
      <c r="S598" s="21"/>
    </row>
    <row r="599" ht="30" spans="1:19">
      <c r="A599" s="130" t="s">
        <v>1064</v>
      </c>
      <c r="B599" s="11" t="s">
        <v>16</v>
      </c>
      <c r="C599" s="27" t="s">
        <v>1066</v>
      </c>
      <c r="D599" s="21"/>
      <c r="E599" s="5"/>
      <c r="F599" s="21"/>
      <c r="G599" s="129" t="str">
        <f t="shared" si="10"/>
        <v>GABINETE</v>
      </c>
      <c r="H599" s="21" t="s">
        <v>90</v>
      </c>
      <c r="I599" s="21" t="s">
        <v>94</v>
      </c>
      <c r="J599" s="21"/>
      <c r="K599" s="21"/>
      <c r="L599" s="21"/>
      <c r="M599" s="21"/>
      <c r="N599" s="21"/>
      <c r="O599" s="21"/>
      <c r="P599" s="21"/>
      <c r="Q599" s="21"/>
      <c r="R599" s="21"/>
      <c r="S599" s="21"/>
    </row>
    <row r="600" ht="18" customHeight="1" spans="1:19">
      <c r="A600" s="130" t="s">
        <v>1067</v>
      </c>
      <c r="B600" s="11" t="s">
        <v>20</v>
      </c>
      <c r="C600" s="27" t="s">
        <v>1068</v>
      </c>
      <c r="D600" s="21"/>
      <c r="E600" s="131" t="s">
        <v>903</v>
      </c>
      <c r="F600" s="21"/>
      <c r="G600" s="129" t="str">
        <f t="shared" si="10"/>
        <v>COAFI/CEGEF</v>
      </c>
      <c r="H600" s="21" t="s">
        <v>90</v>
      </c>
      <c r="I600" s="21" t="s">
        <v>27</v>
      </c>
      <c r="J600" s="21"/>
      <c r="K600" s="21"/>
      <c r="L600" s="21"/>
      <c r="M600" s="21"/>
      <c r="N600" s="21"/>
      <c r="O600" s="21"/>
      <c r="P600" s="21"/>
      <c r="Q600" s="21"/>
      <c r="R600" s="21"/>
      <c r="S600" s="21"/>
    </row>
    <row r="601" ht="30" spans="1:19">
      <c r="A601" s="130" t="s">
        <v>1067</v>
      </c>
      <c r="B601" s="11" t="s">
        <v>16</v>
      </c>
      <c r="C601" s="27" t="s">
        <v>1069</v>
      </c>
      <c r="D601" s="21"/>
      <c r="E601" s="5"/>
      <c r="F601" s="21"/>
      <c r="G601" s="129" t="str">
        <f t="shared" si="10"/>
        <v>COAFI/CEGEF</v>
      </c>
      <c r="H601" s="21" t="s">
        <v>90</v>
      </c>
      <c r="I601" s="21" t="s">
        <v>27</v>
      </c>
      <c r="J601" s="21"/>
      <c r="K601" s="21"/>
      <c r="L601" s="21"/>
      <c r="M601" s="21"/>
      <c r="N601" s="21"/>
      <c r="O601" s="21"/>
      <c r="P601" s="21"/>
      <c r="Q601" s="21"/>
      <c r="R601" s="21"/>
      <c r="S601" s="21"/>
    </row>
    <row r="602" ht="17.25" customHeight="1" spans="1:19">
      <c r="A602" s="130" t="s">
        <v>1070</v>
      </c>
      <c r="B602" s="11" t="s">
        <v>20</v>
      </c>
      <c r="C602" s="27" t="s">
        <v>1071</v>
      </c>
      <c r="D602" s="21"/>
      <c r="E602" s="5"/>
      <c r="F602" s="21"/>
      <c r="G602" s="129" t="str">
        <f t="shared" si="10"/>
        <v>COGESP/CEFOP</v>
      </c>
      <c r="H602" s="21" t="s">
        <v>90</v>
      </c>
      <c r="I602" s="21" t="s">
        <v>74</v>
      </c>
      <c r="J602" s="21"/>
      <c r="K602" s="21"/>
      <c r="L602" s="21"/>
      <c r="M602" s="21"/>
      <c r="N602" s="21"/>
      <c r="O602" s="21"/>
      <c r="P602" s="21"/>
      <c r="Q602" s="21"/>
      <c r="R602" s="21"/>
      <c r="S602" s="21"/>
    </row>
    <row r="603" ht="30" spans="1:19">
      <c r="A603" s="130" t="s">
        <v>1070</v>
      </c>
      <c r="B603" s="11" t="s">
        <v>16</v>
      </c>
      <c r="C603" s="27" t="s">
        <v>1072</v>
      </c>
      <c r="D603" s="21"/>
      <c r="E603" s="5"/>
      <c r="F603" s="21"/>
      <c r="G603" s="129" t="str">
        <f t="shared" si="10"/>
        <v>COGESP/CEFOP</v>
      </c>
      <c r="H603" s="21" t="s">
        <v>90</v>
      </c>
      <c r="I603" s="21" t="s">
        <v>74</v>
      </c>
      <c r="J603" s="21"/>
      <c r="K603" s="21"/>
      <c r="L603" s="21"/>
      <c r="M603" s="21"/>
      <c r="N603" s="21"/>
      <c r="O603" s="21"/>
      <c r="P603" s="21"/>
      <c r="Q603" s="21"/>
      <c r="R603" s="21"/>
      <c r="S603" s="21"/>
    </row>
    <row r="604" customHeight="1" spans="1:19">
      <c r="A604" s="130" t="s">
        <v>1073</v>
      </c>
      <c r="B604" s="11" t="s">
        <v>20</v>
      </c>
      <c r="C604" s="27" t="s">
        <v>1074</v>
      </c>
      <c r="D604" s="21"/>
      <c r="E604" s="5"/>
      <c r="F604" s="21"/>
      <c r="G604" s="129" t="str">
        <f t="shared" si="10"/>
        <v>COGEC</v>
      </c>
      <c r="H604" s="21" t="s">
        <v>90</v>
      </c>
      <c r="I604" s="21" t="s">
        <v>50</v>
      </c>
      <c r="J604" s="21"/>
      <c r="K604" s="21"/>
      <c r="L604" s="21"/>
      <c r="M604" s="21"/>
      <c r="N604" s="21"/>
      <c r="O604" s="21"/>
      <c r="P604" s="21"/>
      <c r="Q604" s="21"/>
      <c r="R604" s="21"/>
      <c r="S604" s="21"/>
    </row>
    <row r="605" ht="30" spans="1:19">
      <c r="A605" s="130" t="s">
        <v>1073</v>
      </c>
      <c r="B605" s="11" t="s">
        <v>16</v>
      </c>
      <c r="C605" s="27" t="s">
        <v>1075</v>
      </c>
      <c r="D605" s="21"/>
      <c r="E605" s="5"/>
      <c r="F605" s="21"/>
      <c r="G605" s="129" t="str">
        <f t="shared" si="10"/>
        <v>COGEC</v>
      </c>
      <c r="H605" s="21" t="s">
        <v>90</v>
      </c>
      <c r="I605" s="21" t="s">
        <v>50</v>
      </c>
      <c r="J605" s="21"/>
      <c r="K605" s="21"/>
      <c r="L605" s="21"/>
      <c r="M605" s="21"/>
      <c r="N605" s="21"/>
      <c r="O605" s="21"/>
      <c r="P605" s="21"/>
      <c r="Q605" s="21"/>
      <c r="R605" s="21"/>
      <c r="S605" s="21"/>
    </row>
    <row r="606" ht="30" spans="1:19">
      <c r="A606" s="130" t="s">
        <v>1076</v>
      </c>
      <c r="B606" s="11" t="s">
        <v>20</v>
      </c>
      <c r="C606" s="27" t="s">
        <v>1031</v>
      </c>
      <c r="D606" s="21"/>
      <c r="E606" s="5"/>
      <c r="F606" s="21"/>
      <c r="G606" s="129" t="str">
        <f t="shared" si="10"/>
        <v>COGESP</v>
      </c>
      <c r="H606" s="21" t="s">
        <v>90</v>
      </c>
      <c r="I606" s="21" t="s">
        <v>68</v>
      </c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spans="1:19">
      <c r="A607" s="130" t="s">
        <v>1076</v>
      </c>
      <c r="B607" s="11" t="s">
        <v>16</v>
      </c>
      <c r="C607" s="27" t="s">
        <v>1034</v>
      </c>
      <c r="D607" s="21"/>
      <c r="E607" s="5"/>
      <c r="F607" s="21"/>
      <c r="G607" s="129" t="str">
        <f t="shared" si="10"/>
        <v>COGESP</v>
      </c>
      <c r="H607" s="21" t="s">
        <v>90</v>
      </c>
      <c r="I607" s="21" t="s">
        <v>68</v>
      </c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08" ht="30" spans="1:19">
      <c r="A608" s="9" t="s">
        <v>1077</v>
      </c>
      <c r="B608" s="11" t="s">
        <v>20</v>
      </c>
      <c r="C608" s="27" t="s">
        <v>1031</v>
      </c>
      <c r="D608" s="21"/>
      <c r="E608" s="5"/>
      <c r="F608" s="21"/>
      <c r="G608" s="129" t="str">
        <f t="shared" si="10"/>
        <v>COTEC II</v>
      </c>
      <c r="H608" s="21" t="s">
        <v>90</v>
      </c>
      <c r="I608" s="21" t="s">
        <v>84</v>
      </c>
      <c r="J608" s="21"/>
      <c r="K608" s="21"/>
      <c r="L608" s="21"/>
      <c r="M608" s="21"/>
      <c r="N608" s="21"/>
      <c r="O608" s="21"/>
      <c r="P608" s="21"/>
      <c r="Q608" s="21"/>
      <c r="R608" s="21"/>
      <c r="S608" s="21"/>
    </row>
    <row r="609" spans="1:19">
      <c r="A609" s="9" t="s">
        <v>1077</v>
      </c>
      <c r="B609" s="11" t="s">
        <v>16</v>
      </c>
      <c r="C609" s="27" t="s">
        <v>1034</v>
      </c>
      <c r="D609" s="21"/>
      <c r="E609" s="5"/>
      <c r="F609" s="21"/>
      <c r="G609" s="129" t="str">
        <f t="shared" si="10"/>
        <v>COTEC II</v>
      </c>
      <c r="H609" s="21" t="s">
        <v>90</v>
      </c>
      <c r="I609" s="21" t="s">
        <v>84</v>
      </c>
      <c r="J609" s="21"/>
      <c r="K609" s="21"/>
      <c r="L609" s="21"/>
      <c r="M609" s="21"/>
      <c r="N609" s="21"/>
      <c r="O609" s="21"/>
      <c r="P609" s="21"/>
      <c r="Q609" s="21"/>
      <c r="R609" s="21"/>
      <c r="S609" s="21"/>
    </row>
    <row r="610" ht="30" spans="1:19">
      <c r="A610" s="148" t="s">
        <v>1078</v>
      </c>
      <c r="B610" s="11" t="s">
        <v>20</v>
      </c>
      <c r="C610" s="27" t="s">
        <v>1031</v>
      </c>
      <c r="D610" s="21"/>
      <c r="E610" s="5"/>
      <c r="F610" s="21"/>
      <c r="G610" s="129" t="str">
        <f t="shared" si="10"/>
        <v>COGEPAT/CEIMOV</v>
      </c>
      <c r="H610" s="21" t="s">
        <v>90</v>
      </c>
      <c r="I610" s="21" t="s">
        <v>63</v>
      </c>
      <c r="J610" s="21"/>
      <c r="K610" s="21"/>
      <c r="L610" s="21"/>
      <c r="M610" s="21"/>
      <c r="N610" s="21"/>
      <c r="O610" s="21"/>
      <c r="P610" s="21"/>
      <c r="Q610" s="21"/>
      <c r="R610" s="21"/>
      <c r="S610" s="21"/>
    </row>
    <row r="611" spans="1:19">
      <c r="A611" s="148" t="s">
        <v>1078</v>
      </c>
      <c r="B611" s="11" t="s">
        <v>16</v>
      </c>
      <c r="C611" s="27" t="s">
        <v>1034</v>
      </c>
      <c r="D611" s="21"/>
      <c r="E611" s="5"/>
      <c r="F611" s="21"/>
      <c r="G611" s="129" t="str">
        <f t="shared" si="10"/>
        <v>COGEPAT/CEIMOV</v>
      </c>
      <c r="H611" s="21" t="s">
        <v>90</v>
      </c>
      <c r="I611" s="21" t="s">
        <v>63</v>
      </c>
      <c r="J611" s="21"/>
      <c r="K611" s="21"/>
      <c r="L611" s="21"/>
      <c r="M611" s="21"/>
      <c r="N611" s="21"/>
      <c r="O611" s="21"/>
      <c r="P611" s="21"/>
      <c r="Q611" s="21"/>
      <c r="R611" s="21"/>
      <c r="S611" s="21"/>
    </row>
    <row r="612" ht="30" spans="1:19">
      <c r="A612" s="130" t="s">
        <v>1079</v>
      </c>
      <c r="B612" s="11" t="s">
        <v>20</v>
      </c>
      <c r="C612" s="27" t="s">
        <v>1031</v>
      </c>
      <c r="D612" s="21"/>
      <c r="E612" s="5"/>
      <c r="F612" s="21" t="s">
        <v>64</v>
      </c>
      <c r="G612" s="129" t="str">
        <f t="shared" si="10"/>
        <v>COGESP/CEFOP</v>
      </c>
      <c r="H612" s="21" t="s">
        <v>90</v>
      </c>
      <c r="I612" s="21" t="s">
        <v>74</v>
      </c>
      <c r="J612" s="21"/>
      <c r="K612" s="21"/>
      <c r="L612" s="21"/>
      <c r="M612" s="21"/>
      <c r="N612" s="21"/>
      <c r="O612" s="21"/>
      <c r="P612" s="21"/>
      <c r="Q612" s="21"/>
      <c r="R612" s="21"/>
      <c r="S612" s="21"/>
    </row>
    <row r="613" spans="1:19">
      <c r="A613" s="130" t="s">
        <v>1079</v>
      </c>
      <c r="B613" s="11" t="s">
        <v>16</v>
      </c>
      <c r="C613" s="27" t="s">
        <v>1034</v>
      </c>
      <c r="D613" s="21"/>
      <c r="E613" s="5"/>
      <c r="F613" s="21"/>
      <c r="G613" s="129" t="str">
        <f t="shared" si="10"/>
        <v>COGESP/CEFOP</v>
      </c>
      <c r="H613" s="21" t="s">
        <v>90</v>
      </c>
      <c r="I613" s="21" t="s">
        <v>74</v>
      </c>
      <c r="J613" s="21"/>
      <c r="K613" s="21"/>
      <c r="L613" s="21"/>
      <c r="M613" s="21"/>
      <c r="N613" s="21"/>
      <c r="O613" s="21"/>
      <c r="P613" s="21"/>
      <c r="Q613" s="21"/>
      <c r="R613" s="21"/>
      <c r="S613" s="21"/>
    </row>
    <row r="614" s="52" customFormat="1" ht="30" spans="1:19">
      <c r="A614" s="130" t="s">
        <v>1080</v>
      </c>
      <c r="B614" s="11" t="s">
        <v>20</v>
      </c>
      <c r="C614" s="27" t="s">
        <v>1031</v>
      </c>
      <c r="D614" s="21"/>
      <c r="E614" s="5"/>
      <c r="F614" s="21"/>
      <c r="G614" s="129" t="str">
        <f t="shared" si="10"/>
        <v>COTEC II</v>
      </c>
      <c r="H614" s="21" t="s">
        <v>90</v>
      </c>
      <c r="I614" s="21" t="s">
        <v>88</v>
      </c>
      <c r="J614" s="21" t="s">
        <v>84</v>
      </c>
      <c r="K614" s="21"/>
      <c r="L614" s="21"/>
      <c r="M614" s="21"/>
      <c r="N614" s="21"/>
      <c r="O614" s="21"/>
      <c r="P614" s="21"/>
      <c r="Q614" s="21"/>
      <c r="R614" s="21"/>
      <c r="S614" s="21"/>
    </row>
    <row r="615" spans="1:19">
      <c r="A615" s="130" t="s">
        <v>1080</v>
      </c>
      <c r="B615" s="11" t="s">
        <v>16</v>
      </c>
      <c r="C615" s="27" t="s">
        <v>1034</v>
      </c>
      <c r="D615" s="21"/>
      <c r="E615" s="5"/>
      <c r="F615" s="21"/>
      <c r="G615" s="129" t="str">
        <f t="shared" si="10"/>
        <v>COTEC II</v>
      </c>
      <c r="H615" s="21" t="s">
        <v>90</v>
      </c>
      <c r="I615" s="21" t="s">
        <v>88</v>
      </c>
      <c r="J615" s="21" t="s">
        <v>84</v>
      </c>
      <c r="K615" s="21"/>
      <c r="L615" s="21"/>
      <c r="M615" s="21"/>
      <c r="N615" s="21"/>
      <c r="O615" s="21"/>
      <c r="P615" s="21"/>
      <c r="Q615" s="21"/>
      <c r="R615" s="21"/>
      <c r="S615" s="21"/>
    </row>
    <row r="616" ht="30" spans="1:19">
      <c r="A616" s="10" t="s">
        <v>1081</v>
      </c>
      <c r="B616" s="9" t="s">
        <v>20</v>
      </c>
      <c r="C616" s="42" t="s">
        <v>1005</v>
      </c>
      <c r="D616" s="21"/>
      <c r="E616" s="5"/>
      <c r="F616" s="21"/>
      <c r="G616" s="129" t="str">
        <f t="shared" si="10"/>
        <v>COTEC/INFRA</v>
      </c>
      <c r="H616" s="21" t="s">
        <v>89</v>
      </c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7" ht="30" spans="1:19">
      <c r="A617" s="10" t="s">
        <v>1081</v>
      </c>
      <c r="B617" s="9" t="s">
        <v>16</v>
      </c>
      <c r="C617" s="42" t="s">
        <v>904</v>
      </c>
      <c r="D617" s="21"/>
      <c r="E617" s="5"/>
      <c r="F617" s="21"/>
      <c r="G617" s="129" t="str">
        <f t="shared" si="10"/>
        <v>COTEC/INFRA</v>
      </c>
      <c r="H617" s="21" t="s">
        <v>89</v>
      </c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</row>
    <row r="618" ht="30" spans="1:19">
      <c r="A618" s="10" t="s">
        <v>1082</v>
      </c>
      <c r="B618" s="9" t="s">
        <v>20</v>
      </c>
      <c r="C618" s="42" t="s">
        <v>1005</v>
      </c>
      <c r="D618" s="21"/>
      <c r="E618" s="5"/>
      <c r="F618" s="21"/>
      <c r="G618" s="129" t="str">
        <f t="shared" si="10"/>
        <v>COTEC/INFRA</v>
      </c>
      <c r="H618" s="21" t="s">
        <v>89</v>
      </c>
      <c r="I618" s="21" t="s">
        <v>63</v>
      </c>
      <c r="J618" s="21" t="s">
        <v>89</v>
      </c>
      <c r="K618" s="21"/>
      <c r="L618" s="21"/>
      <c r="M618" s="21"/>
      <c r="N618" s="21"/>
      <c r="O618" s="21"/>
      <c r="P618" s="21"/>
      <c r="Q618" s="21"/>
      <c r="R618" s="21"/>
      <c r="S618" s="21"/>
    </row>
    <row r="619" ht="30" spans="1:19">
      <c r="A619" s="10" t="s">
        <v>1082</v>
      </c>
      <c r="B619" s="9" t="s">
        <v>16</v>
      </c>
      <c r="C619" s="42" t="s">
        <v>904</v>
      </c>
      <c r="D619" s="21"/>
      <c r="E619" s="5"/>
      <c r="F619" s="21"/>
      <c r="G619" s="129" t="str">
        <f t="shared" si="10"/>
        <v>COTEC/INFRA</v>
      </c>
      <c r="H619" s="21" t="s">
        <v>89</v>
      </c>
      <c r="I619" s="21" t="s">
        <v>63</v>
      </c>
      <c r="J619" s="21" t="s">
        <v>89</v>
      </c>
      <c r="K619" s="21"/>
      <c r="L619" s="21"/>
      <c r="M619" s="21"/>
      <c r="N619" s="21"/>
      <c r="O619" s="21"/>
      <c r="P619" s="21"/>
      <c r="Q619" s="21"/>
      <c r="R619" s="21"/>
      <c r="S619" s="21"/>
    </row>
    <row r="620" spans="1:19">
      <c r="A620" s="11" t="s">
        <v>1083</v>
      </c>
      <c r="B620" s="11" t="s">
        <v>12</v>
      </c>
      <c r="C620" s="17" t="s">
        <v>1084</v>
      </c>
      <c r="D620" s="22"/>
      <c r="E620" s="131"/>
      <c r="F620" s="22"/>
      <c r="G620" s="129" t="str">
        <f t="shared" si="10"/>
        <v>COGESP</v>
      </c>
      <c r="H620" s="22" t="s">
        <v>68</v>
      </c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ht="60" spans="1:19">
      <c r="A621" s="156" t="s">
        <v>1085</v>
      </c>
      <c r="B621" s="9" t="s">
        <v>20</v>
      </c>
      <c r="C621" s="7" t="s">
        <v>1086</v>
      </c>
      <c r="D621" s="21"/>
      <c r="E621" s="5"/>
      <c r="F621" s="21" t="s">
        <v>62</v>
      </c>
      <c r="G621" s="129" t="str">
        <f t="shared" si="10"/>
        <v>ASCOM</v>
      </c>
      <c r="H621" s="21" t="s">
        <v>11</v>
      </c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</row>
    <row r="622" s="52" customFormat="1" ht="30" spans="1:19">
      <c r="A622" s="12" t="s">
        <v>1087</v>
      </c>
      <c r="B622" s="9" t="s">
        <v>20</v>
      </c>
      <c r="C622" s="7" t="s">
        <v>1088</v>
      </c>
      <c r="D622" s="21"/>
      <c r="E622" s="131" t="s">
        <v>1089</v>
      </c>
      <c r="F622" s="21"/>
      <c r="G622" s="129" t="str">
        <f t="shared" ref="G622:G646" si="11">LOOKUP(2,1/(LEN(H622:Q622)&gt;0),H622:Q622)</f>
        <v>COTEC/DESENVOLV</v>
      </c>
      <c r="H622" s="21" t="s">
        <v>88</v>
      </c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</row>
    <row r="623" s="52" customFormat="1" ht="30" spans="1:19">
      <c r="A623" s="12" t="s">
        <v>1090</v>
      </c>
      <c r="B623" s="9" t="s">
        <v>20</v>
      </c>
      <c r="C623" s="7" t="s">
        <v>1091</v>
      </c>
      <c r="D623" s="21"/>
      <c r="E623" s="131" t="s">
        <v>1089</v>
      </c>
      <c r="F623" s="21"/>
      <c r="G623" s="129" t="str">
        <f t="shared" si="11"/>
        <v>COTEC/DESENVOLV</v>
      </c>
      <c r="H623" s="21" t="s">
        <v>88</v>
      </c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</row>
    <row r="624" s="52" customFormat="1" ht="30" spans="1:19">
      <c r="A624" s="12" t="s">
        <v>1092</v>
      </c>
      <c r="B624" s="9" t="s">
        <v>20</v>
      </c>
      <c r="C624" s="7" t="s">
        <v>1093</v>
      </c>
      <c r="D624" s="21"/>
      <c r="E624" s="131" t="s">
        <v>1089</v>
      </c>
      <c r="F624" s="21"/>
      <c r="G624" s="129" t="str">
        <f t="shared" si="11"/>
        <v>COTEC/DESENVOLV</v>
      </c>
      <c r="H624" s="21" t="s">
        <v>88</v>
      </c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</row>
    <row r="625" s="52" customFormat="1" ht="30" spans="1:19">
      <c r="A625" s="12" t="s">
        <v>1094</v>
      </c>
      <c r="B625" s="9" t="s">
        <v>20</v>
      </c>
      <c r="C625" s="7" t="s">
        <v>1095</v>
      </c>
      <c r="D625" s="21"/>
      <c r="E625" s="131" t="s">
        <v>1089</v>
      </c>
      <c r="F625" s="21"/>
      <c r="G625" s="129" t="str">
        <f t="shared" si="11"/>
        <v>COTEC/DESENVOLV</v>
      </c>
      <c r="H625" s="21" t="s">
        <v>88</v>
      </c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</row>
    <row r="626" s="52" customFormat="1" ht="30" spans="1:19">
      <c r="A626" s="12" t="s">
        <v>1096</v>
      </c>
      <c r="B626" s="9" t="s">
        <v>20</v>
      </c>
      <c r="C626" s="7" t="s">
        <v>1097</v>
      </c>
      <c r="D626" s="21"/>
      <c r="E626" s="131" t="s">
        <v>1089</v>
      </c>
      <c r="F626" s="21"/>
      <c r="G626" s="129" t="str">
        <f t="shared" si="11"/>
        <v>COTEC/DESENVOLV</v>
      </c>
      <c r="H626" s="21" t="s">
        <v>88</v>
      </c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</row>
    <row r="627" s="52" customFormat="1" ht="18.75" customHeight="1" spans="1:19">
      <c r="A627" s="12" t="s">
        <v>1098</v>
      </c>
      <c r="B627" s="9" t="s">
        <v>20</v>
      </c>
      <c r="C627" s="7" t="s">
        <v>1099</v>
      </c>
      <c r="D627" s="21"/>
      <c r="E627" s="131" t="s">
        <v>1089</v>
      </c>
      <c r="F627" s="21"/>
      <c r="G627" s="129" t="str">
        <f t="shared" si="11"/>
        <v>COTEC/DESENVOLV</v>
      </c>
      <c r="H627" s="21" t="s">
        <v>88</v>
      </c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</row>
    <row r="628" ht="30" spans="1:19">
      <c r="A628" s="12" t="s">
        <v>1100</v>
      </c>
      <c r="B628" s="9" t="s">
        <v>20</v>
      </c>
      <c r="C628" s="7" t="s">
        <v>1101</v>
      </c>
      <c r="D628" s="21"/>
      <c r="E628" s="131" t="s">
        <v>1089</v>
      </c>
      <c r="F628" s="21"/>
      <c r="G628" s="129" t="str">
        <f t="shared" si="11"/>
        <v>COTEC/DESENVOLV</v>
      </c>
      <c r="H628" s="21" t="s">
        <v>88</v>
      </c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</row>
    <row r="629" ht="30" spans="1:19">
      <c r="A629" s="12" t="s">
        <v>1102</v>
      </c>
      <c r="B629" s="9" t="s">
        <v>20</v>
      </c>
      <c r="C629" s="7" t="s">
        <v>1103</v>
      </c>
      <c r="D629" s="21"/>
      <c r="E629" s="131" t="s">
        <v>1089</v>
      </c>
      <c r="F629" s="21"/>
      <c r="G629" s="129" t="str">
        <f t="shared" si="11"/>
        <v>COTEC/DESENVOLV</v>
      </c>
      <c r="H629" s="21" t="s">
        <v>88</v>
      </c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</row>
    <row r="630" ht="30" spans="1:19">
      <c r="A630" s="12" t="s">
        <v>1104</v>
      </c>
      <c r="B630" s="9" t="s">
        <v>20</v>
      </c>
      <c r="C630" s="7" t="s">
        <v>1105</v>
      </c>
      <c r="D630" s="21"/>
      <c r="E630" s="131" t="s">
        <v>1089</v>
      </c>
      <c r="F630" s="21"/>
      <c r="G630" s="129" t="str">
        <f t="shared" si="11"/>
        <v>COTEC/DESENVOLV</v>
      </c>
      <c r="H630" s="21" t="s">
        <v>88</v>
      </c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</row>
    <row r="631" ht="30" spans="1:19">
      <c r="A631" s="12" t="s">
        <v>1106</v>
      </c>
      <c r="B631" s="9" t="s">
        <v>20</v>
      </c>
      <c r="C631" s="7" t="s">
        <v>1107</v>
      </c>
      <c r="D631" s="21"/>
      <c r="E631" s="131" t="s">
        <v>1089</v>
      </c>
      <c r="F631" s="21"/>
      <c r="G631" s="129" t="str">
        <f t="shared" si="11"/>
        <v>COTEC/DESENVOLV</v>
      </c>
      <c r="H631" s="21" t="s">
        <v>88</v>
      </c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</row>
    <row r="632" s="121" customFormat="1" ht="30" spans="1:19">
      <c r="A632" s="12" t="s">
        <v>1108</v>
      </c>
      <c r="B632" s="9" t="s">
        <v>20</v>
      </c>
      <c r="C632" s="7" t="s">
        <v>1109</v>
      </c>
      <c r="D632" s="21"/>
      <c r="E632" s="131" t="s">
        <v>1089</v>
      </c>
      <c r="F632" s="21"/>
      <c r="G632" s="129" t="str">
        <f t="shared" si="11"/>
        <v>COTEC/DESENVOLV</v>
      </c>
      <c r="H632" s="21" t="s">
        <v>88</v>
      </c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</row>
    <row r="633" ht="30" spans="1:19">
      <c r="A633" s="12" t="s">
        <v>1110</v>
      </c>
      <c r="B633" s="9" t="s">
        <v>20</v>
      </c>
      <c r="C633" s="7" t="s">
        <v>1111</v>
      </c>
      <c r="D633" s="21"/>
      <c r="E633" s="131" t="s">
        <v>1089</v>
      </c>
      <c r="F633" s="21"/>
      <c r="G633" s="129" t="str">
        <f t="shared" si="11"/>
        <v>COTEC/DESENVOLV</v>
      </c>
      <c r="H633" s="21" t="s">
        <v>88</v>
      </c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</row>
    <row r="634" s="117" customFormat="1" ht="30" spans="1:19">
      <c r="A634" s="12" t="s">
        <v>1112</v>
      </c>
      <c r="B634" s="9" t="s">
        <v>20</v>
      </c>
      <c r="C634" s="7" t="s">
        <v>1113</v>
      </c>
      <c r="D634" s="21"/>
      <c r="E634" s="131" t="s">
        <v>1089</v>
      </c>
      <c r="F634" s="21"/>
      <c r="G634" s="129" t="str">
        <f t="shared" si="11"/>
        <v>COTEC/DESENVOLV</v>
      </c>
      <c r="H634" s="21" t="s">
        <v>88</v>
      </c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</row>
    <row r="635" ht="30" spans="1:19">
      <c r="A635" s="12" t="s">
        <v>1114</v>
      </c>
      <c r="B635" s="9" t="s">
        <v>20</v>
      </c>
      <c r="C635" s="7" t="s">
        <v>1115</v>
      </c>
      <c r="D635" s="21"/>
      <c r="E635" s="131" t="s">
        <v>1089</v>
      </c>
      <c r="F635" s="21"/>
      <c r="G635" s="129" t="str">
        <f t="shared" si="11"/>
        <v>COTEC/DESENVOLV</v>
      </c>
      <c r="H635" s="21" t="s">
        <v>88</v>
      </c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</row>
    <row r="636" s="52" customFormat="1" ht="30" spans="1:19">
      <c r="A636" s="12" t="s">
        <v>1116</v>
      </c>
      <c r="B636" s="9" t="s">
        <v>20</v>
      </c>
      <c r="C636" s="7" t="s">
        <v>1117</v>
      </c>
      <c r="D636" s="21"/>
      <c r="E636" s="131" t="s">
        <v>1089</v>
      </c>
      <c r="F636" s="21"/>
      <c r="G636" s="129" t="str">
        <f t="shared" si="11"/>
        <v>COTEC/DESENVOLV</v>
      </c>
      <c r="H636" s="21" t="s">
        <v>88</v>
      </c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</row>
    <row r="637" ht="30" spans="1:19">
      <c r="A637" s="12" t="s">
        <v>1118</v>
      </c>
      <c r="B637" s="9" t="s">
        <v>20</v>
      </c>
      <c r="C637" s="7" t="s">
        <v>1119</v>
      </c>
      <c r="D637" s="21"/>
      <c r="E637" s="131" t="s">
        <v>1089</v>
      </c>
      <c r="F637" s="21"/>
      <c r="G637" s="129" t="str">
        <f t="shared" si="11"/>
        <v>COTEC/DESENVOLV</v>
      </c>
      <c r="H637" s="21" t="s">
        <v>88</v>
      </c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</row>
    <row r="638" ht="30" spans="1:19">
      <c r="A638" s="12" t="s">
        <v>1120</v>
      </c>
      <c r="B638" s="9" t="s">
        <v>20</v>
      </c>
      <c r="C638" s="7" t="s">
        <v>1121</v>
      </c>
      <c r="D638" s="21"/>
      <c r="E638" s="131" t="s">
        <v>1089</v>
      </c>
      <c r="F638" s="21"/>
      <c r="G638" s="129" t="str">
        <f t="shared" si="11"/>
        <v>COTEC/DESENVOLV</v>
      </c>
      <c r="H638" s="21" t="s">
        <v>88</v>
      </c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</row>
    <row r="639" ht="30" spans="1:19">
      <c r="A639" s="12" t="s">
        <v>1122</v>
      </c>
      <c r="B639" s="9" t="s">
        <v>20</v>
      </c>
      <c r="C639" s="7" t="s">
        <v>1123</v>
      </c>
      <c r="D639" s="21"/>
      <c r="E639" s="131" t="s">
        <v>1089</v>
      </c>
      <c r="F639" s="21"/>
      <c r="G639" s="129" t="str">
        <f t="shared" si="11"/>
        <v>COTEC/DESENVOLV</v>
      </c>
      <c r="H639" s="21" t="s">
        <v>88</v>
      </c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</row>
    <row r="640" ht="30" spans="1:19">
      <c r="A640" s="12" t="s">
        <v>1124</v>
      </c>
      <c r="B640" s="9" t="s">
        <v>20</v>
      </c>
      <c r="C640" s="7" t="s">
        <v>1125</v>
      </c>
      <c r="D640" s="21"/>
      <c r="E640" s="131" t="s">
        <v>1089</v>
      </c>
      <c r="F640" s="21"/>
      <c r="G640" s="129" t="str">
        <f t="shared" si="11"/>
        <v>COTEC/DESENVOLV</v>
      </c>
      <c r="H640" s="21" t="s">
        <v>88</v>
      </c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</row>
    <row r="641" ht="30" spans="1:19">
      <c r="A641" s="12" t="s">
        <v>1126</v>
      </c>
      <c r="B641" s="9" t="s">
        <v>20</v>
      </c>
      <c r="C641" s="7" t="s">
        <v>1127</v>
      </c>
      <c r="D641" s="21"/>
      <c r="E641" s="131" t="s">
        <v>1089</v>
      </c>
      <c r="F641" s="21"/>
      <c r="G641" s="129" t="str">
        <f t="shared" si="11"/>
        <v>COTEC/DESENVOLV</v>
      </c>
      <c r="H641" s="21" t="s">
        <v>88</v>
      </c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</row>
    <row r="642" ht="30" spans="1:19">
      <c r="A642" s="12" t="s">
        <v>1128</v>
      </c>
      <c r="B642" s="9" t="s">
        <v>20</v>
      </c>
      <c r="C642" s="7" t="s">
        <v>1129</v>
      </c>
      <c r="D642" s="21"/>
      <c r="E642" s="131" t="s">
        <v>1089</v>
      </c>
      <c r="F642" s="21"/>
      <c r="G642" s="129" t="str">
        <f t="shared" si="11"/>
        <v>COTEC/DESENVOLV</v>
      </c>
      <c r="H642" s="21" t="s">
        <v>88</v>
      </c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</row>
    <row r="643" ht="30" spans="1:19">
      <c r="A643" s="12" t="s">
        <v>1130</v>
      </c>
      <c r="B643" s="9" t="s">
        <v>20</v>
      </c>
      <c r="C643" s="7" t="s">
        <v>1131</v>
      </c>
      <c r="D643" s="21"/>
      <c r="E643" s="131" t="s">
        <v>1089</v>
      </c>
      <c r="F643" s="21"/>
      <c r="G643" s="129" t="str">
        <f t="shared" si="11"/>
        <v>COTEC/DESENVOLV</v>
      </c>
      <c r="H643" s="21" t="s">
        <v>88</v>
      </c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</row>
    <row r="644" ht="30" spans="1:19">
      <c r="A644" s="12" t="s">
        <v>1132</v>
      </c>
      <c r="B644" s="9" t="s">
        <v>20</v>
      </c>
      <c r="C644" s="7" t="s">
        <v>1133</v>
      </c>
      <c r="D644" s="21"/>
      <c r="E644" s="131" t="s">
        <v>1089</v>
      </c>
      <c r="F644" s="21"/>
      <c r="G644" s="129" t="str">
        <f t="shared" si="11"/>
        <v>COTEC/DESENVOLV</v>
      </c>
      <c r="H644" s="21" t="s">
        <v>88</v>
      </c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</row>
    <row r="645" ht="30" spans="1:19">
      <c r="A645" s="12" t="s">
        <v>1134</v>
      </c>
      <c r="B645" s="9" t="s">
        <v>20</v>
      </c>
      <c r="C645" s="7" t="s">
        <v>1135</v>
      </c>
      <c r="D645" s="21"/>
      <c r="E645" s="131" t="s">
        <v>1089</v>
      </c>
      <c r="F645" s="21"/>
      <c r="G645" s="129" t="str">
        <f t="shared" si="11"/>
        <v>COTEC/DESENVOLV</v>
      </c>
      <c r="H645" s="21" t="s">
        <v>88</v>
      </c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</row>
    <row r="646" ht="30" spans="1:19">
      <c r="A646" s="12" t="s">
        <v>1136</v>
      </c>
      <c r="B646" s="9" t="s">
        <v>20</v>
      </c>
      <c r="C646" s="7" t="s">
        <v>1137</v>
      </c>
      <c r="D646" s="21"/>
      <c r="E646" s="131" t="s">
        <v>1089</v>
      </c>
      <c r="F646" s="21"/>
      <c r="G646" s="129" t="str">
        <f t="shared" si="11"/>
        <v>COTEC/DESENVOLV</v>
      </c>
      <c r="H646" s="21" t="s">
        <v>88</v>
      </c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</row>
    <row r="647" spans="1:19">
      <c r="A647" s="12" t="s">
        <v>1138</v>
      </c>
      <c r="B647" s="9" t="s">
        <v>20</v>
      </c>
      <c r="C647" s="7" t="s">
        <v>1139</v>
      </c>
      <c r="D647" s="21"/>
      <c r="E647" s="131"/>
      <c r="F647" s="21"/>
      <c r="G647" s="129" t="s">
        <v>89</v>
      </c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</row>
    <row r="648" spans="1:19">
      <c r="A648" s="12" t="s">
        <v>1140</v>
      </c>
      <c r="B648" s="9" t="s">
        <v>16</v>
      </c>
      <c r="C648" s="15" t="s">
        <v>1141</v>
      </c>
      <c r="D648" s="21"/>
      <c r="E648" s="131" t="s">
        <v>1089</v>
      </c>
      <c r="F648" s="21"/>
      <c r="G648" s="129" t="str">
        <f t="shared" ref="G648:G672" si="12">LOOKUP(2,1/(LEN(H648:Q648)&gt;0),H648:Q648)</f>
        <v>COTEC/DESENVOLV</v>
      </c>
      <c r="H648" s="21" t="s">
        <v>88</v>
      </c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</row>
    <row r="649" spans="1:19">
      <c r="A649" s="12" t="s">
        <v>1142</v>
      </c>
      <c r="B649" s="9" t="s">
        <v>16</v>
      </c>
      <c r="C649" s="15" t="s">
        <v>1143</v>
      </c>
      <c r="D649" s="21"/>
      <c r="E649" s="131" t="s">
        <v>1089</v>
      </c>
      <c r="F649" s="21"/>
      <c r="G649" s="129" t="str">
        <f t="shared" si="12"/>
        <v>COTEC/DESENVOLV</v>
      </c>
      <c r="H649" s="21" t="s">
        <v>88</v>
      </c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</row>
    <row r="650" spans="1:19">
      <c r="A650" s="12" t="s">
        <v>1144</v>
      </c>
      <c r="B650" s="9" t="s">
        <v>16</v>
      </c>
      <c r="C650" s="15" t="s">
        <v>1145</v>
      </c>
      <c r="D650" s="21"/>
      <c r="E650" s="131" t="s">
        <v>1089</v>
      </c>
      <c r="F650" s="21"/>
      <c r="G650" s="129" t="str">
        <f t="shared" si="12"/>
        <v>COTEC/DESENVOLV</v>
      </c>
      <c r="H650" s="21" t="s">
        <v>88</v>
      </c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</row>
    <row r="651" s="117" customFormat="1" spans="1:19">
      <c r="A651" s="12" t="s">
        <v>1146</v>
      </c>
      <c r="B651" s="9" t="s">
        <v>16</v>
      </c>
      <c r="C651" s="15" t="s">
        <v>1147</v>
      </c>
      <c r="D651" s="21"/>
      <c r="E651" s="131" t="s">
        <v>1089</v>
      </c>
      <c r="F651" s="21"/>
      <c r="G651" s="129" t="str">
        <f t="shared" si="12"/>
        <v>COTEC/DESENVOLV</v>
      </c>
      <c r="H651" s="21" t="s">
        <v>88</v>
      </c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</row>
    <row r="652" spans="1:19">
      <c r="A652" s="12" t="s">
        <v>1148</v>
      </c>
      <c r="B652" s="9" t="s">
        <v>16</v>
      </c>
      <c r="C652" s="15" t="s">
        <v>1149</v>
      </c>
      <c r="D652" s="21"/>
      <c r="E652" s="131" t="s">
        <v>1089</v>
      </c>
      <c r="F652" s="21"/>
      <c r="G652" s="129" t="str">
        <f t="shared" si="12"/>
        <v>COTEC/DESENVOLV</v>
      </c>
      <c r="H652" s="21" t="s">
        <v>88</v>
      </c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</row>
    <row r="653" spans="1:19">
      <c r="A653" s="12" t="s">
        <v>1150</v>
      </c>
      <c r="B653" s="9" t="s">
        <v>16</v>
      </c>
      <c r="C653" s="15" t="s">
        <v>1151</v>
      </c>
      <c r="D653" s="21"/>
      <c r="E653" s="131" t="s">
        <v>1089</v>
      </c>
      <c r="F653" s="21"/>
      <c r="G653" s="129" t="str">
        <f t="shared" si="12"/>
        <v>COTEC/DESENVOLV</v>
      </c>
      <c r="H653" s="21" t="s">
        <v>88</v>
      </c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</row>
    <row r="654" spans="1:19">
      <c r="A654" s="12" t="s">
        <v>1152</v>
      </c>
      <c r="B654" s="9" t="s">
        <v>16</v>
      </c>
      <c r="C654" s="15" t="s">
        <v>1153</v>
      </c>
      <c r="D654" s="21"/>
      <c r="E654" s="131" t="s">
        <v>1089</v>
      </c>
      <c r="F654" s="21"/>
      <c r="G654" s="129" t="str">
        <f t="shared" si="12"/>
        <v>COTEC/DESENVOLV</v>
      </c>
      <c r="H654" s="21" t="s">
        <v>88</v>
      </c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</row>
    <row r="655" spans="1:19">
      <c r="A655" s="12" t="s">
        <v>1154</v>
      </c>
      <c r="B655" s="9" t="s">
        <v>16</v>
      </c>
      <c r="C655" s="15" t="s">
        <v>1155</v>
      </c>
      <c r="D655" s="21"/>
      <c r="E655" s="131" t="s">
        <v>1089</v>
      </c>
      <c r="F655" s="21"/>
      <c r="G655" s="129" t="str">
        <f t="shared" si="12"/>
        <v>COTEC/DESENVOLV</v>
      </c>
      <c r="H655" s="21" t="s">
        <v>88</v>
      </c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</row>
    <row r="656" spans="1:19">
      <c r="A656" s="12" t="s">
        <v>1156</v>
      </c>
      <c r="B656" s="9" t="s">
        <v>16</v>
      </c>
      <c r="C656" s="15" t="s">
        <v>1157</v>
      </c>
      <c r="D656" s="21"/>
      <c r="E656" s="131" t="s">
        <v>1089</v>
      </c>
      <c r="F656" s="21"/>
      <c r="G656" s="129" t="str">
        <f t="shared" si="12"/>
        <v>COTEC/DESENVOLV</v>
      </c>
      <c r="H656" s="21" t="s">
        <v>88</v>
      </c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</row>
    <row r="657" spans="1:19">
      <c r="A657" s="12" t="s">
        <v>1158</v>
      </c>
      <c r="B657" s="9" t="s">
        <v>16</v>
      </c>
      <c r="C657" s="15" t="s">
        <v>1159</v>
      </c>
      <c r="D657" s="21"/>
      <c r="E657" s="131" t="s">
        <v>1089</v>
      </c>
      <c r="F657" s="21"/>
      <c r="G657" s="129" t="str">
        <f t="shared" si="12"/>
        <v>COTEC/DESENVOLV</v>
      </c>
      <c r="H657" s="21" t="s">
        <v>88</v>
      </c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</row>
    <row r="658" spans="1:19">
      <c r="A658" s="12" t="s">
        <v>1160</v>
      </c>
      <c r="B658" s="9" t="s">
        <v>16</v>
      </c>
      <c r="C658" s="15" t="s">
        <v>1161</v>
      </c>
      <c r="D658" s="21"/>
      <c r="E658" s="131" t="s">
        <v>1089</v>
      </c>
      <c r="F658" s="21"/>
      <c r="G658" s="129" t="str">
        <f t="shared" si="12"/>
        <v>COTEC/DESENVOLV</v>
      </c>
      <c r="H658" s="21" t="s">
        <v>88</v>
      </c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</row>
    <row r="659" spans="1:19">
      <c r="A659" s="12" t="s">
        <v>1162</v>
      </c>
      <c r="B659" s="9" t="s">
        <v>16</v>
      </c>
      <c r="C659" s="15" t="s">
        <v>1163</v>
      </c>
      <c r="D659" s="21"/>
      <c r="E659" s="131" t="s">
        <v>1089</v>
      </c>
      <c r="F659" s="21"/>
      <c r="G659" s="129" t="str">
        <f t="shared" si="12"/>
        <v>COTEC/DESENVOLV</v>
      </c>
      <c r="H659" s="21" t="s">
        <v>88</v>
      </c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</row>
    <row r="660" spans="1:19">
      <c r="A660" s="12" t="s">
        <v>1164</v>
      </c>
      <c r="B660" s="9" t="s">
        <v>16</v>
      </c>
      <c r="C660" s="15" t="s">
        <v>1165</v>
      </c>
      <c r="D660" s="21"/>
      <c r="E660" s="131" t="s">
        <v>1089</v>
      </c>
      <c r="F660" s="21"/>
      <c r="G660" s="129" t="str">
        <f t="shared" si="12"/>
        <v>COTEC/DESENVOLV</v>
      </c>
      <c r="H660" s="21" t="s">
        <v>88</v>
      </c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</row>
    <row r="661" spans="1:19">
      <c r="A661" s="12" t="s">
        <v>1166</v>
      </c>
      <c r="B661" s="9" t="s">
        <v>16</v>
      </c>
      <c r="C661" s="15" t="s">
        <v>1167</v>
      </c>
      <c r="D661" s="21"/>
      <c r="E661" s="131" t="s">
        <v>1089</v>
      </c>
      <c r="F661" s="21"/>
      <c r="G661" s="129" t="str">
        <f t="shared" si="12"/>
        <v>COTEC/DESENVOLV</v>
      </c>
      <c r="H661" s="21" t="s">
        <v>88</v>
      </c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</row>
    <row r="662" spans="1:19">
      <c r="A662" s="12" t="s">
        <v>1168</v>
      </c>
      <c r="B662" s="9" t="s">
        <v>16</v>
      </c>
      <c r="C662" s="15" t="s">
        <v>1169</v>
      </c>
      <c r="D662" s="21"/>
      <c r="E662" s="131" t="s">
        <v>1089</v>
      </c>
      <c r="F662" s="21"/>
      <c r="G662" s="129" t="str">
        <f t="shared" si="12"/>
        <v>COTEC/DESENVOLV</v>
      </c>
      <c r="H662" s="21" t="s">
        <v>88</v>
      </c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</row>
    <row r="663" spans="1:19">
      <c r="A663" s="12" t="s">
        <v>1170</v>
      </c>
      <c r="B663" s="9" t="s">
        <v>16</v>
      </c>
      <c r="C663" s="15" t="s">
        <v>1171</v>
      </c>
      <c r="D663" s="21"/>
      <c r="E663" s="131" t="s">
        <v>1089</v>
      </c>
      <c r="F663" s="21"/>
      <c r="G663" s="129" t="str">
        <f t="shared" si="12"/>
        <v>COTEC/DESENVOLV</v>
      </c>
      <c r="H663" s="21" t="s">
        <v>88</v>
      </c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</row>
    <row r="664" spans="1:19">
      <c r="A664" s="12" t="s">
        <v>1172</v>
      </c>
      <c r="B664" s="9" t="s">
        <v>16</v>
      </c>
      <c r="C664" s="15" t="s">
        <v>1173</v>
      </c>
      <c r="D664" s="21"/>
      <c r="E664" s="131" t="s">
        <v>1089</v>
      </c>
      <c r="F664" s="21"/>
      <c r="G664" s="129" t="str">
        <f t="shared" si="12"/>
        <v>COTEC/DESENVOLV</v>
      </c>
      <c r="H664" s="21" t="s">
        <v>88</v>
      </c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</row>
    <row r="665" spans="1:19">
      <c r="A665" s="12" t="s">
        <v>1174</v>
      </c>
      <c r="B665" s="9" t="s">
        <v>16</v>
      </c>
      <c r="C665" s="15" t="s">
        <v>1175</v>
      </c>
      <c r="D665" s="21"/>
      <c r="E665" s="131" t="s">
        <v>1089</v>
      </c>
      <c r="F665" s="21"/>
      <c r="G665" s="129" t="str">
        <f t="shared" si="12"/>
        <v>COTEC/DESENVOLV</v>
      </c>
      <c r="H665" s="21" t="s">
        <v>88</v>
      </c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</row>
    <row r="666" spans="1:19">
      <c r="A666" s="12" t="s">
        <v>1176</v>
      </c>
      <c r="B666" s="9" t="s">
        <v>16</v>
      </c>
      <c r="C666" s="15" t="s">
        <v>1177</v>
      </c>
      <c r="D666" s="21"/>
      <c r="E666" s="131" t="s">
        <v>1089</v>
      </c>
      <c r="F666" s="21"/>
      <c r="G666" s="129" t="str">
        <f t="shared" si="12"/>
        <v>COTEC/DESENVOLV</v>
      </c>
      <c r="H666" s="21" t="s">
        <v>88</v>
      </c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</row>
    <row r="667" s="117" customFormat="1" spans="1:19">
      <c r="A667" s="12" t="s">
        <v>1178</v>
      </c>
      <c r="B667" s="9" t="s">
        <v>16</v>
      </c>
      <c r="C667" s="15" t="s">
        <v>1179</v>
      </c>
      <c r="D667" s="21"/>
      <c r="E667" s="131" t="s">
        <v>1089</v>
      </c>
      <c r="F667" s="21"/>
      <c r="G667" s="129" t="str">
        <f t="shared" si="12"/>
        <v>COTEC/DESENVOLV</v>
      </c>
      <c r="H667" s="21" t="s">
        <v>88</v>
      </c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</row>
    <row r="668" spans="1:19">
      <c r="A668" s="12" t="s">
        <v>1180</v>
      </c>
      <c r="B668" s="9" t="s">
        <v>16</v>
      </c>
      <c r="C668" s="15" t="s">
        <v>1181</v>
      </c>
      <c r="D668" s="21"/>
      <c r="E668" s="131" t="s">
        <v>1089</v>
      </c>
      <c r="F668" s="21"/>
      <c r="G668" s="129" t="str">
        <f t="shared" si="12"/>
        <v>COTEC/DESENVOLV</v>
      </c>
      <c r="H668" s="21" t="s">
        <v>88</v>
      </c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</row>
    <row r="669" customHeight="1" spans="1:19">
      <c r="A669" s="12" t="s">
        <v>1182</v>
      </c>
      <c r="B669" s="9" t="s">
        <v>16</v>
      </c>
      <c r="C669" s="15" t="s">
        <v>1183</v>
      </c>
      <c r="D669" s="21"/>
      <c r="E669" s="131" t="s">
        <v>1089</v>
      </c>
      <c r="F669" s="21"/>
      <c r="G669" s="129" t="str">
        <f t="shared" si="12"/>
        <v>COTEC/DESENVOLV</v>
      </c>
      <c r="H669" s="21" t="s">
        <v>88</v>
      </c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</row>
    <row r="670" spans="1:19">
      <c r="A670" s="12" t="s">
        <v>1184</v>
      </c>
      <c r="B670" s="9" t="s">
        <v>16</v>
      </c>
      <c r="C670" s="15" t="s">
        <v>1185</v>
      </c>
      <c r="D670" s="21"/>
      <c r="E670" s="131" t="s">
        <v>1089</v>
      </c>
      <c r="F670" s="21"/>
      <c r="G670" s="129" t="str">
        <f t="shared" si="12"/>
        <v>COTEC/DESENVOLV</v>
      </c>
      <c r="H670" s="21" t="s">
        <v>88</v>
      </c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</row>
    <row r="671" spans="1:19">
      <c r="A671" s="12" t="s">
        <v>1186</v>
      </c>
      <c r="B671" s="9" t="s">
        <v>16</v>
      </c>
      <c r="C671" s="15" t="s">
        <v>1187</v>
      </c>
      <c r="D671" s="21"/>
      <c r="E671" s="131" t="s">
        <v>1089</v>
      </c>
      <c r="F671" s="21"/>
      <c r="G671" s="129" t="str">
        <f t="shared" si="12"/>
        <v>COTEC/DESENVOLV</v>
      </c>
      <c r="H671" s="21" t="s">
        <v>88</v>
      </c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</row>
    <row r="672" spans="1:19">
      <c r="A672" s="12" t="s">
        <v>1188</v>
      </c>
      <c r="B672" s="9" t="s">
        <v>16</v>
      </c>
      <c r="C672" s="15" t="s">
        <v>1189</v>
      </c>
      <c r="D672" s="21"/>
      <c r="E672" s="131" t="s">
        <v>1089</v>
      </c>
      <c r="F672" s="21"/>
      <c r="G672" s="129" t="str">
        <f t="shared" si="12"/>
        <v>COTEC/DESENVOLV</v>
      </c>
      <c r="H672" s="21" t="s">
        <v>88</v>
      </c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</row>
    <row r="673" ht="30" spans="1:19">
      <c r="A673" s="140" t="s">
        <v>1190</v>
      </c>
      <c r="B673" s="9" t="s">
        <v>20</v>
      </c>
      <c r="C673" s="15" t="s">
        <v>1191</v>
      </c>
      <c r="D673" s="21"/>
      <c r="E673" s="131" t="s">
        <v>1192</v>
      </c>
      <c r="F673" s="21"/>
      <c r="G673" s="129" t="s">
        <v>89</v>
      </c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</row>
    <row r="674" ht="30" spans="1:19">
      <c r="A674" s="140" t="s">
        <v>1193</v>
      </c>
      <c r="B674" s="9" t="s">
        <v>20</v>
      </c>
      <c r="C674" s="15" t="s">
        <v>1194</v>
      </c>
      <c r="D674" s="21"/>
      <c r="E674" s="131" t="s">
        <v>1192</v>
      </c>
      <c r="F674" s="21"/>
      <c r="G674" s="129" t="s">
        <v>89</v>
      </c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</row>
    <row r="675" ht="30" spans="1:19">
      <c r="A675" s="140" t="s">
        <v>1195</v>
      </c>
      <c r="B675" s="9" t="s">
        <v>20</v>
      </c>
      <c r="C675" s="15" t="s">
        <v>1196</v>
      </c>
      <c r="D675" s="21"/>
      <c r="E675" s="131" t="s">
        <v>1192</v>
      </c>
      <c r="F675" s="21"/>
      <c r="G675" s="129" t="s">
        <v>88</v>
      </c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</row>
    <row r="676" ht="30" spans="1:19">
      <c r="A676" s="140" t="s">
        <v>1197</v>
      </c>
      <c r="B676" s="9" t="s">
        <v>20</v>
      </c>
      <c r="C676" s="15" t="s">
        <v>1198</v>
      </c>
      <c r="D676" s="21"/>
      <c r="E676" s="131" t="s">
        <v>1192</v>
      </c>
      <c r="F676" s="21"/>
      <c r="G676" s="129" t="s">
        <v>89</v>
      </c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</row>
    <row r="677" s="122" customFormat="1" ht="30" spans="1:19">
      <c r="A677" s="140" t="s">
        <v>1199</v>
      </c>
      <c r="B677" s="11" t="s">
        <v>20</v>
      </c>
      <c r="C677" s="15" t="s">
        <v>1200</v>
      </c>
      <c r="D677" s="22"/>
      <c r="E677" s="131" t="s">
        <v>1192</v>
      </c>
      <c r="F677" s="22"/>
      <c r="G677" s="157" t="s">
        <v>88</v>
      </c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="122" customFormat="1" ht="30" spans="1:19">
      <c r="A678" s="140" t="s">
        <v>1201</v>
      </c>
      <c r="B678" s="11" t="s">
        <v>20</v>
      </c>
      <c r="C678" s="15" t="s">
        <v>1202</v>
      </c>
      <c r="D678" s="22"/>
      <c r="E678" s="131" t="s">
        <v>1192</v>
      </c>
      <c r="F678" s="22"/>
      <c r="G678" s="157" t="s">
        <v>88</v>
      </c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="122" customFormat="1" ht="30" spans="1:19">
      <c r="A679" s="140" t="s">
        <v>1203</v>
      </c>
      <c r="B679" s="11" t="s">
        <v>20</v>
      </c>
      <c r="C679" s="15" t="s">
        <v>1204</v>
      </c>
      <c r="D679" s="22"/>
      <c r="E679" s="131" t="s">
        <v>1192</v>
      </c>
      <c r="F679" s="22"/>
      <c r="G679" s="157" t="s">
        <v>89</v>
      </c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="122" customFormat="1" ht="30" spans="1:19">
      <c r="A680" s="140" t="s">
        <v>1205</v>
      </c>
      <c r="B680" s="11" t="s">
        <v>20</v>
      </c>
      <c r="C680" s="15" t="s">
        <v>1206</v>
      </c>
      <c r="D680" s="22"/>
      <c r="E680" s="131" t="s">
        <v>1192</v>
      </c>
      <c r="F680" s="22"/>
      <c r="G680" s="157" t="s">
        <v>88</v>
      </c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="122" customFormat="1" spans="1:19">
      <c r="A681" s="140" t="s">
        <v>1207</v>
      </c>
      <c r="B681" s="11" t="s">
        <v>16</v>
      </c>
      <c r="C681" s="15" t="s">
        <v>1208</v>
      </c>
      <c r="D681" s="22"/>
      <c r="E681" s="131"/>
      <c r="F681" s="22"/>
      <c r="G681" s="157" t="s">
        <v>88</v>
      </c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="122" customFormat="1" spans="1:19">
      <c r="A682" s="140" t="s">
        <v>1209</v>
      </c>
      <c r="B682" s="11" t="s">
        <v>16</v>
      </c>
      <c r="C682" s="15" t="s">
        <v>1210</v>
      </c>
      <c r="D682" s="22"/>
      <c r="E682" s="131"/>
      <c r="F682" s="22"/>
      <c r="G682" s="157" t="s">
        <v>89</v>
      </c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="122" customFormat="1" spans="1:19">
      <c r="A683" s="140" t="s">
        <v>1211</v>
      </c>
      <c r="B683" s="11" t="s">
        <v>16</v>
      </c>
      <c r="C683" s="15" t="s">
        <v>1212</v>
      </c>
      <c r="D683" s="22"/>
      <c r="E683" s="131"/>
      <c r="F683" s="22"/>
      <c r="G683" s="157" t="s">
        <v>89</v>
      </c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="122" customFormat="1" spans="1:19">
      <c r="A684" s="140" t="s">
        <v>1213</v>
      </c>
      <c r="B684" s="11" t="s">
        <v>16</v>
      </c>
      <c r="C684" s="15" t="s">
        <v>1214</v>
      </c>
      <c r="D684" s="22"/>
      <c r="E684" s="131"/>
      <c r="F684" s="22"/>
      <c r="G684" s="157" t="s">
        <v>88</v>
      </c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="122" customFormat="1" spans="1:19">
      <c r="A685" s="140" t="s">
        <v>1215</v>
      </c>
      <c r="B685" s="11" t="s">
        <v>16</v>
      </c>
      <c r="C685" s="15" t="s">
        <v>1216</v>
      </c>
      <c r="D685" s="22"/>
      <c r="E685" s="131"/>
      <c r="F685" s="22"/>
      <c r="G685" s="157" t="s">
        <v>89</v>
      </c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="122" customFormat="1" spans="1:19">
      <c r="A686" s="140" t="s">
        <v>1217</v>
      </c>
      <c r="B686" s="11" t="s">
        <v>16</v>
      </c>
      <c r="C686" s="15" t="s">
        <v>1218</v>
      </c>
      <c r="D686" s="22"/>
      <c r="E686" s="131"/>
      <c r="F686" s="22"/>
      <c r="G686" s="157" t="s">
        <v>88</v>
      </c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="122" customFormat="1" spans="1:19">
      <c r="A687" s="140" t="s">
        <v>1219</v>
      </c>
      <c r="B687" s="11" t="s">
        <v>16</v>
      </c>
      <c r="C687" s="15" t="s">
        <v>1220</v>
      </c>
      <c r="D687" s="22"/>
      <c r="E687" s="131"/>
      <c r="F687" s="22"/>
      <c r="G687" s="157" t="s">
        <v>88</v>
      </c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="122" customFormat="1" spans="1:19">
      <c r="A688" s="140" t="s">
        <v>1221</v>
      </c>
      <c r="B688" s="11" t="s">
        <v>16</v>
      </c>
      <c r="C688" s="15" t="s">
        <v>1222</v>
      </c>
      <c r="D688" s="22"/>
      <c r="E688" s="131"/>
      <c r="F688" s="22"/>
      <c r="G688" s="157" t="s">
        <v>89</v>
      </c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>
      <c r="A689" s="130" t="s">
        <v>1223</v>
      </c>
      <c r="B689" s="9" t="s">
        <v>35</v>
      </c>
      <c r="C689" s="7" t="s">
        <v>1224</v>
      </c>
      <c r="D689" s="21"/>
      <c r="E689" s="5"/>
      <c r="F689" s="21"/>
      <c r="G689" s="129" t="str">
        <f>LOOKUP(2,1/(LEN(H689:Q689)&gt;0),H689:Q689)</f>
        <v>COGEC/CSA</v>
      </c>
      <c r="H689" s="21" t="s">
        <v>55</v>
      </c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</row>
    <row r="690" s="121" customFormat="1" spans="1:19">
      <c r="A690" s="130" t="s">
        <v>1225</v>
      </c>
      <c r="B690" s="9" t="s">
        <v>35</v>
      </c>
      <c r="C690" s="7" t="s">
        <v>1226</v>
      </c>
      <c r="D690" s="21"/>
      <c r="E690" s="5"/>
      <c r="F690" s="21"/>
      <c r="G690" s="129" t="str">
        <f>LOOKUP(2,1/(LEN(H690:Q690)&gt;0),H690:Q690)</f>
        <v>COGEC/ARQUIVO</v>
      </c>
      <c r="H690" s="21" t="s">
        <v>52</v>
      </c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</row>
    <row r="691" spans="1:19">
      <c r="A691" s="130" t="s">
        <v>1227</v>
      </c>
      <c r="B691" s="9" t="s">
        <v>35</v>
      </c>
      <c r="C691" s="7" t="s">
        <v>1228</v>
      </c>
      <c r="D691" s="21"/>
      <c r="E691" s="5"/>
      <c r="F691" s="21"/>
      <c r="G691" s="129" t="str">
        <f>LOOKUP(2,1/(LEN(H691:Q691)&gt;0),H691:Q691)</f>
        <v>COGESP</v>
      </c>
      <c r="H691" s="21" t="s">
        <v>68</v>
      </c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</row>
    <row r="692" spans="1:19">
      <c r="A692" s="130" t="s">
        <v>1229</v>
      </c>
      <c r="B692" s="9" t="s">
        <v>35</v>
      </c>
      <c r="C692" s="7" t="s">
        <v>1230</v>
      </c>
      <c r="D692" s="21"/>
      <c r="E692" s="5"/>
      <c r="F692" s="21"/>
      <c r="G692" s="129" t="str">
        <f>LOOKUP(2,1/(LEN(H692:Q692)&gt;0),H692:Q692)</f>
        <v>COAFI/CEGEPE</v>
      </c>
      <c r="H692" s="21" t="s">
        <v>31</v>
      </c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</row>
    <row r="693" spans="1:19">
      <c r="A693" s="130" t="s">
        <v>1231</v>
      </c>
      <c r="B693" s="9" t="s">
        <v>35</v>
      </c>
      <c r="C693" s="139" t="s">
        <v>1232</v>
      </c>
      <c r="D693" s="21"/>
      <c r="E693" s="5"/>
      <c r="F693" s="21"/>
      <c r="G693" s="129" t="s">
        <v>94</v>
      </c>
      <c r="H693" s="21" t="s">
        <v>94</v>
      </c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</row>
    <row r="694" spans="1:19">
      <c r="A694" s="11" t="s">
        <v>1233</v>
      </c>
      <c r="B694" s="9" t="s">
        <v>38</v>
      </c>
      <c r="C694" s="7" t="s">
        <v>1234</v>
      </c>
      <c r="D694" s="21"/>
      <c r="E694" s="5"/>
      <c r="F694" s="21"/>
      <c r="G694" s="129" t="str">
        <f t="shared" ref="G694:G757" si="13">LOOKUP(2,1/(LEN(H694:Q694)&gt;0),H694:Q694)</f>
        <v>COTEC/DATACENTER</v>
      </c>
      <c r="H694" s="21" t="s">
        <v>87</v>
      </c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</row>
    <row r="695" spans="1:19">
      <c r="A695" s="11" t="s">
        <v>1235</v>
      </c>
      <c r="B695" s="9" t="s">
        <v>12</v>
      </c>
      <c r="C695" s="7" t="s">
        <v>1236</v>
      </c>
      <c r="D695" s="21"/>
      <c r="E695" s="5"/>
      <c r="F695" s="21"/>
      <c r="G695" s="129" t="str">
        <f t="shared" si="13"/>
        <v>COTEC/CONTAINER</v>
      </c>
      <c r="H695" s="21" t="s">
        <v>87</v>
      </c>
      <c r="I695" s="21" t="s">
        <v>86</v>
      </c>
      <c r="J695" s="21"/>
      <c r="K695" s="21"/>
      <c r="L695" s="21"/>
      <c r="M695" s="21"/>
      <c r="N695" s="21"/>
      <c r="O695" s="21"/>
      <c r="P695" s="21"/>
      <c r="Q695" s="21"/>
      <c r="R695" s="21"/>
      <c r="S695" s="21"/>
    </row>
    <row r="696" s="120" customFormat="1" spans="1:19">
      <c r="A696" s="132" t="s">
        <v>1237</v>
      </c>
      <c r="B696" s="144" t="s">
        <v>12</v>
      </c>
      <c r="C696" s="145" t="s">
        <v>1238</v>
      </c>
      <c r="D696" s="146"/>
      <c r="E696" s="135" t="s">
        <v>228</v>
      </c>
      <c r="F696" s="146"/>
      <c r="G696" s="143" t="str">
        <f t="shared" si="13"/>
        <v>COTEC/DATACENTER</v>
      </c>
      <c r="H696" s="146" t="s">
        <v>87</v>
      </c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</row>
    <row r="697" spans="1:19">
      <c r="A697" s="11" t="s">
        <v>1239</v>
      </c>
      <c r="B697" s="9" t="s">
        <v>12</v>
      </c>
      <c r="C697" s="7" t="s">
        <v>1240</v>
      </c>
      <c r="D697" s="21"/>
      <c r="E697" s="5"/>
      <c r="F697" s="21"/>
      <c r="G697" s="129" t="str">
        <f t="shared" si="13"/>
        <v>COTEC/CONTAINER</v>
      </c>
      <c r="H697" s="21" t="s">
        <v>87</v>
      </c>
      <c r="I697" s="21" t="s">
        <v>86</v>
      </c>
      <c r="J697" s="21"/>
      <c r="K697" s="21"/>
      <c r="L697" s="21"/>
      <c r="M697" s="21"/>
      <c r="N697" s="21"/>
      <c r="O697" s="21"/>
      <c r="P697" s="21"/>
      <c r="Q697" s="21"/>
      <c r="R697" s="21"/>
      <c r="S697" s="21"/>
    </row>
    <row r="698" spans="1:19">
      <c r="A698" s="9" t="s">
        <v>21</v>
      </c>
      <c r="B698" s="9" t="s">
        <v>24</v>
      </c>
      <c r="C698" s="7" t="s">
        <v>1241</v>
      </c>
      <c r="D698" s="21"/>
      <c r="E698" s="5"/>
      <c r="F698" s="21"/>
      <c r="G698" s="129" t="str">
        <f t="shared" si="13"/>
        <v>COTEC/INFRA/ANEXO</v>
      </c>
      <c r="H698" s="21" t="s">
        <v>61</v>
      </c>
      <c r="I698" s="21" t="s">
        <v>90</v>
      </c>
      <c r="J698" s="21"/>
      <c r="K698" s="21"/>
      <c r="L698" s="21"/>
      <c r="M698" s="21"/>
      <c r="N698" s="21"/>
      <c r="O698" s="21"/>
      <c r="P698" s="21"/>
      <c r="Q698" s="21"/>
      <c r="R698" s="21"/>
      <c r="S698" s="21"/>
    </row>
    <row r="699" spans="1:19">
      <c r="A699" s="11" t="s">
        <v>1242</v>
      </c>
      <c r="B699" s="11" t="s">
        <v>16</v>
      </c>
      <c r="C699" s="15" t="s">
        <v>1243</v>
      </c>
      <c r="D699" s="22"/>
      <c r="E699" s="131"/>
      <c r="F699" s="22"/>
      <c r="G699" s="129" t="str">
        <f t="shared" si="13"/>
        <v>COTEC/INFRA/ANEXO</v>
      </c>
      <c r="H699" s="22" t="s">
        <v>90</v>
      </c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>
      <c r="A700" s="11" t="s">
        <v>1244</v>
      </c>
      <c r="B700" s="9" t="s">
        <v>12</v>
      </c>
      <c r="C700" s="7" t="s">
        <v>1245</v>
      </c>
      <c r="D700" s="21"/>
      <c r="E700" s="5"/>
      <c r="F700" s="21"/>
      <c r="G700" s="129" t="str">
        <f t="shared" si="13"/>
        <v>COTEC/CONTAINER</v>
      </c>
      <c r="H700" s="21" t="s">
        <v>87</v>
      </c>
      <c r="I700" s="21" t="s">
        <v>86</v>
      </c>
      <c r="J700" s="21"/>
      <c r="K700" s="21"/>
      <c r="L700" s="21"/>
      <c r="M700" s="21"/>
      <c r="N700" s="21"/>
      <c r="O700" s="21"/>
      <c r="P700" s="21"/>
      <c r="Q700" s="21"/>
      <c r="R700" s="21"/>
      <c r="S700" s="21"/>
    </row>
    <row r="701" spans="1:19">
      <c r="A701" s="9" t="s">
        <v>1246</v>
      </c>
      <c r="B701" s="9" t="s">
        <v>32</v>
      </c>
      <c r="C701" s="7" t="s">
        <v>1247</v>
      </c>
      <c r="D701" s="21"/>
      <c r="E701" s="5"/>
      <c r="F701" s="21"/>
      <c r="G701" s="129" t="str">
        <f t="shared" si="13"/>
        <v>COTEC/INFRA/ANEXO</v>
      </c>
      <c r="H701" s="21" t="s">
        <v>90</v>
      </c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</row>
    <row r="702" spans="1:19">
      <c r="A702" s="9" t="s">
        <v>25</v>
      </c>
      <c r="B702" s="9" t="s">
        <v>24</v>
      </c>
      <c r="C702" s="7" t="s">
        <v>1248</v>
      </c>
      <c r="D702" s="21"/>
      <c r="E702" s="5"/>
      <c r="F702" s="21"/>
      <c r="G702" s="129" t="str">
        <f t="shared" si="13"/>
        <v>COGEPAT</v>
      </c>
      <c r="H702" s="21" t="s">
        <v>61</v>
      </c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</row>
    <row r="703" s="117" customFormat="1" spans="1:19">
      <c r="A703" s="11" t="s">
        <v>1249</v>
      </c>
      <c r="B703" s="9" t="s">
        <v>12</v>
      </c>
      <c r="C703" s="7" t="s">
        <v>1250</v>
      </c>
      <c r="D703" s="21"/>
      <c r="E703" s="5"/>
      <c r="F703" s="21"/>
      <c r="G703" s="129" t="str">
        <f t="shared" si="13"/>
        <v>COTEC/CONTAINER</v>
      </c>
      <c r="H703" s="21" t="s">
        <v>87</v>
      </c>
      <c r="I703" s="21" t="s">
        <v>86</v>
      </c>
      <c r="J703" s="21"/>
      <c r="K703" s="21"/>
      <c r="L703" s="21"/>
      <c r="M703" s="21"/>
      <c r="N703" s="21"/>
      <c r="O703" s="21"/>
      <c r="P703" s="21"/>
      <c r="Q703" s="21"/>
      <c r="R703" s="21"/>
      <c r="S703" s="21"/>
    </row>
    <row r="704" ht="21" customHeight="1" spans="1:19">
      <c r="A704" s="11" t="s">
        <v>1251</v>
      </c>
      <c r="B704" s="11" t="s">
        <v>12</v>
      </c>
      <c r="C704" s="15" t="s">
        <v>1252</v>
      </c>
      <c r="D704" s="22"/>
      <c r="E704" s="131"/>
      <c r="F704" s="22"/>
      <c r="G704" s="129" t="str">
        <f t="shared" si="13"/>
        <v>COTEC/DATACENTER</v>
      </c>
      <c r="H704" s="21" t="s">
        <v>90</v>
      </c>
      <c r="I704" s="22" t="s">
        <v>87</v>
      </c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="117" customFormat="1" ht="17.25" customHeight="1" spans="1:19">
      <c r="A705" s="130" t="s">
        <v>1253</v>
      </c>
      <c r="B705" s="9" t="s">
        <v>12</v>
      </c>
      <c r="C705" s="7" t="s">
        <v>1254</v>
      </c>
      <c r="D705" s="21"/>
      <c r="E705" s="5"/>
      <c r="F705" s="21"/>
      <c r="G705" s="129" t="str">
        <f t="shared" si="13"/>
        <v>COGEC/CSA</v>
      </c>
      <c r="H705" s="21" t="s">
        <v>55</v>
      </c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</row>
    <row r="706" spans="1:19">
      <c r="A706" s="130" t="s">
        <v>1255</v>
      </c>
      <c r="B706" s="11" t="s">
        <v>12</v>
      </c>
      <c r="C706" s="15" t="s">
        <v>1256</v>
      </c>
      <c r="D706" s="22"/>
      <c r="E706" s="131"/>
      <c r="F706" s="22"/>
      <c r="G706" s="129" t="str">
        <f t="shared" si="13"/>
        <v>COTEC/INFRA</v>
      </c>
      <c r="H706" s="22" t="s">
        <v>89</v>
      </c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ht="19.5" customHeight="1" spans="1:19">
      <c r="A707" s="130" t="s">
        <v>1257</v>
      </c>
      <c r="B707" s="11" t="s">
        <v>12</v>
      </c>
      <c r="C707" s="15" t="s">
        <v>1258</v>
      </c>
      <c r="D707" s="22"/>
      <c r="E707" s="131"/>
      <c r="F707" s="22"/>
      <c r="G707" s="129" t="str">
        <f t="shared" si="13"/>
        <v>COGESP</v>
      </c>
      <c r="H707" s="22" t="s">
        <v>87</v>
      </c>
      <c r="I707" s="22" t="s">
        <v>68</v>
      </c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>
      <c r="A708" s="11" t="s">
        <v>1259</v>
      </c>
      <c r="B708" s="11" t="s">
        <v>12</v>
      </c>
      <c r="C708" s="15" t="s">
        <v>1260</v>
      </c>
      <c r="D708" s="22"/>
      <c r="E708" s="131"/>
      <c r="F708" s="22"/>
      <c r="G708" s="129" t="str">
        <f t="shared" si="13"/>
        <v>COTEC/CONTAINER</v>
      </c>
      <c r="H708" s="22" t="s">
        <v>87</v>
      </c>
      <c r="I708" s="22" t="s">
        <v>86</v>
      </c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>
      <c r="A709" s="11" t="s">
        <v>1261</v>
      </c>
      <c r="B709" s="11" t="s">
        <v>12</v>
      </c>
      <c r="C709" s="15" t="s">
        <v>1262</v>
      </c>
      <c r="D709" s="22"/>
      <c r="E709" s="131"/>
      <c r="F709" s="22"/>
      <c r="G709" s="129" t="str">
        <f t="shared" si="13"/>
        <v>COTEC/CONTAINER</v>
      </c>
      <c r="H709" s="22" t="s">
        <v>87</v>
      </c>
      <c r="I709" s="22" t="s">
        <v>86</v>
      </c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>
      <c r="A710" s="11" t="s">
        <v>1263</v>
      </c>
      <c r="B710" s="11" t="s">
        <v>12</v>
      </c>
      <c r="C710" s="15" t="s">
        <v>1264</v>
      </c>
      <c r="D710" s="22"/>
      <c r="E710" s="131"/>
      <c r="F710" s="22"/>
      <c r="G710" s="129" t="str">
        <f t="shared" si="13"/>
        <v>COTEC/CONTAINER</v>
      </c>
      <c r="H710" s="22" t="s">
        <v>87</v>
      </c>
      <c r="I710" s="22" t="s">
        <v>86</v>
      </c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="121" customFormat="1" ht="32.25" customHeight="1" spans="1:19">
      <c r="A711" s="11" t="s">
        <v>1265</v>
      </c>
      <c r="B711" s="11" t="s">
        <v>116</v>
      </c>
      <c r="C711" s="15" t="s">
        <v>117</v>
      </c>
      <c r="D711" s="22"/>
      <c r="E711" s="131"/>
      <c r="F711" s="22"/>
      <c r="G711" s="129" t="str">
        <f t="shared" si="13"/>
        <v>COTEC/INFRA</v>
      </c>
      <c r="H711" s="22" t="s">
        <v>89</v>
      </c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ht="32.25" customHeight="1" spans="1:19">
      <c r="A712" s="130" t="s">
        <v>1266</v>
      </c>
      <c r="B712" s="9" t="s">
        <v>20</v>
      </c>
      <c r="C712" s="66" t="s">
        <v>1267</v>
      </c>
      <c r="D712" s="21"/>
      <c r="E712" s="5"/>
      <c r="F712" s="21" t="s">
        <v>62</v>
      </c>
      <c r="G712" s="129" t="str">
        <f t="shared" si="13"/>
        <v>COPLAM</v>
      </c>
      <c r="H712" s="21" t="s">
        <v>82</v>
      </c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</row>
    <row r="713" ht="30" spans="1:19">
      <c r="A713" s="130" t="s">
        <v>1268</v>
      </c>
      <c r="B713" s="9" t="s">
        <v>20</v>
      </c>
      <c r="C713" s="15" t="s">
        <v>1267</v>
      </c>
      <c r="D713" s="21"/>
      <c r="E713" s="5"/>
      <c r="F713" s="21"/>
      <c r="G713" s="129" t="str">
        <f t="shared" si="13"/>
        <v>COGEC</v>
      </c>
      <c r="H713" s="21" t="s">
        <v>58</v>
      </c>
      <c r="I713" s="21" t="s">
        <v>50</v>
      </c>
      <c r="J713" s="21"/>
      <c r="K713" s="21"/>
      <c r="L713" s="21"/>
      <c r="M713" s="21"/>
      <c r="N713" s="21"/>
      <c r="O713" s="21"/>
      <c r="P713" s="21"/>
      <c r="Q713" s="21"/>
      <c r="R713" s="21"/>
      <c r="S713" s="21"/>
    </row>
    <row r="714" s="117" customFormat="1" ht="30" spans="1:19">
      <c r="A714" s="130" t="s">
        <v>1269</v>
      </c>
      <c r="B714" s="9" t="s">
        <v>20</v>
      </c>
      <c r="C714" s="7" t="s">
        <v>1267</v>
      </c>
      <c r="D714" s="21"/>
      <c r="E714" s="5"/>
      <c r="F714" s="21"/>
      <c r="G714" s="129" t="str">
        <f t="shared" si="13"/>
        <v>COJUR</v>
      </c>
      <c r="H714" s="21" t="s">
        <v>80</v>
      </c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</row>
    <row r="715" s="117" customFormat="1" spans="1:19">
      <c r="A715" s="130" t="s">
        <v>1270</v>
      </c>
      <c r="B715" s="9" t="s">
        <v>16</v>
      </c>
      <c r="C715" s="7" t="s">
        <v>163</v>
      </c>
      <c r="D715" s="21"/>
      <c r="E715" s="5"/>
      <c r="F715" s="21"/>
      <c r="G715" s="129" t="str">
        <f t="shared" si="13"/>
        <v>COAFI/CEGEPE</v>
      </c>
      <c r="H715" s="21" t="s">
        <v>31</v>
      </c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</row>
    <row r="716" spans="1:19">
      <c r="A716" s="130" t="s">
        <v>1271</v>
      </c>
      <c r="B716" s="9" t="s">
        <v>16</v>
      </c>
      <c r="C716" s="7" t="s">
        <v>163</v>
      </c>
      <c r="D716" s="21"/>
      <c r="E716" s="5"/>
      <c r="F716" s="21"/>
      <c r="G716" s="129" t="str">
        <f t="shared" si="13"/>
        <v>COJUR</v>
      </c>
      <c r="H716" s="21" t="s">
        <v>80</v>
      </c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</row>
    <row r="717" spans="1:19">
      <c r="A717" s="130" t="s">
        <v>1272</v>
      </c>
      <c r="B717" s="9" t="s">
        <v>16</v>
      </c>
      <c r="C717" s="7" t="s">
        <v>163</v>
      </c>
      <c r="D717" s="21"/>
      <c r="E717" s="5"/>
      <c r="F717" s="21"/>
      <c r="G717" s="129" t="str">
        <f t="shared" si="13"/>
        <v>COTEC/DESENVOLV</v>
      </c>
      <c r="H717" s="21" t="s">
        <v>88</v>
      </c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</row>
    <row r="718" s="117" customFormat="1" spans="1:19">
      <c r="A718" s="130" t="s">
        <v>1273</v>
      </c>
      <c r="B718" s="9" t="s">
        <v>16</v>
      </c>
      <c r="C718" s="7" t="s">
        <v>163</v>
      </c>
      <c r="D718" s="21"/>
      <c r="E718" s="5"/>
      <c r="F718" s="21"/>
      <c r="G718" s="129" t="str">
        <f t="shared" si="13"/>
        <v>COJUR</v>
      </c>
      <c r="H718" s="21" t="s">
        <v>80</v>
      </c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</row>
    <row r="719" spans="1:19">
      <c r="A719" s="130" t="s">
        <v>1274</v>
      </c>
      <c r="B719" s="9" t="s">
        <v>16</v>
      </c>
      <c r="C719" s="7" t="s">
        <v>163</v>
      </c>
      <c r="D719" s="21"/>
      <c r="E719" s="5"/>
      <c r="F719" s="21"/>
      <c r="G719" s="129" t="str">
        <f t="shared" si="13"/>
        <v>COPLAM</v>
      </c>
      <c r="H719" s="21" t="s">
        <v>82</v>
      </c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</row>
    <row r="720" s="117" customFormat="1" spans="1:19">
      <c r="A720" s="130" t="s">
        <v>1275</v>
      </c>
      <c r="B720" s="11" t="s">
        <v>16</v>
      </c>
      <c r="C720" s="15" t="s">
        <v>163</v>
      </c>
      <c r="D720" s="22"/>
      <c r="E720" s="131"/>
      <c r="F720" s="22"/>
      <c r="G720" s="129" t="str">
        <f t="shared" si="13"/>
        <v>COGESP/CEDRH</v>
      </c>
      <c r="H720" s="22" t="s">
        <v>58</v>
      </c>
      <c r="I720" s="22" t="s">
        <v>90</v>
      </c>
      <c r="J720" s="22" t="s">
        <v>72</v>
      </c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>
      <c r="A721" s="130" t="s">
        <v>1276</v>
      </c>
      <c r="B721" s="9" t="s">
        <v>16</v>
      </c>
      <c r="C721" s="7" t="s">
        <v>163</v>
      </c>
      <c r="D721" s="21"/>
      <c r="E721" s="5"/>
      <c r="F721" s="21"/>
      <c r="G721" s="129" t="str">
        <f t="shared" si="13"/>
        <v>COAFI/RECEPCAO</v>
      </c>
      <c r="H721" s="21" t="s">
        <v>58</v>
      </c>
      <c r="I721" s="21" t="s">
        <v>94</v>
      </c>
      <c r="J721" s="22" t="s">
        <v>90</v>
      </c>
      <c r="K721" s="21" t="s">
        <v>46</v>
      </c>
      <c r="L721" s="21"/>
      <c r="M721" s="21"/>
      <c r="N721" s="21"/>
      <c r="O721" s="21"/>
      <c r="P721" s="21"/>
      <c r="Q721" s="21"/>
      <c r="R721" s="21"/>
      <c r="S721" s="21"/>
    </row>
    <row r="722" s="121" customFormat="1" spans="1:19">
      <c r="A722" s="130" t="s">
        <v>1277</v>
      </c>
      <c r="B722" s="9" t="s">
        <v>16</v>
      </c>
      <c r="C722" s="7" t="s">
        <v>163</v>
      </c>
      <c r="D722" s="21"/>
      <c r="E722" s="5"/>
      <c r="F722" s="21"/>
      <c r="G722" s="129" t="str">
        <f t="shared" si="13"/>
        <v>COGESP/CEDRH</v>
      </c>
      <c r="H722" s="21" t="s">
        <v>72</v>
      </c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</row>
    <row r="723" s="121" customFormat="1" spans="1:19">
      <c r="A723" s="130" t="s">
        <v>1278</v>
      </c>
      <c r="B723" s="9" t="s">
        <v>16</v>
      </c>
      <c r="C723" s="7" t="s">
        <v>163</v>
      </c>
      <c r="D723" s="21"/>
      <c r="E723" s="5"/>
      <c r="F723" s="21"/>
      <c r="G723" s="129" t="str">
        <f t="shared" si="13"/>
        <v>COTEC/INFRA</v>
      </c>
      <c r="H723" s="21" t="s">
        <v>74</v>
      </c>
      <c r="I723" s="22" t="s">
        <v>90</v>
      </c>
      <c r="J723" s="21" t="s">
        <v>89</v>
      </c>
      <c r="K723" s="21"/>
      <c r="L723" s="21"/>
      <c r="M723" s="21"/>
      <c r="N723" s="21"/>
      <c r="O723" s="21"/>
      <c r="P723" s="21"/>
      <c r="Q723" s="21"/>
      <c r="R723" s="21"/>
      <c r="S723" s="21"/>
    </row>
    <row r="724" s="118" customFormat="1" spans="1:19">
      <c r="A724" s="130" t="s">
        <v>1279</v>
      </c>
      <c r="B724" s="11" t="s">
        <v>16</v>
      </c>
      <c r="C724" s="15" t="s">
        <v>163</v>
      </c>
      <c r="D724" s="22"/>
      <c r="E724" s="131"/>
      <c r="F724" s="22"/>
      <c r="G724" s="129" t="str">
        <f t="shared" si="13"/>
        <v>COGEC</v>
      </c>
      <c r="H724" s="22" t="s">
        <v>58</v>
      </c>
      <c r="I724" s="22" t="s">
        <v>90</v>
      </c>
      <c r="J724" s="22" t="s">
        <v>43</v>
      </c>
      <c r="K724" s="22" t="s">
        <v>50</v>
      </c>
      <c r="L724" s="22"/>
      <c r="M724" s="22"/>
      <c r="N724" s="22"/>
      <c r="O724" s="22"/>
      <c r="P724" s="22"/>
      <c r="Q724" s="22"/>
      <c r="R724" s="22"/>
      <c r="S724" s="22"/>
    </row>
    <row r="725" s="118" customFormat="1" spans="1:19">
      <c r="A725" s="130" t="s">
        <v>1280</v>
      </c>
      <c r="B725" s="9" t="s">
        <v>16</v>
      </c>
      <c r="C725" s="7" t="s">
        <v>163</v>
      </c>
      <c r="D725" s="21"/>
      <c r="E725" s="5"/>
      <c r="F725" s="21"/>
      <c r="G725" s="129" t="str">
        <f t="shared" si="13"/>
        <v>COAFI/CEGEA</v>
      </c>
      <c r="H725" s="21" t="s">
        <v>94</v>
      </c>
      <c r="I725" s="21" t="s">
        <v>15</v>
      </c>
      <c r="J725" s="21" t="s">
        <v>89</v>
      </c>
      <c r="K725" s="21" t="s">
        <v>23</v>
      </c>
      <c r="L725" s="21"/>
      <c r="M725" s="21"/>
      <c r="N725" s="21"/>
      <c r="O725" s="21"/>
      <c r="P725" s="21"/>
      <c r="Q725" s="21"/>
      <c r="R725" s="21"/>
      <c r="S725" s="21"/>
    </row>
    <row r="726" s="118" customFormat="1" spans="1:19">
      <c r="A726" s="9" t="s">
        <v>1281</v>
      </c>
      <c r="B726" s="9" t="s">
        <v>16</v>
      </c>
      <c r="C726" s="7" t="s">
        <v>1282</v>
      </c>
      <c r="D726" s="21"/>
      <c r="E726" s="5"/>
      <c r="F726" s="21"/>
      <c r="G726" s="129" t="str">
        <f t="shared" si="13"/>
        <v>COGEPAT/CEIMOV</v>
      </c>
      <c r="H726" s="21" t="s">
        <v>63</v>
      </c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</row>
    <row r="727" s="117" customFormat="1" spans="1:19">
      <c r="A727" s="9" t="s">
        <v>1283</v>
      </c>
      <c r="B727" s="9" t="s">
        <v>16</v>
      </c>
      <c r="C727" s="7" t="s">
        <v>163</v>
      </c>
      <c r="D727" s="21"/>
      <c r="E727" s="5"/>
      <c r="F727" s="21"/>
      <c r="G727" s="129" t="str">
        <f t="shared" si="13"/>
        <v>COTEC II</v>
      </c>
      <c r="H727" s="21" t="s">
        <v>19</v>
      </c>
      <c r="I727" s="21" t="s">
        <v>90</v>
      </c>
      <c r="J727" s="21" t="s">
        <v>84</v>
      </c>
      <c r="K727" s="21"/>
      <c r="L727" s="21"/>
      <c r="M727" s="21"/>
      <c r="N727" s="21"/>
      <c r="O727" s="21"/>
      <c r="P727" s="21"/>
      <c r="Q727" s="21"/>
      <c r="R727" s="21"/>
      <c r="S727" s="21"/>
    </row>
    <row r="728" s="121" customFormat="1" spans="1:19">
      <c r="A728" s="130" t="s">
        <v>1284</v>
      </c>
      <c r="B728" s="9" t="s">
        <v>16</v>
      </c>
      <c r="C728" s="7" t="s">
        <v>163</v>
      </c>
      <c r="D728" s="21"/>
      <c r="E728" s="5"/>
      <c r="F728" s="21"/>
      <c r="G728" s="129" t="str">
        <f t="shared" si="13"/>
        <v>COGEC</v>
      </c>
      <c r="H728" s="21" t="s">
        <v>50</v>
      </c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</row>
    <row r="729" s="118" customFormat="1" spans="1:19">
      <c r="A729" s="130" t="s">
        <v>1285</v>
      </c>
      <c r="B729" s="9" t="s">
        <v>16</v>
      </c>
      <c r="C729" s="7" t="s">
        <v>163</v>
      </c>
      <c r="D729" s="21"/>
      <c r="E729" s="5"/>
      <c r="F729" s="21"/>
      <c r="G729" s="129" t="str">
        <f t="shared" si="13"/>
        <v>COJUR</v>
      </c>
      <c r="H729" s="21" t="s">
        <v>80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</row>
    <row r="730" s="118" customFormat="1" spans="1:19">
      <c r="A730" s="130" t="s">
        <v>1286</v>
      </c>
      <c r="B730" s="9" t="s">
        <v>16</v>
      </c>
      <c r="C730" s="7" t="s">
        <v>163</v>
      </c>
      <c r="D730" s="21"/>
      <c r="E730" s="5"/>
      <c r="F730" s="21"/>
      <c r="G730" s="129" t="str">
        <f t="shared" si="13"/>
        <v>COGESP/CEFOP</v>
      </c>
      <c r="H730" s="21" t="s">
        <v>31</v>
      </c>
      <c r="I730" s="21" t="s">
        <v>74</v>
      </c>
      <c r="J730" s="21"/>
      <c r="K730" s="21"/>
      <c r="L730" s="21"/>
      <c r="M730" s="21"/>
      <c r="N730" s="21"/>
      <c r="O730" s="21"/>
      <c r="P730" s="21"/>
      <c r="Q730" s="21"/>
      <c r="R730" s="21"/>
      <c r="S730" s="21"/>
    </row>
    <row r="731" s="118" customFormat="1" spans="1:19">
      <c r="A731" s="130" t="s">
        <v>1287</v>
      </c>
      <c r="B731" s="9" t="s">
        <v>16</v>
      </c>
      <c r="C731" s="7" t="s">
        <v>163</v>
      </c>
      <c r="D731" s="21"/>
      <c r="E731" s="5"/>
      <c r="F731" s="21"/>
      <c r="G731" s="129" t="str">
        <f t="shared" si="13"/>
        <v>COGEC</v>
      </c>
      <c r="H731" s="21" t="s">
        <v>50</v>
      </c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</row>
    <row r="732" s="118" customFormat="1" spans="1:19">
      <c r="A732" s="130" t="s">
        <v>1288</v>
      </c>
      <c r="B732" s="9" t="s">
        <v>16</v>
      </c>
      <c r="C732" s="7" t="s">
        <v>163</v>
      </c>
      <c r="D732" s="21"/>
      <c r="E732" s="5"/>
      <c r="F732" s="21"/>
      <c r="G732" s="129" t="str">
        <f t="shared" si="13"/>
        <v>COPLAM</v>
      </c>
      <c r="H732" s="21" t="s">
        <v>82</v>
      </c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</row>
    <row r="733" s="118" customFormat="1" spans="1:19">
      <c r="A733" s="130" t="s">
        <v>1289</v>
      </c>
      <c r="B733" s="9" t="s">
        <v>16</v>
      </c>
      <c r="C733" s="7" t="s">
        <v>163</v>
      </c>
      <c r="D733" s="21"/>
      <c r="E733" s="5"/>
      <c r="F733" s="21"/>
      <c r="G733" s="129" t="str">
        <f t="shared" si="13"/>
        <v>COGESP/CECORH</v>
      </c>
      <c r="H733" s="21" t="s">
        <v>70</v>
      </c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</row>
    <row r="734" s="118" customFormat="1" spans="1:19">
      <c r="A734" s="11" t="s">
        <v>1290</v>
      </c>
      <c r="B734" s="11" t="s">
        <v>16</v>
      </c>
      <c r="C734" s="15" t="s">
        <v>163</v>
      </c>
      <c r="D734" s="22"/>
      <c r="E734" s="131"/>
      <c r="F734" s="22"/>
      <c r="G734" s="129" t="str">
        <f t="shared" si="13"/>
        <v>COGEPAT/CEIMOV</v>
      </c>
      <c r="H734" s="22" t="s">
        <v>58</v>
      </c>
      <c r="I734" s="22" t="s">
        <v>68</v>
      </c>
      <c r="J734" s="22" t="s">
        <v>90</v>
      </c>
      <c r="K734" s="22" t="s">
        <v>27</v>
      </c>
      <c r="L734" s="22" t="s">
        <v>90</v>
      </c>
      <c r="M734" s="22" t="s">
        <v>63</v>
      </c>
      <c r="N734" s="22"/>
      <c r="O734" s="22"/>
      <c r="P734" s="22"/>
      <c r="Q734" s="22"/>
      <c r="R734" s="22"/>
      <c r="S734" s="22"/>
    </row>
    <row r="735" s="52" customFormat="1" spans="1:19">
      <c r="A735" s="9" t="s">
        <v>1291</v>
      </c>
      <c r="B735" s="9" t="s">
        <v>16</v>
      </c>
      <c r="C735" s="7" t="s">
        <v>163</v>
      </c>
      <c r="D735" s="21"/>
      <c r="E735" s="5"/>
      <c r="F735" s="21"/>
      <c r="G735" s="129" t="str">
        <f t="shared" si="13"/>
        <v>COGEPAT/CEMOVA</v>
      </c>
      <c r="H735" s="21" t="s">
        <v>66</v>
      </c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</row>
    <row r="736" s="52" customFormat="1" spans="1:19">
      <c r="A736" s="130" t="s">
        <v>1292</v>
      </c>
      <c r="B736" s="11" t="s">
        <v>16</v>
      </c>
      <c r="C736" s="15" t="s">
        <v>163</v>
      </c>
      <c r="D736" s="22"/>
      <c r="E736" s="131"/>
      <c r="F736" s="22"/>
      <c r="G736" s="129" t="str">
        <f t="shared" si="13"/>
        <v>COTEC/DESENVOLV</v>
      </c>
      <c r="H736" s="22" t="s">
        <v>27</v>
      </c>
      <c r="I736" s="22" t="s">
        <v>68</v>
      </c>
      <c r="J736" s="22" t="s">
        <v>90</v>
      </c>
      <c r="K736" s="22" t="s">
        <v>88</v>
      </c>
      <c r="L736" s="22"/>
      <c r="M736" s="22"/>
      <c r="N736" s="22"/>
      <c r="O736" s="22"/>
      <c r="P736" s="22"/>
      <c r="Q736" s="22"/>
      <c r="R736" s="22"/>
      <c r="S736" s="22"/>
    </row>
    <row r="737" s="118" customFormat="1" spans="1:19">
      <c r="A737" s="130" t="s">
        <v>1293</v>
      </c>
      <c r="B737" s="11" t="s">
        <v>16</v>
      </c>
      <c r="C737" s="15" t="s">
        <v>163</v>
      </c>
      <c r="D737" s="22"/>
      <c r="E737" s="131"/>
      <c r="F737" s="22"/>
      <c r="G737" s="129" t="str">
        <f t="shared" si="13"/>
        <v>ASCOM</v>
      </c>
      <c r="H737" s="22" t="s">
        <v>88</v>
      </c>
      <c r="I737" s="22" t="s">
        <v>11</v>
      </c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="118" customFormat="1" spans="1:19">
      <c r="A738" s="130" t="s">
        <v>1294</v>
      </c>
      <c r="B738" s="9" t="s">
        <v>16</v>
      </c>
      <c r="C738" s="7" t="s">
        <v>163</v>
      </c>
      <c r="D738" s="21"/>
      <c r="E738" s="5"/>
      <c r="F738" s="21"/>
      <c r="G738" s="129" t="str">
        <f t="shared" si="13"/>
        <v>COPLAM</v>
      </c>
      <c r="H738" s="21" t="s">
        <v>82</v>
      </c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</row>
    <row r="739" s="118" customFormat="1" spans="1:19">
      <c r="A739" s="130" t="s">
        <v>1295</v>
      </c>
      <c r="B739" s="9" t="s">
        <v>16</v>
      </c>
      <c r="C739" s="7" t="s">
        <v>163</v>
      </c>
      <c r="D739" s="21"/>
      <c r="E739" s="5"/>
      <c r="F739" s="21"/>
      <c r="G739" s="129" t="str">
        <f t="shared" si="13"/>
        <v>COGESP/CEFOP</v>
      </c>
      <c r="H739" s="21" t="s">
        <v>74</v>
      </c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</row>
    <row r="740" s="117" customFormat="1" spans="1:19">
      <c r="A740" s="130" t="s">
        <v>1296</v>
      </c>
      <c r="B740" s="9" t="s">
        <v>16</v>
      </c>
      <c r="C740" s="7" t="s">
        <v>163</v>
      </c>
      <c r="D740" s="21"/>
      <c r="E740" s="5"/>
      <c r="F740" s="21"/>
      <c r="G740" s="129" t="str">
        <f t="shared" si="13"/>
        <v>COPLAM</v>
      </c>
      <c r="H740" s="21" t="s">
        <v>82</v>
      </c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</row>
    <row r="741" s="117" customFormat="1" spans="1:19">
      <c r="A741" s="130" t="s">
        <v>1297</v>
      </c>
      <c r="B741" s="9" t="s">
        <v>16</v>
      </c>
      <c r="C741" s="7" t="s">
        <v>163</v>
      </c>
      <c r="D741" s="21"/>
      <c r="E741" s="5"/>
      <c r="F741" s="21"/>
      <c r="G741" s="129" t="str">
        <f t="shared" si="13"/>
        <v>COGESP/CEFOP</v>
      </c>
      <c r="H741" s="21" t="s">
        <v>74</v>
      </c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</row>
    <row r="742" s="118" customFormat="1" spans="1:19">
      <c r="A742" s="9" t="s">
        <v>1298</v>
      </c>
      <c r="B742" s="9" t="s">
        <v>16</v>
      </c>
      <c r="C742" s="7" t="s">
        <v>163</v>
      </c>
      <c r="D742" s="21"/>
      <c r="E742" s="5"/>
      <c r="F742" s="21"/>
      <c r="G742" s="129" t="str">
        <f t="shared" si="13"/>
        <v>COGEPAT/CEIMOV</v>
      </c>
      <c r="H742" s="21" t="s">
        <v>63</v>
      </c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</row>
    <row r="743" s="118" customFormat="1" spans="1:19">
      <c r="A743" s="130" t="s">
        <v>1299</v>
      </c>
      <c r="B743" s="9" t="s">
        <v>16</v>
      </c>
      <c r="C743" s="7" t="s">
        <v>163</v>
      </c>
      <c r="D743" s="21"/>
      <c r="E743" s="5"/>
      <c r="F743" s="21"/>
      <c r="G743" s="129" t="str">
        <f t="shared" si="13"/>
        <v>COGEC</v>
      </c>
      <c r="H743" s="21" t="s">
        <v>94</v>
      </c>
      <c r="I743" s="21" t="s">
        <v>50</v>
      </c>
      <c r="J743" s="21"/>
      <c r="K743" s="21"/>
      <c r="L743" s="21"/>
      <c r="M743" s="21"/>
      <c r="N743" s="21"/>
      <c r="O743" s="21"/>
      <c r="P743" s="21"/>
      <c r="Q743" s="21"/>
      <c r="R743" s="21"/>
      <c r="S743" s="21"/>
    </row>
    <row r="744" s="118" customFormat="1" spans="1:19">
      <c r="A744" s="9" t="s">
        <v>1300</v>
      </c>
      <c r="B744" s="9" t="s">
        <v>16</v>
      </c>
      <c r="C744" s="7" t="s">
        <v>1282</v>
      </c>
      <c r="D744" s="21"/>
      <c r="E744" s="5"/>
      <c r="F744" s="21"/>
      <c r="G744" s="129" t="str">
        <f t="shared" si="13"/>
        <v>COGEPAT/CEIMOV</v>
      </c>
      <c r="H744" s="21" t="s">
        <v>63</v>
      </c>
      <c r="I744" s="21" t="s">
        <v>90</v>
      </c>
      <c r="J744" s="21" t="s">
        <v>63</v>
      </c>
      <c r="K744" s="21"/>
      <c r="L744" s="21"/>
      <c r="M744" s="21"/>
      <c r="N744" s="21"/>
      <c r="O744" s="21"/>
      <c r="P744" s="21"/>
      <c r="Q744" s="21"/>
      <c r="R744" s="21"/>
      <c r="S744" s="21"/>
    </row>
    <row r="745" s="118" customFormat="1" spans="1:19">
      <c r="A745" s="9" t="s">
        <v>1301</v>
      </c>
      <c r="B745" s="9" t="s">
        <v>16</v>
      </c>
      <c r="C745" s="7" t="s">
        <v>163</v>
      </c>
      <c r="D745" s="21"/>
      <c r="E745" s="5"/>
      <c r="F745" s="21"/>
      <c r="G745" s="129" t="str">
        <f t="shared" si="13"/>
        <v>COGEPAT/CEIMOV</v>
      </c>
      <c r="H745" s="21" t="s">
        <v>63</v>
      </c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</row>
    <row r="746" s="118" customFormat="1" spans="1:19">
      <c r="A746" s="130" t="s">
        <v>1302</v>
      </c>
      <c r="B746" s="9" t="s">
        <v>16</v>
      </c>
      <c r="C746" s="7" t="s">
        <v>163</v>
      </c>
      <c r="D746" s="21"/>
      <c r="E746" s="5"/>
      <c r="F746" s="21"/>
      <c r="G746" s="129" t="str">
        <f t="shared" si="13"/>
        <v>COGESP/CEDRH</v>
      </c>
      <c r="H746" s="21" t="s">
        <v>72</v>
      </c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</row>
    <row r="747" s="52" customFormat="1" spans="1:19">
      <c r="A747" s="9" t="s">
        <v>1303</v>
      </c>
      <c r="B747" s="9" t="s">
        <v>16</v>
      </c>
      <c r="C747" s="7" t="s">
        <v>163</v>
      </c>
      <c r="D747" s="21"/>
      <c r="E747" s="5"/>
      <c r="F747" s="21"/>
      <c r="G747" s="129" t="str">
        <f t="shared" si="13"/>
        <v>COGEPAT/CEMOVA</v>
      </c>
      <c r="H747" s="21" t="s">
        <v>66</v>
      </c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</row>
    <row r="748" s="118" customFormat="1" spans="1:19">
      <c r="A748" s="9" t="s">
        <v>1304</v>
      </c>
      <c r="B748" s="9" t="s">
        <v>16</v>
      </c>
      <c r="C748" s="7" t="s">
        <v>1282</v>
      </c>
      <c r="D748" s="21"/>
      <c r="E748" s="5"/>
      <c r="F748" s="21"/>
      <c r="G748" s="129" t="str">
        <f t="shared" si="13"/>
        <v>COGEPAT/CEIMOV</v>
      </c>
      <c r="H748" s="21" t="s">
        <v>63</v>
      </c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</row>
    <row r="749" s="118" customFormat="1" spans="1:19">
      <c r="A749" s="130" t="s">
        <v>1305</v>
      </c>
      <c r="B749" s="9" t="s">
        <v>16</v>
      </c>
      <c r="C749" s="7" t="s">
        <v>163</v>
      </c>
      <c r="D749" s="21"/>
      <c r="E749" s="5"/>
      <c r="F749" s="21"/>
      <c r="G749" s="129" t="str">
        <f t="shared" si="13"/>
        <v>COGESP/CESUPE</v>
      </c>
      <c r="H749" s="21" t="s">
        <v>31</v>
      </c>
      <c r="I749" s="21" t="s">
        <v>76</v>
      </c>
      <c r="J749" s="21"/>
      <c r="K749" s="21"/>
      <c r="L749" s="21"/>
      <c r="M749" s="21"/>
      <c r="N749" s="21"/>
      <c r="O749" s="21"/>
      <c r="P749" s="21"/>
      <c r="Q749" s="21"/>
      <c r="R749" s="21"/>
      <c r="S749" s="21"/>
    </row>
    <row r="750" s="118" customFormat="1" spans="1:19">
      <c r="A750" s="130" t="s">
        <v>1306</v>
      </c>
      <c r="B750" s="9" t="s">
        <v>16</v>
      </c>
      <c r="C750" s="7" t="s">
        <v>163</v>
      </c>
      <c r="D750" s="21"/>
      <c r="E750" s="5"/>
      <c r="F750" s="21"/>
      <c r="G750" s="129" t="str">
        <f t="shared" si="13"/>
        <v>COPLAM</v>
      </c>
      <c r="H750" s="21" t="s">
        <v>82</v>
      </c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</row>
    <row r="751" s="118" customFormat="1" spans="1:19">
      <c r="A751" s="130" t="s">
        <v>1307</v>
      </c>
      <c r="B751" s="9" t="s">
        <v>16</v>
      </c>
      <c r="C751" s="7" t="s">
        <v>163</v>
      </c>
      <c r="D751" s="21"/>
      <c r="E751" s="5"/>
      <c r="F751" s="21"/>
      <c r="G751" s="129" t="str">
        <f t="shared" si="13"/>
        <v>COGEC</v>
      </c>
      <c r="H751" s="21" t="s">
        <v>27</v>
      </c>
      <c r="I751" s="21" t="s">
        <v>50</v>
      </c>
      <c r="J751" s="21"/>
      <c r="K751" s="21"/>
      <c r="L751" s="21"/>
      <c r="M751" s="21"/>
      <c r="N751" s="21"/>
      <c r="O751" s="21"/>
      <c r="P751" s="21"/>
      <c r="Q751" s="21"/>
      <c r="R751" s="21"/>
      <c r="S751" s="21"/>
    </row>
    <row r="752" s="52" customFormat="1" spans="1:19">
      <c r="A752" s="130" t="s">
        <v>1308</v>
      </c>
      <c r="B752" s="9" t="s">
        <v>16</v>
      </c>
      <c r="C752" s="7" t="s">
        <v>1309</v>
      </c>
      <c r="D752" s="21"/>
      <c r="E752" s="5"/>
      <c r="F752" s="21"/>
      <c r="G752" s="129" t="str">
        <f t="shared" si="13"/>
        <v>COGEC</v>
      </c>
      <c r="H752" s="21" t="s">
        <v>50</v>
      </c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</row>
    <row r="753" s="118" customFormat="1" spans="1:19">
      <c r="A753" s="130" t="s">
        <v>1310</v>
      </c>
      <c r="B753" s="9" t="s">
        <v>16</v>
      </c>
      <c r="C753" s="7" t="s">
        <v>163</v>
      </c>
      <c r="D753" s="21"/>
      <c r="E753" s="5"/>
      <c r="F753" s="21"/>
      <c r="G753" s="129" t="str">
        <f t="shared" si="13"/>
        <v>COJUR</v>
      </c>
      <c r="H753" s="21" t="s">
        <v>80</v>
      </c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</row>
    <row r="754" s="118" customFormat="1" ht="30" spans="1:19">
      <c r="A754" s="9" t="s">
        <v>1311</v>
      </c>
      <c r="B754" s="9" t="s">
        <v>20</v>
      </c>
      <c r="C754" s="7" t="s">
        <v>1267</v>
      </c>
      <c r="D754" s="21"/>
      <c r="E754" s="5"/>
      <c r="F754" s="21" t="s">
        <v>64</v>
      </c>
      <c r="G754" s="129" t="str">
        <f t="shared" si="13"/>
        <v>COGEPAT/CEIMOV</v>
      </c>
      <c r="H754" s="21" t="s">
        <v>63</v>
      </c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</row>
    <row r="755" s="118" customFormat="1" ht="30" spans="1:19">
      <c r="A755" s="130" t="s">
        <v>1312</v>
      </c>
      <c r="B755" s="9" t="s">
        <v>20</v>
      </c>
      <c r="C755" s="7" t="s">
        <v>1313</v>
      </c>
      <c r="D755" s="21"/>
      <c r="E755" s="5"/>
      <c r="F755" s="21" t="s">
        <v>64</v>
      </c>
      <c r="G755" s="129" t="str">
        <f t="shared" si="13"/>
        <v>COGESP/CEDRH</v>
      </c>
      <c r="H755" s="21" t="s">
        <v>72</v>
      </c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</row>
    <row r="756" s="117" customFormat="1" ht="30" spans="1:19">
      <c r="A756" s="9" t="s">
        <v>1314</v>
      </c>
      <c r="B756" s="9" t="s">
        <v>20</v>
      </c>
      <c r="C756" s="7" t="s">
        <v>1267</v>
      </c>
      <c r="D756" s="21"/>
      <c r="E756" s="5"/>
      <c r="F756" s="21" t="s">
        <v>62</v>
      </c>
      <c r="G756" s="129" t="str">
        <f t="shared" si="13"/>
        <v>COGEPAT/CEIMOV</v>
      </c>
      <c r="H756" s="21" t="s">
        <v>63</v>
      </c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</row>
    <row r="757" s="52" customFormat="1" ht="30" spans="1:19">
      <c r="A757" s="130" t="s">
        <v>1315</v>
      </c>
      <c r="B757" s="9" t="s">
        <v>20</v>
      </c>
      <c r="C757" s="7" t="s">
        <v>1267</v>
      </c>
      <c r="D757" s="21"/>
      <c r="E757" s="5"/>
      <c r="F757" s="21" t="s">
        <v>62</v>
      </c>
      <c r="G757" s="129" t="str">
        <f t="shared" si="13"/>
        <v>COGESP/CEFOP</v>
      </c>
      <c r="H757" s="21" t="s">
        <v>74</v>
      </c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</row>
    <row r="758" s="52" customFormat="1" ht="30" spans="1:19">
      <c r="A758" s="130" t="s">
        <v>1316</v>
      </c>
      <c r="B758" s="9" t="s">
        <v>20</v>
      </c>
      <c r="C758" s="7" t="s">
        <v>1267</v>
      </c>
      <c r="D758" s="21"/>
      <c r="E758" s="5"/>
      <c r="F758" s="21" t="s">
        <v>62</v>
      </c>
      <c r="G758" s="129" t="str">
        <f t="shared" ref="G758:G813" si="14">LOOKUP(2,1/(LEN(H758:Q758)&gt;0),H758:Q758)</f>
        <v>COJUR</v>
      </c>
      <c r="H758" s="21" t="s">
        <v>80</v>
      </c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</row>
    <row r="759" s="52" customFormat="1" ht="30" spans="1:19">
      <c r="A759" s="130" t="s">
        <v>1317</v>
      </c>
      <c r="B759" s="9" t="s">
        <v>20</v>
      </c>
      <c r="C759" s="7" t="s">
        <v>1267</v>
      </c>
      <c r="D759" s="21"/>
      <c r="E759" s="5"/>
      <c r="F759" s="21" t="s">
        <v>62</v>
      </c>
      <c r="G759" s="129" t="str">
        <f t="shared" si="14"/>
        <v>COJUR</v>
      </c>
      <c r="H759" s="21" t="s">
        <v>27</v>
      </c>
      <c r="I759" s="21" t="s">
        <v>80</v>
      </c>
      <c r="J759" s="21"/>
      <c r="K759" s="21"/>
      <c r="L759" s="21"/>
      <c r="M759" s="21"/>
      <c r="N759" s="21"/>
      <c r="O759" s="21"/>
      <c r="P759" s="21"/>
      <c r="Q759" s="21"/>
      <c r="R759" s="21"/>
      <c r="S759" s="21"/>
    </row>
    <row r="760" s="52" customFormat="1" ht="30" spans="1:19">
      <c r="A760" s="9" t="s">
        <v>1318</v>
      </c>
      <c r="B760" s="9" t="s">
        <v>20</v>
      </c>
      <c r="C760" s="7" t="s">
        <v>1267</v>
      </c>
      <c r="D760" s="21"/>
      <c r="E760" s="5"/>
      <c r="F760" s="21" t="s">
        <v>64</v>
      </c>
      <c r="G760" s="129" t="str">
        <f t="shared" si="14"/>
        <v>COGEPAT/CEIMOV</v>
      </c>
      <c r="H760" s="21" t="s">
        <v>63</v>
      </c>
      <c r="I760" s="21" t="s">
        <v>90</v>
      </c>
      <c r="J760" s="21" t="s">
        <v>63</v>
      </c>
      <c r="K760" s="21"/>
      <c r="L760" s="21"/>
      <c r="M760" s="21"/>
      <c r="N760" s="21"/>
      <c r="O760" s="21"/>
      <c r="P760" s="21"/>
      <c r="Q760" s="21"/>
      <c r="R760" s="21"/>
      <c r="S760" s="21"/>
    </row>
    <row r="761" s="52" customFormat="1" spans="1:19">
      <c r="A761" s="130" t="s">
        <v>1319</v>
      </c>
      <c r="B761" s="9" t="s">
        <v>16</v>
      </c>
      <c r="C761" s="7" t="s">
        <v>163</v>
      </c>
      <c r="D761" s="21"/>
      <c r="E761" s="5"/>
      <c r="F761" s="21"/>
      <c r="G761" s="129" t="str">
        <f t="shared" si="14"/>
        <v>COAFI/COPA E SELADORIA</v>
      </c>
      <c r="H761" s="21" t="s">
        <v>19</v>
      </c>
      <c r="I761" s="21" t="s">
        <v>90</v>
      </c>
      <c r="J761" s="21" t="s">
        <v>34</v>
      </c>
      <c r="K761" s="21"/>
      <c r="L761" s="21"/>
      <c r="M761" s="21"/>
      <c r="N761" s="21"/>
      <c r="O761" s="21"/>
      <c r="P761" s="21"/>
      <c r="Q761" s="21"/>
      <c r="R761" s="21"/>
      <c r="S761" s="21"/>
    </row>
    <row r="762" s="52" customFormat="1" spans="1:19">
      <c r="A762" s="130" t="s">
        <v>1320</v>
      </c>
      <c r="B762" s="9" t="s">
        <v>16</v>
      </c>
      <c r="C762" s="7" t="s">
        <v>163</v>
      </c>
      <c r="D762" s="21"/>
      <c r="E762" s="5"/>
      <c r="F762" s="21"/>
      <c r="G762" s="129" t="str">
        <f t="shared" si="14"/>
        <v>COJUR</v>
      </c>
      <c r="H762" s="21" t="s">
        <v>78</v>
      </c>
      <c r="I762" s="21" t="s">
        <v>80</v>
      </c>
      <c r="J762" s="21"/>
      <c r="K762" s="21"/>
      <c r="L762" s="21"/>
      <c r="M762" s="21"/>
      <c r="N762" s="21"/>
      <c r="O762" s="21"/>
      <c r="P762" s="21"/>
      <c r="Q762" s="21"/>
      <c r="R762" s="21"/>
      <c r="S762" s="21"/>
    </row>
    <row r="763" s="52" customFormat="1" spans="1:19">
      <c r="A763" s="130" t="s">
        <v>1321</v>
      </c>
      <c r="B763" s="9" t="s">
        <v>16</v>
      </c>
      <c r="C763" s="7" t="s">
        <v>163</v>
      </c>
      <c r="D763" s="21"/>
      <c r="E763" s="5"/>
      <c r="F763" s="21"/>
      <c r="G763" s="129" t="str">
        <f t="shared" si="14"/>
        <v>COJUR</v>
      </c>
      <c r="H763" s="21" t="s">
        <v>80</v>
      </c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</row>
    <row r="764" s="52" customFormat="1" spans="1:19">
      <c r="A764" s="130" t="s">
        <v>1322</v>
      </c>
      <c r="B764" s="9" t="s">
        <v>16</v>
      </c>
      <c r="C764" s="7" t="s">
        <v>163</v>
      </c>
      <c r="D764" s="21"/>
      <c r="E764" s="5"/>
      <c r="F764" s="21"/>
      <c r="G764" s="129" t="str">
        <f t="shared" si="14"/>
        <v>COGEC</v>
      </c>
      <c r="H764" s="21" t="s">
        <v>50</v>
      </c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</row>
    <row r="765" s="52" customFormat="1" spans="1:19">
      <c r="A765" s="130" t="s">
        <v>1323</v>
      </c>
      <c r="B765" s="9" t="s">
        <v>16</v>
      </c>
      <c r="C765" s="45" t="s">
        <v>163</v>
      </c>
      <c r="D765" s="21"/>
      <c r="E765" s="5"/>
      <c r="F765" s="21"/>
      <c r="G765" s="129" t="str">
        <f t="shared" si="14"/>
        <v>COGEC</v>
      </c>
      <c r="H765" s="21" t="s">
        <v>50</v>
      </c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</row>
    <row r="766" s="52" customFormat="1" spans="1:19">
      <c r="A766" s="130" t="s">
        <v>1324</v>
      </c>
      <c r="B766" s="9" t="s">
        <v>16</v>
      </c>
      <c r="C766" s="7" t="s">
        <v>163</v>
      </c>
      <c r="D766" s="21"/>
      <c r="E766" s="5"/>
      <c r="F766" s="21"/>
      <c r="G766" s="129" t="str">
        <f t="shared" si="14"/>
        <v>COTEC/CENTRAL</v>
      </c>
      <c r="H766" s="21" t="s">
        <v>31</v>
      </c>
      <c r="I766" s="21" t="s">
        <v>76</v>
      </c>
      <c r="J766" s="21" t="s">
        <v>90</v>
      </c>
      <c r="K766" s="21" t="s">
        <v>85</v>
      </c>
      <c r="L766" s="21"/>
      <c r="M766" s="21"/>
      <c r="N766" s="21"/>
      <c r="O766" s="21"/>
      <c r="P766" s="21"/>
      <c r="Q766" s="21"/>
      <c r="R766" s="21"/>
      <c r="S766" s="21"/>
    </row>
    <row r="767" s="52" customFormat="1" spans="1:19">
      <c r="A767" s="130" t="s">
        <v>1325</v>
      </c>
      <c r="B767" s="9" t="s">
        <v>16</v>
      </c>
      <c r="C767" s="45" t="s">
        <v>163</v>
      </c>
      <c r="D767" s="21"/>
      <c r="E767" s="5"/>
      <c r="F767" s="21"/>
      <c r="G767" s="129" t="str">
        <f t="shared" si="14"/>
        <v>COPLAM</v>
      </c>
      <c r="H767" s="21" t="s">
        <v>82</v>
      </c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</row>
    <row r="768" s="52" customFormat="1" spans="1:19">
      <c r="A768" s="9" t="s">
        <v>1326</v>
      </c>
      <c r="B768" s="9" t="s">
        <v>16</v>
      </c>
      <c r="C768" s="7" t="s">
        <v>163</v>
      </c>
      <c r="D768" s="21"/>
      <c r="E768" s="5"/>
      <c r="F768" s="21"/>
      <c r="G768" s="129" t="str">
        <f t="shared" si="14"/>
        <v>COGEPAT/CEMOVA</v>
      </c>
      <c r="H768" s="21" t="s">
        <v>66</v>
      </c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</row>
    <row r="769" s="52" customFormat="1" spans="1:19">
      <c r="A769" s="130" t="s">
        <v>1327</v>
      </c>
      <c r="B769" s="9" t="s">
        <v>16</v>
      </c>
      <c r="C769" s="7" t="s">
        <v>163</v>
      </c>
      <c r="D769" s="21"/>
      <c r="E769" s="5"/>
      <c r="F769" s="21"/>
      <c r="G769" s="129" t="str">
        <f t="shared" si="14"/>
        <v>COTEC/INFRA/ANEXO</v>
      </c>
      <c r="H769" s="21" t="s">
        <v>82</v>
      </c>
      <c r="I769" s="21" t="s">
        <v>90</v>
      </c>
      <c r="J769" s="21" t="s">
        <v>58</v>
      </c>
      <c r="K769" s="21" t="s">
        <v>90</v>
      </c>
      <c r="L769" s="21"/>
      <c r="M769" s="21"/>
      <c r="N769" s="21"/>
      <c r="O769" s="21"/>
      <c r="P769" s="21"/>
      <c r="Q769" s="21"/>
      <c r="R769" s="21"/>
      <c r="S769" s="21"/>
    </row>
    <row r="770" s="52" customFormat="1" ht="36.75" customHeight="1" spans="1:19">
      <c r="A770" s="130" t="s">
        <v>1328</v>
      </c>
      <c r="B770" s="9" t="s">
        <v>16</v>
      </c>
      <c r="C770" s="7" t="s">
        <v>137</v>
      </c>
      <c r="D770" s="21"/>
      <c r="E770" s="5"/>
      <c r="F770" s="21"/>
      <c r="G770" s="129" t="str">
        <f t="shared" si="14"/>
        <v>COGESP/CEFOP</v>
      </c>
      <c r="H770" s="21" t="s">
        <v>74</v>
      </c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</row>
    <row r="771" s="52" customFormat="1" spans="1:19">
      <c r="A771" s="9" t="s">
        <v>1329</v>
      </c>
      <c r="B771" s="9" t="s">
        <v>16</v>
      </c>
      <c r="C771" s="7" t="s">
        <v>163</v>
      </c>
      <c r="D771" s="21"/>
      <c r="E771" s="5"/>
      <c r="F771" s="21"/>
      <c r="G771" s="129" t="str">
        <f t="shared" si="14"/>
        <v>COGEPAT/CEIMOV</v>
      </c>
      <c r="H771" s="21" t="s">
        <v>63</v>
      </c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</row>
    <row r="772" s="52" customFormat="1" spans="1:19">
      <c r="A772" s="130" t="s">
        <v>1330</v>
      </c>
      <c r="B772" s="9" t="s">
        <v>16</v>
      </c>
      <c r="C772" s="7" t="s">
        <v>163</v>
      </c>
      <c r="D772" s="21"/>
      <c r="E772" s="5"/>
      <c r="F772" s="21"/>
      <c r="G772" s="129" t="str">
        <f t="shared" si="14"/>
        <v>COGEC</v>
      </c>
      <c r="H772" s="21" t="s">
        <v>27</v>
      </c>
      <c r="I772" s="21" t="s">
        <v>70</v>
      </c>
      <c r="J772" s="21" t="s">
        <v>90</v>
      </c>
      <c r="K772" s="21" t="s">
        <v>50</v>
      </c>
      <c r="L772" s="21"/>
      <c r="M772" s="21"/>
      <c r="N772" s="21"/>
      <c r="O772" s="21"/>
      <c r="P772" s="21"/>
      <c r="Q772" s="21"/>
      <c r="R772" s="21"/>
      <c r="S772" s="21"/>
    </row>
    <row r="773" s="52" customFormat="1" spans="1:19">
      <c r="A773" s="130" t="s">
        <v>1331</v>
      </c>
      <c r="B773" s="9" t="s">
        <v>16</v>
      </c>
      <c r="C773" s="7" t="s">
        <v>163</v>
      </c>
      <c r="D773" s="21"/>
      <c r="E773" s="5"/>
      <c r="F773" s="21"/>
      <c r="G773" s="129" t="str">
        <f t="shared" si="14"/>
        <v>COTEC/DESENVOLV</v>
      </c>
      <c r="H773" s="21" t="s">
        <v>88</v>
      </c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</row>
    <row r="774" s="52" customFormat="1" spans="1:19">
      <c r="A774" s="130" t="s">
        <v>1332</v>
      </c>
      <c r="B774" s="9" t="s">
        <v>16</v>
      </c>
      <c r="C774" s="7" t="s">
        <v>163</v>
      </c>
      <c r="D774" s="21"/>
      <c r="E774" s="5"/>
      <c r="F774" s="21"/>
      <c r="G774" s="129" t="str">
        <f t="shared" si="14"/>
        <v>COGESP/CESUPE</v>
      </c>
      <c r="H774" s="21" t="s">
        <v>27</v>
      </c>
      <c r="I774" s="21" t="s">
        <v>76</v>
      </c>
      <c r="J774" s="21"/>
      <c r="K774" s="21"/>
      <c r="L774" s="21"/>
      <c r="M774" s="21"/>
      <c r="N774" s="21"/>
      <c r="O774" s="21"/>
      <c r="P774" s="21"/>
      <c r="Q774" s="21"/>
      <c r="R774" s="21"/>
      <c r="S774" s="21"/>
    </row>
    <row r="775" s="52" customFormat="1" spans="1:19">
      <c r="A775" s="130" t="s">
        <v>1333</v>
      </c>
      <c r="B775" s="9" t="s">
        <v>16</v>
      </c>
      <c r="C775" s="7" t="s">
        <v>163</v>
      </c>
      <c r="D775" s="21"/>
      <c r="E775" s="5"/>
      <c r="F775" s="21"/>
      <c r="G775" s="129" t="str">
        <f t="shared" si="14"/>
        <v>COGEC</v>
      </c>
      <c r="H775" s="21" t="s">
        <v>31</v>
      </c>
      <c r="I775" s="21" t="s">
        <v>74</v>
      </c>
      <c r="J775" s="21" t="s">
        <v>90</v>
      </c>
      <c r="K775" s="21" t="s">
        <v>88</v>
      </c>
      <c r="L775" s="21" t="s">
        <v>50</v>
      </c>
      <c r="M775" s="21"/>
      <c r="N775" s="21"/>
      <c r="O775" s="21"/>
      <c r="P775" s="21"/>
      <c r="Q775" s="21"/>
      <c r="R775" s="21"/>
      <c r="S775" s="21"/>
    </row>
    <row r="776" s="52" customFormat="1" ht="30" spans="1:19">
      <c r="A776" s="130" t="s">
        <v>1334</v>
      </c>
      <c r="B776" s="9" t="s">
        <v>20</v>
      </c>
      <c r="C776" s="7" t="s">
        <v>1267</v>
      </c>
      <c r="D776" s="21"/>
      <c r="E776" s="5"/>
      <c r="F776" s="21" t="s">
        <v>62</v>
      </c>
      <c r="G776" s="129" t="str">
        <f t="shared" si="14"/>
        <v>COPLAM</v>
      </c>
      <c r="H776" s="21" t="s">
        <v>82</v>
      </c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</row>
    <row r="777" ht="30" spans="1:19">
      <c r="A777" s="130" t="s">
        <v>1335</v>
      </c>
      <c r="B777" s="9" t="s">
        <v>20</v>
      </c>
      <c r="C777" s="7" t="s">
        <v>1267</v>
      </c>
      <c r="D777" s="21"/>
      <c r="E777" s="5"/>
      <c r="F777" s="21" t="s">
        <v>62</v>
      </c>
      <c r="G777" s="129" t="str">
        <f t="shared" si="14"/>
        <v>COTEC/INFRA</v>
      </c>
      <c r="H777" s="21" t="s">
        <v>80</v>
      </c>
      <c r="I777" s="21" t="s">
        <v>89</v>
      </c>
      <c r="J777" s="21"/>
      <c r="K777" s="21"/>
      <c r="L777" s="21"/>
      <c r="M777" s="21"/>
      <c r="N777" s="21"/>
      <c r="O777" s="21"/>
      <c r="P777" s="21"/>
      <c r="Q777" s="21"/>
      <c r="R777" s="21"/>
      <c r="S777" s="21"/>
    </row>
    <row r="778" ht="30" spans="1:19">
      <c r="A778" s="130" t="s">
        <v>1336</v>
      </c>
      <c r="B778" s="9" t="s">
        <v>20</v>
      </c>
      <c r="C778" s="7" t="s">
        <v>1267</v>
      </c>
      <c r="D778" s="21"/>
      <c r="E778" s="5"/>
      <c r="F778" s="21" t="s">
        <v>62</v>
      </c>
      <c r="G778" s="129" t="str">
        <f t="shared" si="14"/>
        <v>COJUR</v>
      </c>
      <c r="H778" s="21" t="s">
        <v>80</v>
      </c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</row>
    <row r="779" ht="30" spans="1:19">
      <c r="A779" s="130" t="s">
        <v>1337</v>
      </c>
      <c r="B779" s="9" t="s">
        <v>20</v>
      </c>
      <c r="C779" s="7" t="s">
        <v>1267</v>
      </c>
      <c r="D779" s="21"/>
      <c r="E779" s="5"/>
      <c r="F779" s="21" t="s">
        <v>62</v>
      </c>
      <c r="G779" s="129" t="str">
        <f t="shared" si="14"/>
        <v>COAFI/CEGEA</v>
      </c>
      <c r="H779" s="21" t="s">
        <v>23</v>
      </c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</row>
    <row r="780" ht="30" spans="1:19">
      <c r="A780" s="130" t="s">
        <v>1338</v>
      </c>
      <c r="B780" s="9" t="s">
        <v>20</v>
      </c>
      <c r="C780" s="7" t="s">
        <v>1267</v>
      </c>
      <c r="D780" s="21"/>
      <c r="E780" s="5"/>
      <c r="F780" s="21" t="s">
        <v>64</v>
      </c>
      <c r="G780" s="129" t="str">
        <f t="shared" si="14"/>
        <v>COGESP/CEFOP</v>
      </c>
      <c r="H780" s="21" t="s">
        <v>74</v>
      </c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</row>
    <row r="781" ht="30" spans="1:19">
      <c r="A781" s="130" t="s">
        <v>1339</v>
      </c>
      <c r="B781" s="9" t="s">
        <v>20</v>
      </c>
      <c r="C781" s="7" t="s">
        <v>1267</v>
      </c>
      <c r="D781" s="21"/>
      <c r="E781" s="5"/>
      <c r="F781" s="21"/>
      <c r="G781" s="129" t="str">
        <f t="shared" si="14"/>
        <v>COJUR</v>
      </c>
      <c r="H781" s="21" t="s">
        <v>19</v>
      </c>
      <c r="I781" s="21" t="s">
        <v>90</v>
      </c>
      <c r="J781" s="21" t="s">
        <v>50</v>
      </c>
      <c r="K781" s="21" t="s">
        <v>80</v>
      </c>
      <c r="L781" s="21"/>
      <c r="M781" s="21"/>
      <c r="N781" s="21"/>
      <c r="O781" s="21"/>
      <c r="P781" s="21"/>
      <c r="Q781" s="21"/>
      <c r="R781" s="21"/>
      <c r="S781" s="21"/>
    </row>
    <row r="782" ht="30" spans="1:19">
      <c r="A782" s="130" t="s">
        <v>1340</v>
      </c>
      <c r="B782" s="9" t="s">
        <v>20</v>
      </c>
      <c r="C782" s="7" t="s">
        <v>1341</v>
      </c>
      <c r="D782" s="21"/>
      <c r="E782" s="5"/>
      <c r="F782" s="21"/>
      <c r="G782" s="129" t="str">
        <f t="shared" si="14"/>
        <v>COAFI/PROTOCOLO</v>
      </c>
      <c r="H782" s="21" t="s">
        <v>43</v>
      </c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</row>
    <row r="783" ht="30" spans="1:19">
      <c r="A783" s="130" t="s">
        <v>1342</v>
      </c>
      <c r="B783" s="9" t="s">
        <v>20</v>
      </c>
      <c r="C783" s="7" t="s">
        <v>1267</v>
      </c>
      <c r="D783" s="21"/>
      <c r="E783" s="5"/>
      <c r="F783" s="21" t="s">
        <v>62</v>
      </c>
      <c r="G783" s="129" t="str">
        <f t="shared" si="14"/>
        <v>COJUR</v>
      </c>
      <c r="H783" s="21" t="s">
        <v>80</v>
      </c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</row>
    <row r="784" ht="30" spans="1:19">
      <c r="A784" s="9" t="s">
        <v>1343</v>
      </c>
      <c r="B784" s="9" t="s">
        <v>20</v>
      </c>
      <c r="C784" s="7" t="s">
        <v>1267</v>
      </c>
      <c r="D784" s="21"/>
      <c r="E784" s="5"/>
      <c r="F784" s="21" t="s">
        <v>64</v>
      </c>
      <c r="G784" s="129" t="str">
        <f t="shared" si="14"/>
        <v>COGEPAT/CEIMOV</v>
      </c>
      <c r="H784" s="21" t="s">
        <v>63</v>
      </c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</row>
    <row r="785" ht="30" spans="1:19">
      <c r="A785" s="130" t="s">
        <v>1344</v>
      </c>
      <c r="B785" s="9" t="s">
        <v>20</v>
      </c>
      <c r="C785" s="7" t="s">
        <v>1267</v>
      </c>
      <c r="D785" s="21"/>
      <c r="E785" s="5"/>
      <c r="F785" s="21"/>
      <c r="G785" s="129" t="str">
        <f t="shared" si="14"/>
        <v>COGEC</v>
      </c>
      <c r="H785" s="21" t="s">
        <v>27</v>
      </c>
      <c r="I785" s="21" t="s">
        <v>50</v>
      </c>
      <c r="J785" s="21"/>
      <c r="K785" s="21"/>
      <c r="L785" s="21"/>
      <c r="M785" s="21"/>
      <c r="N785" s="21"/>
      <c r="O785" s="21"/>
      <c r="P785" s="21"/>
      <c r="Q785" s="21"/>
      <c r="R785" s="21"/>
      <c r="S785" s="21"/>
    </row>
    <row r="786" ht="30" spans="1:19">
      <c r="A786" s="130" t="s">
        <v>1345</v>
      </c>
      <c r="B786" s="9" t="s">
        <v>20</v>
      </c>
      <c r="C786" s="7" t="s">
        <v>1267</v>
      </c>
      <c r="D786" s="21"/>
      <c r="E786" s="5"/>
      <c r="F786" s="21"/>
      <c r="G786" s="129" t="str">
        <f t="shared" si="14"/>
        <v>COAFI/CEGEPE</v>
      </c>
      <c r="H786" s="21" t="s">
        <v>31</v>
      </c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</row>
    <row r="787" s="52" customFormat="1" ht="30" spans="1:19">
      <c r="A787" s="9" t="s">
        <v>1346</v>
      </c>
      <c r="B787" s="9" t="s">
        <v>20</v>
      </c>
      <c r="C787" s="7" t="s">
        <v>1267</v>
      </c>
      <c r="D787" s="21"/>
      <c r="E787" s="5"/>
      <c r="F787" s="21"/>
      <c r="G787" s="129" t="str">
        <f t="shared" si="14"/>
        <v>COTEC/INFRA/ANEXO</v>
      </c>
      <c r="H787" s="21" t="s">
        <v>70</v>
      </c>
      <c r="I787" s="21" t="s">
        <v>90</v>
      </c>
      <c r="J787" s="21"/>
      <c r="K787" s="21"/>
      <c r="L787" s="21"/>
      <c r="M787" s="21"/>
      <c r="N787" s="21"/>
      <c r="O787" s="21"/>
      <c r="P787" s="21"/>
      <c r="Q787" s="21"/>
      <c r="R787" s="21"/>
      <c r="S787" s="21"/>
    </row>
    <row r="788" s="52" customFormat="1" ht="30" spans="1:19">
      <c r="A788" s="130" t="s">
        <v>1347</v>
      </c>
      <c r="B788" s="9" t="s">
        <v>20</v>
      </c>
      <c r="C788" s="7" t="s">
        <v>1267</v>
      </c>
      <c r="D788" s="21"/>
      <c r="E788" s="5"/>
      <c r="F788" s="21" t="s">
        <v>62</v>
      </c>
      <c r="G788" s="129" t="str">
        <f t="shared" si="14"/>
        <v>COGESP/CEFOP</v>
      </c>
      <c r="H788" s="21" t="s">
        <v>82</v>
      </c>
      <c r="I788" s="21" t="s">
        <v>74</v>
      </c>
      <c r="J788" s="21"/>
      <c r="K788" s="21"/>
      <c r="L788" s="21"/>
      <c r="M788" s="21"/>
      <c r="N788" s="21"/>
      <c r="O788" s="21"/>
      <c r="P788" s="21"/>
      <c r="Q788" s="21"/>
      <c r="R788" s="21"/>
      <c r="S788" s="21"/>
    </row>
    <row r="789" s="52" customFormat="1" ht="30" spans="1:19">
      <c r="A789" s="9" t="s">
        <v>1348</v>
      </c>
      <c r="B789" s="9" t="s">
        <v>20</v>
      </c>
      <c r="C789" s="7" t="s">
        <v>1267</v>
      </c>
      <c r="D789" s="21"/>
      <c r="E789" s="5"/>
      <c r="F789" s="21" t="s">
        <v>62</v>
      </c>
      <c r="G789" s="129" t="str">
        <f t="shared" si="14"/>
        <v>COGEPAT/CEMOVA</v>
      </c>
      <c r="H789" s="21" t="s">
        <v>66</v>
      </c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</row>
    <row r="790" s="52" customFormat="1" ht="30" spans="1:19">
      <c r="A790" s="130" t="s">
        <v>1349</v>
      </c>
      <c r="B790" s="9" t="s">
        <v>20</v>
      </c>
      <c r="C790" s="7" t="s">
        <v>1267</v>
      </c>
      <c r="D790" s="21"/>
      <c r="E790" s="5"/>
      <c r="F790" s="21" t="s">
        <v>62</v>
      </c>
      <c r="G790" s="129" t="str">
        <f t="shared" si="14"/>
        <v>COPLAM</v>
      </c>
      <c r="H790" s="21" t="s">
        <v>82</v>
      </c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</row>
    <row r="791" s="52" customFormat="1" ht="30" spans="1:19">
      <c r="A791" s="9" t="s">
        <v>1350</v>
      </c>
      <c r="B791" s="9" t="s">
        <v>20</v>
      </c>
      <c r="C791" s="7" t="s">
        <v>1267</v>
      </c>
      <c r="D791" s="21"/>
      <c r="E791" s="5"/>
      <c r="F791" s="21" t="s">
        <v>62</v>
      </c>
      <c r="G791" s="129" t="str">
        <f t="shared" si="14"/>
        <v>COGEPAT/CEMOVA</v>
      </c>
      <c r="H791" s="21" t="s">
        <v>66</v>
      </c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</row>
    <row r="792" s="52" customFormat="1" ht="30" spans="1:19">
      <c r="A792" s="130" t="s">
        <v>1351</v>
      </c>
      <c r="B792" s="9" t="s">
        <v>20</v>
      </c>
      <c r="C792" s="7" t="s">
        <v>1267</v>
      </c>
      <c r="D792" s="21"/>
      <c r="E792" s="5"/>
      <c r="F792" s="21"/>
      <c r="G792" s="129" t="str">
        <f t="shared" si="14"/>
        <v>COGEC/ARQUIVO</v>
      </c>
      <c r="H792" s="21" t="s">
        <v>19</v>
      </c>
      <c r="I792" s="21" t="s">
        <v>52</v>
      </c>
      <c r="J792" s="21"/>
      <c r="K792" s="21"/>
      <c r="L792" s="21"/>
      <c r="M792" s="21"/>
      <c r="N792" s="21"/>
      <c r="O792" s="21"/>
      <c r="P792" s="21"/>
      <c r="Q792" s="21"/>
      <c r="R792" s="21"/>
      <c r="S792" s="21"/>
    </row>
    <row r="793" ht="30" spans="1:19">
      <c r="A793" s="130" t="s">
        <v>1352</v>
      </c>
      <c r="B793" s="9" t="s">
        <v>20</v>
      </c>
      <c r="C793" s="7" t="s">
        <v>1267</v>
      </c>
      <c r="D793" s="21"/>
      <c r="E793" s="5"/>
      <c r="F793" s="21" t="s">
        <v>62</v>
      </c>
      <c r="G793" s="129" t="str">
        <f t="shared" si="14"/>
        <v>COPLAM</v>
      </c>
      <c r="H793" s="21" t="s">
        <v>82</v>
      </c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</row>
    <row r="794" ht="30" spans="1:19">
      <c r="A794" s="11" t="s">
        <v>1353</v>
      </c>
      <c r="B794" s="11" t="s">
        <v>20</v>
      </c>
      <c r="C794" s="15" t="s">
        <v>1267</v>
      </c>
      <c r="D794" s="22"/>
      <c r="E794" s="131"/>
      <c r="F794" s="22"/>
      <c r="G794" s="129" t="str">
        <f t="shared" si="14"/>
        <v>COGEPAT/CEIMOV</v>
      </c>
      <c r="H794" s="22" t="s">
        <v>80</v>
      </c>
      <c r="I794" s="22" t="s">
        <v>90</v>
      </c>
      <c r="J794" s="22" t="s">
        <v>63</v>
      </c>
      <c r="K794" s="52"/>
      <c r="L794" s="52"/>
      <c r="M794" s="52"/>
      <c r="N794" s="52"/>
      <c r="O794" s="52"/>
      <c r="P794" s="52"/>
      <c r="Q794" s="52"/>
      <c r="R794" s="52"/>
      <c r="S794" s="52"/>
    </row>
    <row r="795" ht="30" spans="1:19">
      <c r="A795" s="9" t="s">
        <v>1354</v>
      </c>
      <c r="B795" s="9" t="s">
        <v>20</v>
      </c>
      <c r="C795" s="7" t="s">
        <v>1267</v>
      </c>
      <c r="D795" s="21"/>
      <c r="E795" s="5"/>
      <c r="F795" s="21"/>
      <c r="G795" s="124" t="str">
        <f t="shared" si="14"/>
        <v>COGEPAT/CEMOVA</v>
      </c>
      <c r="H795" s="44" t="s">
        <v>66</v>
      </c>
      <c r="I795" s="158"/>
      <c r="J795" s="158"/>
      <c r="K795" s="21"/>
      <c r="L795" s="21"/>
      <c r="M795" s="21"/>
      <c r="N795" s="21"/>
      <c r="O795" s="21"/>
      <c r="P795" s="21"/>
      <c r="Q795" s="21"/>
      <c r="R795" s="21"/>
      <c r="S795" s="21"/>
    </row>
    <row r="796" ht="30" spans="1:19">
      <c r="A796" s="130" t="s">
        <v>1355</v>
      </c>
      <c r="B796" s="9" t="s">
        <v>20</v>
      </c>
      <c r="C796" s="7" t="s">
        <v>1267</v>
      </c>
      <c r="D796" s="21"/>
      <c r="E796" s="5"/>
      <c r="F796" s="21" t="s">
        <v>62</v>
      </c>
      <c r="G796" s="129" t="str">
        <f t="shared" si="14"/>
        <v>COPLAM</v>
      </c>
      <c r="H796" s="21" t="s">
        <v>82</v>
      </c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</row>
    <row r="797" ht="30" spans="1:19">
      <c r="A797" s="130" t="s">
        <v>1356</v>
      </c>
      <c r="B797" s="9" t="s">
        <v>20</v>
      </c>
      <c r="C797" s="7" t="s">
        <v>1267</v>
      </c>
      <c r="D797" s="21"/>
      <c r="E797" s="5"/>
      <c r="F797" s="21"/>
      <c r="G797" s="129" t="str">
        <f t="shared" si="14"/>
        <v>COGEC</v>
      </c>
      <c r="H797" s="21" t="s">
        <v>27</v>
      </c>
      <c r="I797" s="21" t="s">
        <v>50</v>
      </c>
      <c r="J797" s="21"/>
      <c r="K797" s="21"/>
      <c r="L797" s="21"/>
      <c r="M797" s="21"/>
      <c r="N797" s="21"/>
      <c r="O797" s="21"/>
      <c r="P797" s="21"/>
      <c r="Q797" s="21"/>
      <c r="R797" s="21"/>
      <c r="S797" s="21"/>
    </row>
    <row r="798" ht="30" spans="1:19">
      <c r="A798" s="130" t="s">
        <v>1357</v>
      </c>
      <c r="B798" s="9" t="s">
        <v>20</v>
      </c>
      <c r="C798" s="7" t="s">
        <v>1267</v>
      </c>
      <c r="D798" s="21"/>
      <c r="E798" s="5"/>
      <c r="F798" s="21" t="s">
        <v>62</v>
      </c>
      <c r="G798" s="129" t="str">
        <f t="shared" si="14"/>
        <v>COGEC</v>
      </c>
      <c r="H798" s="21" t="s">
        <v>50</v>
      </c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</row>
    <row r="799" ht="30" spans="1:19">
      <c r="A799" s="130" t="s">
        <v>1358</v>
      </c>
      <c r="B799" s="9" t="s">
        <v>20</v>
      </c>
      <c r="C799" s="7" t="s">
        <v>1267</v>
      </c>
      <c r="D799" s="21"/>
      <c r="E799" s="5"/>
      <c r="F799" s="21" t="s">
        <v>62</v>
      </c>
      <c r="G799" s="129" t="str">
        <f t="shared" si="14"/>
        <v>COGEC</v>
      </c>
      <c r="H799" s="21" t="s">
        <v>50</v>
      </c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</row>
    <row r="800" ht="30" spans="1:19">
      <c r="A800" s="130" t="s">
        <v>1359</v>
      </c>
      <c r="B800" s="11" t="s">
        <v>20</v>
      </c>
      <c r="C800" s="15" t="s">
        <v>1267</v>
      </c>
      <c r="D800" s="22"/>
      <c r="E800" s="131"/>
      <c r="F800" s="22" t="s">
        <v>62</v>
      </c>
      <c r="G800" s="129" t="str">
        <f t="shared" si="14"/>
        <v>COGEC</v>
      </c>
      <c r="H800" s="22" t="s">
        <v>58</v>
      </c>
      <c r="I800" s="22" t="s">
        <v>90</v>
      </c>
      <c r="J800" s="22" t="s">
        <v>50</v>
      </c>
      <c r="K800" s="22"/>
      <c r="L800" s="22"/>
      <c r="M800" s="22"/>
      <c r="N800" s="22"/>
      <c r="O800" s="22"/>
      <c r="P800" s="22"/>
      <c r="Q800" s="22"/>
      <c r="R800" s="22"/>
      <c r="S800" s="22"/>
    </row>
    <row r="801" ht="30" spans="1:19">
      <c r="A801" s="130" t="s">
        <v>1360</v>
      </c>
      <c r="B801" s="11" t="s">
        <v>20</v>
      </c>
      <c r="C801" s="15" t="s">
        <v>1267</v>
      </c>
      <c r="D801" s="22"/>
      <c r="E801" s="131"/>
      <c r="F801" s="22" t="s">
        <v>62</v>
      </c>
      <c r="G801" s="129" t="str">
        <f t="shared" si="14"/>
        <v>COPLAM</v>
      </c>
      <c r="H801" s="22" t="s">
        <v>82</v>
      </c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ht="30" spans="1:19">
      <c r="A802" s="11" t="s">
        <v>1361</v>
      </c>
      <c r="B802" s="11" t="s">
        <v>20</v>
      </c>
      <c r="C802" s="15" t="s">
        <v>1267</v>
      </c>
      <c r="D802" s="22"/>
      <c r="E802" s="131"/>
      <c r="F802" s="22"/>
      <c r="G802" s="129" t="str">
        <f t="shared" si="14"/>
        <v>COTEC/INFRA/ANEXO</v>
      </c>
      <c r="H802" s="22" t="s">
        <v>58</v>
      </c>
      <c r="I802" s="22" t="s">
        <v>90</v>
      </c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ht="30" spans="1:19">
      <c r="A803" s="130" t="s">
        <v>1362</v>
      </c>
      <c r="B803" s="9" t="s">
        <v>20</v>
      </c>
      <c r="C803" s="7" t="s">
        <v>1267</v>
      </c>
      <c r="D803" s="21"/>
      <c r="E803" s="5"/>
      <c r="F803" s="21"/>
      <c r="G803" s="129" t="str">
        <f t="shared" si="14"/>
        <v>COGESP/CEFOP</v>
      </c>
      <c r="H803" s="21" t="s">
        <v>58</v>
      </c>
      <c r="I803" s="21" t="s">
        <v>50</v>
      </c>
      <c r="J803" s="21" t="s">
        <v>74</v>
      </c>
      <c r="K803" s="21"/>
      <c r="L803" s="21"/>
      <c r="M803" s="21"/>
      <c r="N803" s="21"/>
      <c r="O803" s="21"/>
      <c r="P803" s="21"/>
      <c r="Q803" s="21"/>
      <c r="R803" s="21"/>
      <c r="S803" s="21"/>
    </row>
    <row r="804" ht="30" spans="1:19">
      <c r="A804" s="9" t="s">
        <v>1363</v>
      </c>
      <c r="B804" s="9" t="s">
        <v>20</v>
      </c>
      <c r="C804" s="7" t="s">
        <v>1267</v>
      </c>
      <c r="D804" s="21"/>
      <c r="E804" s="5"/>
      <c r="F804" s="21"/>
      <c r="G804" s="129" t="str">
        <f t="shared" si="14"/>
        <v>COGEPAT/CEIMOV</v>
      </c>
      <c r="H804" s="21" t="s">
        <v>63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</row>
    <row r="805" ht="30" spans="1:19">
      <c r="A805" s="9" t="s">
        <v>1364</v>
      </c>
      <c r="B805" s="9" t="s">
        <v>20</v>
      </c>
      <c r="C805" s="7" t="s">
        <v>1267</v>
      </c>
      <c r="D805" s="21"/>
      <c r="E805" s="5"/>
      <c r="F805" s="21" t="s">
        <v>62</v>
      </c>
      <c r="G805" s="129" t="str">
        <f t="shared" si="14"/>
        <v>COGEPAT/CEIMOV</v>
      </c>
      <c r="H805" s="21" t="s">
        <v>63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</row>
    <row r="806" ht="30" spans="1:19">
      <c r="A806" s="130" t="s">
        <v>1365</v>
      </c>
      <c r="B806" s="9" t="s">
        <v>20</v>
      </c>
      <c r="C806" s="7" t="s">
        <v>1267</v>
      </c>
      <c r="D806" s="21"/>
      <c r="E806" s="5"/>
      <c r="F806" s="21" t="s">
        <v>62</v>
      </c>
      <c r="G806" s="129" t="str">
        <f t="shared" si="14"/>
        <v>COGESP/CEFOP</v>
      </c>
      <c r="H806" s="21" t="s">
        <v>74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</row>
    <row r="807" ht="30" spans="1:19">
      <c r="A807" s="130" t="s">
        <v>1366</v>
      </c>
      <c r="B807" s="9" t="s">
        <v>20</v>
      </c>
      <c r="C807" s="7" t="s">
        <v>1367</v>
      </c>
      <c r="D807" s="21"/>
      <c r="E807" s="5"/>
      <c r="F807" s="21" t="s">
        <v>64</v>
      </c>
      <c r="G807" s="129" t="str">
        <f t="shared" si="14"/>
        <v>COGESP/CECORH</v>
      </c>
      <c r="H807" s="21" t="s">
        <v>70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</row>
    <row r="808" s="52" customFormat="1" ht="30" spans="1:19">
      <c r="A808" s="130" t="s">
        <v>1368</v>
      </c>
      <c r="B808" s="9" t="s">
        <v>20</v>
      </c>
      <c r="C808" s="7" t="s">
        <v>1369</v>
      </c>
      <c r="D808" s="21"/>
      <c r="E808" s="5"/>
      <c r="F808" s="21" t="s">
        <v>62</v>
      </c>
      <c r="G808" s="129" t="str">
        <f t="shared" si="14"/>
        <v>COGEC</v>
      </c>
      <c r="H808" s="21" t="s">
        <v>50</v>
      </c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</row>
    <row r="809" s="52" customFormat="1" ht="30" spans="1:19">
      <c r="A809" s="130" t="s">
        <v>1370</v>
      </c>
      <c r="B809" s="9" t="s">
        <v>20</v>
      </c>
      <c r="C809" s="7" t="s">
        <v>1369</v>
      </c>
      <c r="D809" s="21"/>
      <c r="E809" s="5"/>
      <c r="F809" s="21" t="s">
        <v>62</v>
      </c>
      <c r="G809" s="129" t="str">
        <f t="shared" si="14"/>
        <v>COGESP/CPCCS</v>
      </c>
      <c r="H809" s="21" t="s">
        <v>78</v>
      </c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</row>
    <row r="810" s="52" customFormat="1" ht="30" spans="1:19">
      <c r="A810" s="130" t="s">
        <v>1371</v>
      </c>
      <c r="B810" s="9" t="s">
        <v>20</v>
      </c>
      <c r="C810" s="7" t="s">
        <v>1367</v>
      </c>
      <c r="D810" s="21"/>
      <c r="E810" s="5"/>
      <c r="F810" s="21" t="s">
        <v>62</v>
      </c>
      <c r="G810" s="129" t="str">
        <f t="shared" si="14"/>
        <v>COGESP/CEDRH</v>
      </c>
      <c r="H810" s="21" t="s">
        <v>72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</row>
    <row r="811" s="52" customFormat="1" ht="30" spans="1:19">
      <c r="A811" s="9" t="s">
        <v>1372</v>
      </c>
      <c r="B811" s="9" t="s">
        <v>20</v>
      </c>
      <c r="C811" s="7" t="s">
        <v>1373</v>
      </c>
      <c r="D811" s="21"/>
      <c r="E811" s="5"/>
      <c r="F811" s="21"/>
      <c r="G811" s="129" t="str">
        <f t="shared" si="14"/>
        <v>COGEPAT/CEIMOV</v>
      </c>
      <c r="H811" s="21" t="s">
        <v>63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</row>
    <row r="812" s="52" customFormat="1" ht="30" spans="1:19">
      <c r="A812" s="130" t="s">
        <v>1374</v>
      </c>
      <c r="B812" s="9" t="s">
        <v>20</v>
      </c>
      <c r="C812" s="7" t="s">
        <v>1375</v>
      </c>
      <c r="D812" s="21"/>
      <c r="E812" s="5"/>
      <c r="F812" s="21" t="s">
        <v>64</v>
      </c>
      <c r="G812" s="129" t="str">
        <f t="shared" si="14"/>
        <v>COGESP/CECORH</v>
      </c>
      <c r="H812" s="21" t="s">
        <v>70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</row>
    <row r="813" s="52" customFormat="1" ht="30" spans="1:19">
      <c r="A813" s="130" t="s">
        <v>1376</v>
      </c>
      <c r="B813" s="9" t="s">
        <v>20</v>
      </c>
      <c r="C813" s="66" t="s">
        <v>1369</v>
      </c>
      <c r="D813" s="21"/>
      <c r="E813" s="5"/>
      <c r="F813" s="21" t="s">
        <v>62</v>
      </c>
      <c r="G813" s="129" t="str">
        <f t="shared" si="14"/>
        <v>COPLAM</v>
      </c>
      <c r="H813" s="21" t="s">
        <v>82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</row>
    <row r="814" s="52" customFormat="1" ht="30" spans="1:19">
      <c r="A814" s="130" t="s">
        <v>1377</v>
      </c>
      <c r="B814" s="9" t="s">
        <v>20</v>
      </c>
      <c r="C814" s="7" t="s">
        <v>1369</v>
      </c>
      <c r="D814" s="21"/>
      <c r="E814" s="5"/>
      <c r="F814" s="21" t="s">
        <v>62</v>
      </c>
      <c r="G814" s="129" t="e">
        <v>#DIV/0!</v>
      </c>
      <c r="H814" s="21" t="s">
        <v>82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</row>
    <row r="815" s="52" customFormat="1" ht="30" spans="1:19">
      <c r="A815" s="9" t="s">
        <v>1378</v>
      </c>
      <c r="B815" s="9" t="s">
        <v>20</v>
      </c>
      <c r="C815" s="7" t="s">
        <v>1373</v>
      </c>
      <c r="D815" s="21"/>
      <c r="E815" s="5"/>
      <c r="F815" s="21"/>
      <c r="G815" s="129" t="str">
        <f t="shared" ref="G815:G849" si="15">LOOKUP(2,1/(LEN(H815:Q815)&gt;0),H815:Q815)</f>
        <v>COGEPAT/CEIMOV</v>
      </c>
      <c r="H815" s="21" t="s">
        <v>63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</row>
    <row r="816" s="52" customFormat="1" ht="30" spans="1:19">
      <c r="A816" s="130" t="s">
        <v>1379</v>
      </c>
      <c r="B816" s="9" t="s">
        <v>20</v>
      </c>
      <c r="C816" s="7" t="s">
        <v>1375</v>
      </c>
      <c r="D816" s="21"/>
      <c r="E816" s="5"/>
      <c r="F816" s="21"/>
      <c r="G816" s="129" t="str">
        <f t="shared" si="15"/>
        <v>COTEC/INFRA</v>
      </c>
      <c r="H816" s="21" t="s">
        <v>70</v>
      </c>
      <c r="I816" s="21" t="s">
        <v>89</v>
      </c>
      <c r="J816" s="21"/>
      <c r="K816" s="21"/>
      <c r="L816" s="21"/>
      <c r="M816" s="21"/>
      <c r="N816" s="21"/>
      <c r="O816" s="21"/>
      <c r="P816" s="21"/>
      <c r="Q816" s="21"/>
      <c r="R816" s="21"/>
      <c r="S816" s="21"/>
    </row>
    <row r="817" ht="30" spans="1:19">
      <c r="A817" s="11" t="s">
        <v>1380</v>
      </c>
      <c r="B817" s="11" t="s">
        <v>20</v>
      </c>
      <c r="C817" s="15" t="s">
        <v>1373</v>
      </c>
      <c r="D817" s="22"/>
      <c r="E817" s="131"/>
      <c r="F817" s="22"/>
      <c r="G817" s="129" t="str">
        <f t="shared" si="15"/>
        <v>COTEC/INFRA/ANEXO</v>
      </c>
      <c r="H817" s="22" t="s">
        <v>90</v>
      </c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ht="30" spans="1:19">
      <c r="A818" s="130" t="s">
        <v>1381</v>
      </c>
      <c r="B818" s="9" t="s">
        <v>20</v>
      </c>
      <c r="C818" s="7" t="s">
        <v>1369</v>
      </c>
      <c r="D818" s="21"/>
      <c r="E818" s="5"/>
      <c r="F818" s="21" t="s">
        <v>62</v>
      </c>
      <c r="G818" s="129" t="str">
        <f t="shared" si="15"/>
        <v>COPLAM</v>
      </c>
      <c r="H818" s="21" t="s">
        <v>82</v>
      </c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</row>
    <row r="819" ht="30" spans="1:19">
      <c r="A819" s="130" t="s">
        <v>1382</v>
      </c>
      <c r="B819" s="9" t="s">
        <v>20</v>
      </c>
      <c r="C819" s="7" t="s">
        <v>1369</v>
      </c>
      <c r="D819" s="21"/>
      <c r="E819" s="5"/>
      <c r="F819" s="21" t="s">
        <v>64</v>
      </c>
      <c r="G819" s="129" t="str">
        <f t="shared" si="15"/>
        <v>COPLAM</v>
      </c>
      <c r="H819" s="21" t="s">
        <v>82</v>
      </c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</row>
    <row r="820" ht="30" spans="1:19">
      <c r="A820" s="130" t="s">
        <v>1383</v>
      </c>
      <c r="B820" s="9" t="s">
        <v>20</v>
      </c>
      <c r="C820" s="7" t="s">
        <v>1384</v>
      </c>
      <c r="D820" s="21"/>
      <c r="E820" s="5"/>
      <c r="F820" s="21" t="s">
        <v>62</v>
      </c>
      <c r="G820" s="129" t="str">
        <f t="shared" si="15"/>
        <v>COGESP/CESUPE</v>
      </c>
      <c r="H820" s="21" t="s">
        <v>76</v>
      </c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</row>
    <row r="821" ht="30" spans="1:19">
      <c r="A821" s="130" t="s">
        <v>1385</v>
      </c>
      <c r="B821" s="9" t="s">
        <v>20</v>
      </c>
      <c r="C821" s="7" t="s">
        <v>1369</v>
      </c>
      <c r="D821" s="21"/>
      <c r="E821" s="5"/>
      <c r="F821" s="21" t="s">
        <v>62</v>
      </c>
      <c r="G821" s="129" t="str">
        <f t="shared" si="15"/>
        <v>COPLAM</v>
      </c>
      <c r="H821" s="21" t="s">
        <v>82</v>
      </c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</row>
    <row r="822" ht="30" spans="1:19">
      <c r="A822" s="130" t="s">
        <v>1386</v>
      </c>
      <c r="B822" s="9" t="s">
        <v>20</v>
      </c>
      <c r="C822" s="7" t="s">
        <v>1369</v>
      </c>
      <c r="D822" s="21"/>
      <c r="E822" s="5"/>
      <c r="F822" s="21" t="s">
        <v>62</v>
      </c>
      <c r="G822" s="129" t="str">
        <f t="shared" si="15"/>
        <v>COGEC</v>
      </c>
      <c r="H822" s="21" t="s">
        <v>50</v>
      </c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</row>
    <row r="823" ht="30" spans="1:19">
      <c r="A823" s="130" t="s">
        <v>1387</v>
      </c>
      <c r="B823" s="9" t="s">
        <v>20</v>
      </c>
      <c r="C823" s="7" t="s">
        <v>1369</v>
      </c>
      <c r="D823" s="21"/>
      <c r="E823" s="5"/>
      <c r="F823" s="21" t="s">
        <v>62</v>
      </c>
      <c r="G823" s="129" t="str">
        <f t="shared" si="15"/>
        <v>COPLAM</v>
      </c>
      <c r="H823" s="21" t="s">
        <v>82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</row>
    <row r="824" ht="30" spans="1:19">
      <c r="A824" s="130" t="s">
        <v>1388</v>
      </c>
      <c r="B824" s="9" t="s">
        <v>20</v>
      </c>
      <c r="C824" s="7" t="s">
        <v>1369</v>
      </c>
      <c r="D824" s="21"/>
      <c r="E824" s="5"/>
      <c r="F824" s="21" t="s">
        <v>64</v>
      </c>
      <c r="G824" s="129" t="str">
        <f t="shared" si="15"/>
        <v>COGESP/CESUPE</v>
      </c>
      <c r="H824" s="21" t="s">
        <v>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</row>
    <row r="825" ht="30" spans="1:19">
      <c r="A825" s="130" t="s">
        <v>1389</v>
      </c>
      <c r="B825" s="9" t="s">
        <v>20</v>
      </c>
      <c r="C825" s="7" t="s">
        <v>1390</v>
      </c>
      <c r="D825" s="21"/>
      <c r="E825" s="5"/>
      <c r="F825" s="21"/>
      <c r="G825" s="129" t="str">
        <f t="shared" si="15"/>
        <v>COGESP/CECORH</v>
      </c>
      <c r="H825" s="21" t="s">
        <v>70</v>
      </c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</row>
    <row r="826" ht="30" spans="1:19">
      <c r="A826" s="130" t="s">
        <v>1391</v>
      </c>
      <c r="B826" s="9" t="s">
        <v>20</v>
      </c>
      <c r="C826" s="7" t="s">
        <v>1392</v>
      </c>
      <c r="D826" s="21"/>
      <c r="E826" s="5"/>
      <c r="F826" s="21" t="s">
        <v>64</v>
      </c>
      <c r="G826" s="129" t="str">
        <f t="shared" si="15"/>
        <v>COGESP/CEDRH</v>
      </c>
      <c r="H826" s="21" t="s">
        <v>72</v>
      </c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</row>
    <row r="827" ht="30" spans="1:19">
      <c r="A827" s="130" t="s">
        <v>1393</v>
      </c>
      <c r="B827" s="9" t="s">
        <v>20</v>
      </c>
      <c r="C827" s="7" t="s">
        <v>1394</v>
      </c>
      <c r="D827" s="21"/>
      <c r="E827" s="5"/>
      <c r="F827" s="21" t="s">
        <v>64</v>
      </c>
      <c r="G827" s="129" t="str">
        <f t="shared" si="15"/>
        <v>COGEC/ARQUIVO</v>
      </c>
      <c r="H827" s="21" t="s">
        <v>52</v>
      </c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</row>
    <row r="828" ht="30" spans="1:19">
      <c r="A828" s="130" t="s">
        <v>1395</v>
      </c>
      <c r="B828" s="9" t="s">
        <v>20</v>
      </c>
      <c r="C828" s="7" t="s">
        <v>1396</v>
      </c>
      <c r="D828" s="21"/>
      <c r="E828" s="5"/>
      <c r="F828" s="21"/>
      <c r="G828" s="129" t="str">
        <f t="shared" si="15"/>
        <v>COGEC</v>
      </c>
      <c r="H828" s="21" t="s">
        <v>50</v>
      </c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</row>
    <row r="829" ht="30" spans="1:19">
      <c r="A829" s="130" t="s">
        <v>1397</v>
      </c>
      <c r="B829" s="9" t="s">
        <v>20</v>
      </c>
      <c r="C829" s="7" t="s">
        <v>1398</v>
      </c>
      <c r="D829" s="21"/>
      <c r="E829" s="5"/>
      <c r="F829" s="21" t="s">
        <v>64</v>
      </c>
      <c r="G829" s="129" t="str">
        <f t="shared" si="15"/>
        <v>COGEC/ARQUIVO</v>
      </c>
      <c r="H829" s="21" t="s">
        <v>52</v>
      </c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</row>
    <row r="830" ht="30" spans="1:19">
      <c r="A830" s="9" t="s">
        <v>1399</v>
      </c>
      <c r="B830" s="9" t="s">
        <v>20</v>
      </c>
      <c r="C830" s="7" t="s">
        <v>1367</v>
      </c>
      <c r="D830" s="21"/>
      <c r="E830" s="5"/>
      <c r="F830" s="21" t="s">
        <v>64</v>
      </c>
      <c r="G830" s="129" t="str">
        <f t="shared" si="15"/>
        <v>COTEC/INFRA/ANEXO</v>
      </c>
      <c r="H830" s="21" t="s">
        <v>50</v>
      </c>
      <c r="I830" s="22" t="s">
        <v>90</v>
      </c>
      <c r="J830" s="21"/>
      <c r="K830" s="21"/>
      <c r="L830" s="21"/>
      <c r="M830" s="21"/>
      <c r="N830" s="21"/>
      <c r="O830" s="21"/>
      <c r="P830" s="21"/>
      <c r="Q830" s="21"/>
      <c r="R830" s="21"/>
      <c r="S830" s="21"/>
    </row>
    <row r="831" ht="30" spans="1:19">
      <c r="A831" s="130" t="s">
        <v>1400</v>
      </c>
      <c r="B831" s="9" t="s">
        <v>20</v>
      </c>
      <c r="C831" s="7" t="s">
        <v>1396</v>
      </c>
      <c r="D831" s="21"/>
      <c r="E831" s="5"/>
      <c r="F831" s="21" t="s">
        <v>62</v>
      </c>
      <c r="G831" s="129" t="str">
        <f t="shared" si="15"/>
        <v>ASPLAN</v>
      </c>
      <c r="H831" s="21" t="s">
        <v>15</v>
      </c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</row>
    <row r="832" ht="30" spans="1:19">
      <c r="A832" s="130" t="s">
        <v>1401</v>
      </c>
      <c r="B832" s="9" t="s">
        <v>20</v>
      </c>
      <c r="C832" s="7" t="s">
        <v>1369</v>
      </c>
      <c r="D832" s="21"/>
      <c r="E832" s="5"/>
      <c r="F832" s="21" t="s">
        <v>64</v>
      </c>
      <c r="G832" s="129" t="str">
        <f t="shared" si="15"/>
        <v>COGESP/CPCCS</v>
      </c>
      <c r="H832" s="21" t="s">
        <v>78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</row>
    <row r="833" ht="30" spans="1:19">
      <c r="A833" s="130" t="s">
        <v>1402</v>
      </c>
      <c r="B833" s="11" t="s">
        <v>20</v>
      </c>
      <c r="C833" s="15" t="s">
        <v>1396</v>
      </c>
      <c r="D833" s="22"/>
      <c r="E833" s="131"/>
      <c r="F833" s="22"/>
      <c r="G833" s="129" t="str">
        <f t="shared" si="15"/>
        <v>COAFI/CEGEA</v>
      </c>
      <c r="H833" s="22" t="s">
        <v>82</v>
      </c>
      <c r="I833" s="22" t="s">
        <v>90</v>
      </c>
      <c r="J833" s="22" t="s">
        <v>89</v>
      </c>
      <c r="K833" s="22" t="s">
        <v>23</v>
      </c>
      <c r="L833" s="22"/>
      <c r="M833" s="22"/>
      <c r="N833" s="22"/>
      <c r="O833" s="22"/>
      <c r="P833" s="22"/>
      <c r="Q833" s="22"/>
      <c r="R833" s="22"/>
      <c r="S833" s="22"/>
    </row>
    <row r="834" ht="30" spans="1:19">
      <c r="A834" s="130" t="s">
        <v>1403</v>
      </c>
      <c r="B834" s="9" t="s">
        <v>20</v>
      </c>
      <c r="C834" s="7" t="s">
        <v>1404</v>
      </c>
      <c r="D834" s="21"/>
      <c r="E834" s="5"/>
      <c r="F834" s="21" t="s">
        <v>62</v>
      </c>
      <c r="G834" s="129" t="str">
        <f t="shared" si="15"/>
        <v>ASCOM</v>
      </c>
      <c r="H834" s="21" t="s">
        <v>88</v>
      </c>
      <c r="I834" s="21" t="s">
        <v>11</v>
      </c>
      <c r="J834" s="21"/>
      <c r="K834" s="21"/>
      <c r="L834" s="21"/>
      <c r="M834" s="21"/>
      <c r="N834" s="21"/>
      <c r="O834" s="21"/>
      <c r="P834" s="21"/>
      <c r="Q834" s="21"/>
      <c r="R834" s="21"/>
      <c r="S834" s="21"/>
    </row>
    <row r="835" spans="1:19">
      <c r="A835" s="9" t="s">
        <v>1405</v>
      </c>
      <c r="B835" s="9" t="s">
        <v>16</v>
      </c>
      <c r="C835" s="7" t="s">
        <v>1282</v>
      </c>
      <c r="D835" s="21"/>
      <c r="E835" s="5"/>
      <c r="F835" s="21"/>
      <c r="G835" s="129" t="str">
        <f t="shared" si="15"/>
        <v>COGEPAT/CEIMOV</v>
      </c>
      <c r="H835" s="21" t="s">
        <v>63</v>
      </c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</row>
    <row r="836" spans="1:19">
      <c r="A836" s="130" t="s">
        <v>1406</v>
      </c>
      <c r="B836" s="9" t="s">
        <v>16</v>
      </c>
      <c r="C836" s="7" t="s">
        <v>163</v>
      </c>
      <c r="D836" s="21"/>
      <c r="E836" s="5"/>
      <c r="F836" s="21"/>
      <c r="G836" s="129" t="str">
        <f t="shared" si="15"/>
        <v>COGESP/CPCCS</v>
      </c>
      <c r="H836" s="21" t="s">
        <v>78</v>
      </c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</row>
    <row r="837" spans="1:19">
      <c r="A837" s="130" t="s">
        <v>1407</v>
      </c>
      <c r="B837" s="9" t="s">
        <v>16</v>
      </c>
      <c r="C837" s="7" t="s">
        <v>1309</v>
      </c>
      <c r="D837" s="21"/>
      <c r="E837" s="5"/>
      <c r="F837" s="21"/>
      <c r="G837" s="129" t="str">
        <f t="shared" si="15"/>
        <v>COGEC</v>
      </c>
      <c r="H837" s="21" t="s">
        <v>50</v>
      </c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</row>
    <row r="838" spans="1:19">
      <c r="A838" s="9" t="s">
        <v>1408</v>
      </c>
      <c r="B838" s="9" t="s">
        <v>16</v>
      </c>
      <c r="C838" s="7" t="s">
        <v>163</v>
      </c>
      <c r="D838" s="21"/>
      <c r="E838" s="5"/>
      <c r="F838" s="21"/>
      <c r="G838" s="129" t="str">
        <f t="shared" si="15"/>
        <v>COGEPAT/CEIMOV</v>
      </c>
      <c r="H838" s="21" t="s">
        <v>63</v>
      </c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</row>
    <row r="839" spans="1:19">
      <c r="A839" s="130" t="s">
        <v>1409</v>
      </c>
      <c r="B839" s="9" t="s">
        <v>16</v>
      </c>
      <c r="C839" s="7" t="s">
        <v>163</v>
      </c>
      <c r="D839" s="21"/>
      <c r="E839" s="5"/>
      <c r="F839" s="21"/>
      <c r="G839" s="129" t="str">
        <f t="shared" si="15"/>
        <v>COPLAM</v>
      </c>
      <c r="H839" s="21" t="s">
        <v>82</v>
      </c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</row>
    <row r="840" spans="1:19">
      <c r="A840" s="130" t="s">
        <v>1410</v>
      </c>
      <c r="B840" s="11" t="s">
        <v>16</v>
      </c>
      <c r="C840" s="15" t="s">
        <v>163</v>
      </c>
      <c r="D840" s="22"/>
      <c r="E840" s="131"/>
      <c r="F840" s="22"/>
      <c r="G840" s="129" t="str">
        <f t="shared" si="15"/>
        <v>COJUR</v>
      </c>
      <c r="H840" s="22" t="s">
        <v>82</v>
      </c>
      <c r="I840" s="22" t="s">
        <v>90</v>
      </c>
      <c r="J840" s="22" t="s">
        <v>43</v>
      </c>
      <c r="K840" s="22" t="s">
        <v>50</v>
      </c>
      <c r="L840" s="22" t="s">
        <v>80</v>
      </c>
      <c r="M840" s="22"/>
      <c r="N840" s="22"/>
      <c r="O840" s="22"/>
      <c r="P840" s="22"/>
      <c r="Q840" s="22"/>
      <c r="R840" s="22"/>
      <c r="S840" s="22"/>
    </row>
    <row r="841" spans="1:19">
      <c r="A841" s="130" t="s">
        <v>1411</v>
      </c>
      <c r="B841" s="9" t="s">
        <v>16</v>
      </c>
      <c r="C841" s="7" t="s">
        <v>163</v>
      </c>
      <c r="D841" s="21"/>
      <c r="E841" s="5"/>
      <c r="F841" s="21"/>
      <c r="G841" s="129" t="str">
        <f t="shared" si="15"/>
        <v>COPLAM</v>
      </c>
      <c r="H841" s="21" t="s">
        <v>82</v>
      </c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</row>
    <row r="842" spans="1:19">
      <c r="A842" s="130" t="s">
        <v>1412</v>
      </c>
      <c r="B842" s="9" t="s">
        <v>16</v>
      </c>
      <c r="C842" s="7" t="s">
        <v>163</v>
      </c>
      <c r="D842" s="21"/>
      <c r="E842" s="5"/>
      <c r="F842" s="21"/>
      <c r="G842" s="129" t="str">
        <f t="shared" si="15"/>
        <v>COGEC/ARQUIVO</v>
      </c>
      <c r="H842" s="21" t="s">
        <v>52</v>
      </c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</row>
    <row r="843" spans="1:19">
      <c r="A843" s="130" t="s">
        <v>1413</v>
      </c>
      <c r="B843" s="9" t="s">
        <v>16</v>
      </c>
      <c r="C843" s="7" t="s">
        <v>1414</v>
      </c>
      <c r="D843" s="21"/>
      <c r="E843" s="5"/>
      <c r="F843" s="21"/>
      <c r="G843" s="129" t="str">
        <f t="shared" si="15"/>
        <v>COAFI/CEGEA</v>
      </c>
      <c r="H843" s="21" t="s">
        <v>23</v>
      </c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</row>
    <row r="844" spans="1:19">
      <c r="A844" s="130" t="s">
        <v>1415</v>
      </c>
      <c r="B844" s="9" t="s">
        <v>16</v>
      </c>
      <c r="C844" s="7" t="s">
        <v>163</v>
      </c>
      <c r="D844" s="21"/>
      <c r="E844" s="5"/>
      <c r="F844" s="21"/>
      <c r="G844" s="129" t="str">
        <f t="shared" si="15"/>
        <v>COPLAM</v>
      </c>
      <c r="H844" s="21" t="s">
        <v>82</v>
      </c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</row>
    <row r="845" spans="1:19">
      <c r="A845" s="130" t="s">
        <v>1416</v>
      </c>
      <c r="B845" s="9" t="s">
        <v>16</v>
      </c>
      <c r="C845" s="7" t="s">
        <v>163</v>
      </c>
      <c r="D845" s="21"/>
      <c r="E845" s="5"/>
      <c r="F845" s="21"/>
      <c r="G845" s="129" t="str">
        <f t="shared" si="15"/>
        <v>COPLAM</v>
      </c>
      <c r="H845" s="21" t="s">
        <v>82</v>
      </c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</row>
    <row r="846" spans="1:19">
      <c r="A846" s="130" t="s">
        <v>1417</v>
      </c>
      <c r="B846" s="9" t="s">
        <v>16</v>
      </c>
      <c r="C846" s="7" t="s">
        <v>163</v>
      </c>
      <c r="D846" s="21"/>
      <c r="E846" s="5"/>
      <c r="F846" s="21"/>
      <c r="G846" s="129" t="str">
        <f t="shared" si="15"/>
        <v>COGESP/CPCCS</v>
      </c>
      <c r="H846" s="21" t="s">
        <v>78</v>
      </c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</row>
    <row r="847" spans="1:19">
      <c r="A847" s="130" t="s">
        <v>1418</v>
      </c>
      <c r="B847" s="9" t="s">
        <v>16</v>
      </c>
      <c r="C847" s="7" t="s">
        <v>163</v>
      </c>
      <c r="D847" s="21"/>
      <c r="E847" s="5"/>
      <c r="F847" s="21"/>
      <c r="G847" s="129" t="str">
        <f t="shared" si="15"/>
        <v>COGESP/CESUPE</v>
      </c>
      <c r="H847" s="21" t="s">
        <v>76</v>
      </c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</row>
    <row r="848" spans="1:19">
      <c r="A848" s="130" t="s">
        <v>1419</v>
      </c>
      <c r="B848" s="9" t="s">
        <v>16</v>
      </c>
      <c r="C848" s="7" t="s">
        <v>163</v>
      </c>
      <c r="D848" s="21"/>
      <c r="E848" s="5"/>
      <c r="F848" s="21"/>
      <c r="G848" s="129" t="str">
        <f t="shared" si="15"/>
        <v>COGEC</v>
      </c>
      <c r="H848" s="21" t="s">
        <v>50</v>
      </c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</row>
    <row r="849" spans="1:19">
      <c r="A849" s="130" t="s">
        <v>1420</v>
      </c>
      <c r="B849" s="9" t="s">
        <v>16</v>
      </c>
      <c r="C849" s="7" t="s">
        <v>163</v>
      </c>
      <c r="D849" s="21"/>
      <c r="E849" s="5"/>
      <c r="F849" s="21"/>
      <c r="G849" s="129" t="str">
        <f t="shared" si="15"/>
        <v>COPLAM</v>
      </c>
      <c r="H849" s="21" t="s">
        <v>82</v>
      </c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</row>
    <row r="850" spans="1:19">
      <c r="A850" s="130" t="s">
        <v>1421</v>
      </c>
      <c r="B850" s="9" t="s">
        <v>16</v>
      </c>
      <c r="C850" s="7" t="s">
        <v>163</v>
      </c>
      <c r="D850" s="21"/>
      <c r="E850" s="5"/>
      <c r="F850" s="21"/>
      <c r="G850" s="129" t="e">
        <v>#DIV/0!</v>
      </c>
      <c r="H850" s="21" t="s">
        <v>15</v>
      </c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</row>
    <row r="851" spans="1:19">
      <c r="A851" s="11" t="s">
        <v>1422</v>
      </c>
      <c r="B851" s="9" t="s">
        <v>12</v>
      </c>
      <c r="C851" s="7" t="s">
        <v>1423</v>
      </c>
      <c r="D851" s="21"/>
      <c r="E851" s="5"/>
      <c r="F851" s="21"/>
      <c r="G851" s="129" t="str">
        <f t="shared" ref="G851:G914" si="16">LOOKUP(2,1/(LEN(H851:Q851)&gt;0),H851:Q851)</f>
        <v>COTEC/DATACENTER</v>
      </c>
      <c r="H851" s="21" t="s">
        <v>87</v>
      </c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</row>
    <row r="852" spans="1:19">
      <c r="A852" s="11" t="s">
        <v>1424</v>
      </c>
      <c r="B852" s="9" t="s">
        <v>12</v>
      </c>
      <c r="C852" s="7" t="s">
        <v>1425</v>
      </c>
      <c r="D852" s="21"/>
      <c r="E852" s="5"/>
      <c r="F852" s="21"/>
      <c r="G852" s="129" t="str">
        <f t="shared" si="16"/>
        <v>COTEC/CONTAINER</v>
      </c>
      <c r="H852" s="21" t="s">
        <v>87</v>
      </c>
      <c r="I852" s="21" t="s">
        <v>86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</row>
    <row r="853" spans="1:19">
      <c r="A853" s="11" t="s">
        <v>1426</v>
      </c>
      <c r="B853" s="11" t="s">
        <v>12</v>
      </c>
      <c r="C853" s="15" t="s">
        <v>1427</v>
      </c>
      <c r="D853" s="22"/>
      <c r="E853" s="131"/>
      <c r="F853" s="22"/>
      <c r="G853" s="129" t="str">
        <f t="shared" si="16"/>
        <v>COTEC/CONTAINER</v>
      </c>
      <c r="H853" s="22" t="s">
        <v>87</v>
      </c>
      <c r="I853" s="22" t="s">
        <v>86</v>
      </c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>
      <c r="A854" s="11" t="s">
        <v>1428</v>
      </c>
      <c r="B854" s="11" t="s">
        <v>12</v>
      </c>
      <c r="C854" s="15" t="s">
        <v>1429</v>
      </c>
      <c r="D854" s="22"/>
      <c r="E854" s="131"/>
      <c r="F854" s="22"/>
      <c r="G854" s="129" t="str">
        <f t="shared" si="16"/>
        <v>COTEC/CONTAINER</v>
      </c>
      <c r="H854" s="22" t="s">
        <v>87</v>
      </c>
      <c r="I854" s="22" t="s">
        <v>86</v>
      </c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ht="30" spans="1:19">
      <c r="A855" s="130" t="s">
        <v>17</v>
      </c>
      <c r="B855" s="11" t="s">
        <v>24</v>
      </c>
      <c r="C855" s="15" t="s">
        <v>1430</v>
      </c>
      <c r="D855" s="22"/>
      <c r="E855" s="131"/>
      <c r="F855" s="22"/>
      <c r="G855" s="129" t="str">
        <f t="shared" si="16"/>
        <v>COAFI/CEGEA</v>
      </c>
      <c r="H855" s="22" t="s">
        <v>23</v>
      </c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ht="30" spans="1:19">
      <c r="A856" s="11" t="s">
        <v>51</v>
      </c>
      <c r="B856" s="11" t="s">
        <v>24</v>
      </c>
      <c r="C856" s="15" t="s">
        <v>1430</v>
      </c>
      <c r="D856" s="22"/>
      <c r="E856" s="131"/>
      <c r="F856" s="22" t="s">
        <v>62</v>
      </c>
      <c r="G856" s="129" t="str">
        <f t="shared" si="16"/>
        <v>COTEC/INFRA</v>
      </c>
      <c r="H856" s="22" t="s">
        <v>89</v>
      </c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ht="30" spans="1:19">
      <c r="A857" s="130" t="s">
        <v>13</v>
      </c>
      <c r="B857" s="11" t="s">
        <v>24</v>
      </c>
      <c r="C857" s="15" t="s">
        <v>1430</v>
      </c>
      <c r="D857" s="22"/>
      <c r="E857" s="131"/>
      <c r="F857" s="22"/>
      <c r="G857" s="129" t="str">
        <f t="shared" si="16"/>
        <v>ASCOM</v>
      </c>
      <c r="H857" s="22" t="s">
        <v>11</v>
      </c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ht="30" spans="1:19">
      <c r="A858" s="11" t="s">
        <v>54</v>
      </c>
      <c r="B858" s="11" t="s">
        <v>24</v>
      </c>
      <c r="C858" s="15" t="s">
        <v>1430</v>
      </c>
      <c r="D858" s="22"/>
      <c r="E858" s="131"/>
      <c r="F858" s="22" t="s">
        <v>62</v>
      </c>
      <c r="G858" s="129" t="str">
        <f t="shared" si="16"/>
        <v>COTEC/INFRA</v>
      </c>
      <c r="H858" s="22" t="s">
        <v>89</v>
      </c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>
      <c r="A859" s="9" t="s">
        <v>1431</v>
      </c>
      <c r="B859" s="9" t="s">
        <v>12</v>
      </c>
      <c r="C859" s="7" t="s">
        <v>1432</v>
      </c>
      <c r="D859" s="21"/>
      <c r="E859" s="5"/>
      <c r="F859" s="21"/>
      <c r="G859" s="129" t="str">
        <f t="shared" si="16"/>
        <v>COTEC/INFRA/ANEXO</v>
      </c>
      <c r="H859" s="21" t="s">
        <v>80</v>
      </c>
      <c r="I859" s="21" t="s">
        <v>90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</row>
    <row r="860" spans="1:19">
      <c r="A860" s="9" t="s">
        <v>1433</v>
      </c>
      <c r="B860" s="9" t="s">
        <v>28</v>
      </c>
      <c r="C860" s="7" t="s">
        <v>1434</v>
      </c>
      <c r="D860" s="21"/>
      <c r="E860" s="5"/>
      <c r="F860" s="21"/>
      <c r="G860" s="129" t="str">
        <f t="shared" si="16"/>
        <v>COTEC/INFRA/ANEXO</v>
      </c>
      <c r="H860" s="21" t="s">
        <v>31</v>
      </c>
      <c r="I860" s="21" t="s">
        <v>90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</row>
    <row r="861" spans="1:19">
      <c r="A861" s="9" t="s">
        <v>1435</v>
      </c>
      <c r="B861" s="9" t="s">
        <v>28</v>
      </c>
      <c r="C861" s="7" t="s">
        <v>703</v>
      </c>
      <c r="D861" s="21"/>
      <c r="E861" s="5"/>
      <c r="F861" s="21"/>
      <c r="G861" s="129" t="str">
        <f t="shared" si="16"/>
        <v>COGEC/ARQUIVO</v>
      </c>
      <c r="H861" s="21" t="s">
        <v>52</v>
      </c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</row>
    <row r="862" spans="1:19">
      <c r="A862" s="130" t="s">
        <v>1436</v>
      </c>
      <c r="B862" s="9" t="s">
        <v>28</v>
      </c>
      <c r="C862" s="7" t="s">
        <v>725</v>
      </c>
      <c r="D862" s="21"/>
      <c r="E862" s="5"/>
      <c r="F862" s="21"/>
      <c r="G862" s="129" t="str">
        <f t="shared" si="16"/>
        <v>COGEC/ARQUIVO</v>
      </c>
      <c r="H862" s="21" t="s">
        <v>52</v>
      </c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</row>
    <row r="863" spans="1:19">
      <c r="A863" s="11" t="s">
        <v>1437</v>
      </c>
      <c r="B863" s="9" t="s">
        <v>12</v>
      </c>
      <c r="C863" s="7" t="s">
        <v>1438</v>
      </c>
      <c r="D863" s="21"/>
      <c r="E863" s="5"/>
      <c r="F863" s="21"/>
      <c r="G863" s="129" t="str">
        <f t="shared" si="16"/>
        <v>COTEC/DATACENTER</v>
      </c>
      <c r="H863" s="21" t="s">
        <v>87</v>
      </c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</row>
    <row r="864" spans="1:19">
      <c r="A864" s="55" t="s">
        <v>1439</v>
      </c>
      <c r="B864" s="55" t="s">
        <v>32</v>
      </c>
      <c r="C864" s="159" t="s">
        <v>1440</v>
      </c>
      <c r="D864" s="160"/>
      <c r="E864" s="161" t="s">
        <v>1441</v>
      </c>
      <c r="F864" s="160"/>
      <c r="G864" s="160" t="str">
        <f t="shared" si="16"/>
        <v>COTEC/INFRA/ANEXO</v>
      </c>
      <c r="H864" s="160" t="s">
        <v>93</v>
      </c>
      <c r="I864" s="160" t="s">
        <v>90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</row>
    <row r="865" s="120" customFormat="1" spans="1:19">
      <c r="A865" s="141" t="s">
        <v>1442</v>
      </c>
      <c r="B865" s="144" t="s">
        <v>32</v>
      </c>
      <c r="C865" s="145" t="s">
        <v>1443</v>
      </c>
      <c r="D865" s="146"/>
      <c r="E865" s="135" t="s">
        <v>228</v>
      </c>
      <c r="F865" s="146"/>
      <c r="G865" s="143" t="str">
        <f t="shared" si="16"/>
        <v>COTEC/INFRA/ANEXO</v>
      </c>
      <c r="H865" s="146" t="s">
        <v>72</v>
      </c>
      <c r="I865" s="146" t="s">
        <v>90</v>
      </c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</row>
    <row r="866" spans="1:19">
      <c r="A866" s="9" t="s">
        <v>1444</v>
      </c>
      <c r="B866" s="9" t="s">
        <v>28</v>
      </c>
      <c r="C866" s="7" t="s">
        <v>1445</v>
      </c>
      <c r="D866" s="21"/>
      <c r="E866" s="5"/>
      <c r="F866" s="21"/>
      <c r="G866" s="129" t="str">
        <f t="shared" si="16"/>
        <v>COGEPAT</v>
      </c>
      <c r="H866" s="21" t="s">
        <v>61</v>
      </c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</row>
    <row r="867" spans="1:19">
      <c r="A867" s="9" t="s">
        <v>1446</v>
      </c>
      <c r="B867" s="9" t="s">
        <v>28</v>
      </c>
      <c r="C867" s="7" t="s">
        <v>1445</v>
      </c>
      <c r="D867" s="21"/>
      <c r="E867" s="5"/>
      <c r="F867" s="21"/>
      <c r="G867" s="129" t="str">
        <f t="shared" si="16"/>
        <v>COGEPAT/CEIMOV</v>
      </c>
      <c r="H867" s="21" t="s">
        <v>63</v>
      </c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</row>
    <row r="868" spans="1:19">
      <c r="A868" s="9" t="s">
        <v>1447</v>
      </c>
      <c r="B868" s="9" t="s">
        <v>28</v>
      </c>
      <c r="C868" s="7" t="s">
        <v>703</v>
      </c>
      <c r="D868" s="21"/>
      <c r="E868" s="5"/>
      <c r="F868" s="21"/>
      <c r="G868" s="129" t="str">
        <f t="shared" si="16"/>
        <v>COTEC/INFRA/ANEXO</v>
      </c>
      <c r="H868" s="21" t="s">
        <v>82</v>
      </c>
      <c r="I868" s="21" t="s">
        <v>90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</row>
    <row r="869" spans="1:19">
      <c r="A869" s="130" t="s">
        <v>1448</v>
      </c>
      <c r="B869" s="9" t="s">
        <v>28</v>
      </c>
      <c r="C869" s="7" t="s">
        <v>703</v>
      </c>
      <c r="D869" s="21"/>
      <c r="E869" s="5"/>
      <c r="F869" s="21"/>
      <c r="G869" s="129" t="str">
        <f t="shared" si="16"/>
        <v>ASTEC</v>
      </c>
      <c r="H869" s="21" t="s">
        <v>19</v>
      </c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</row>
    <row r="870" s="123" customFormat="1" spans="1:19">
      <c r="A870" s="132" t="s">
        <v>1449</v>
      </c>
      <c r="B870" s="132" t="s">
        <v>32</v>
      </c>
      <c r="C870" s="133" t="s">
        <v>1450</v>
      </c>
      <c r="D870" s="134"/>
      <c r="E870" s="135" t="s">
        <v>228</v>
      </c>
      <c r="F870" s="134"/>
      <c r="G870" s="134" t="str">
        <f t="shared" si="16"/>
        <v>COTEC/INFRA/ANEXO</v>
      </c>
      <c r="H870" s="134" t="s">
        <v>88</v>
      </c>
      <c r="I870" s="134" t="s">
        <v>90</v>
      </c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</row>
    <row r="871" spans="1:19">
      <c r="A871" s="9" t="s">
        <v>1451</v>
      </c>
      <c r="B871" s="9" t="s">
        <v>16</v>
      </c>
      <c r="C871" s="7" t="s">
        <v>1452</v>
      </c>
      <c r="D871" s="21"/>
      <c r="E871" s="5"/>
      <c r="F871" s="21"/>
      <c r="G871" s="129" t="str">
        <f t="shared" si="16"/>
        <v>COTEC/INFRA/ANEXO</v>
      </c>
      <c r="H871" s="21" t="s">
        <v>94</v>
      </c>
      <c r="I871" s="21" t="s">
        <v>90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</row>
    <row r="872" spans="1:19">
      <c r="A872" s="130" t="s">
        <v>1453</v>
      </c>
      <c r="B872" s="9" t="s">
        <v>16</v>
      </c>
      <c r="C872" s="7" t="s">
        <v>163</v>
      </c>
      <c r="D872" s="21"/>
      <c r="E872" s="5"/>
      <c r="F872" s="21"/>
      <c r="G872" s="129" t="str">
        <f t="shared" si="16"/>
        <v>COGEC/CSA</v>
      </c>
      <c r="H872" s="21" t="s">
        <v>55</v>
      </c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</row>
    <row r="873" spans="1:19">
      <c r="A873" s="130" t="s">
        <v>1454</v>
      </c>
      <c r="B873" s="9" t="s">
        <v>16</v>
      </c>
      <c r="C873" s="7" t="s">
        <v>163</v>
      </c>
      <c r="D873" s="21"/>
      <c r="E873" s="5"/>
      <c r="F873" s="21"/>
      <c r="G873" s="129" t="str">
        <f t="shared" si="16"/>
        <v>COGESP/CEDRH</v>
      </c>
      <c r="H873" s="21" t="s">
        <v>72</v>
      </c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</row>
    <row r="874" ht="30" spans="1:19">
      <c r="A874" s="11" t="s">
        <v>57</v>
      </c>
      <c r="B874" s="11" t="s">
        <v>24</v>
      </c>
      <c r="C874" s="15" t="s">
        <v>225</v>
      </c>
      <c r="D874" s="22"/>
      <c r="E874" s="131"/>
      <c r="F874" s="22"/>
      <c r="G874" s="129" t="str">
        <f t="shared" si="16"/>
        <v>COTEC/INFRA</v>
      </c>
      <c r="H874" s="22" t="s">
        <v>89</v>
      </c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ht="30" spans="1:19">
      <c r="A875" s="11" t="s">
        <v>77</v>
      </c>
      <c r="B875" s="11" t="s">
        <v>24</v>
      </c>
      <c r="C875" s="15" t="s">
        <v>1455</v>
      </c>
      <c r="D875" s="135" t="s">
        <v>656</v>
      </c>
      <c r="E875" s="5"/>
      <c r="F875" s="22"/>
      <c r="G875" s="129" t="str">
        <f t="shared" si="16"/>
        <v>COTEC/INFRA/ANEXO</v>
      </c>
      <c r="H875" s="22" t="s">
        <v>90</v>
      </c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>
      <c r="A876" s="10" t="s">
        <v>1456</v>
      </c>
      <c r="B876" s="11" t="s">
        <v>28</v>
      </c>
      <c r="C876" s="15" t="s">
        <v>1457</v>
      </c>
      <c r="D876" s="22"/>
      <c r="E876" s="131"/>
      <c r="F876" s="22"/>
      <c r="G876" s="129" t="str">
        <f t="shared" si="16"/>
        <v>COTEC/INFRA/ANEXO</v>
      </c>
      <c r="H876" s="22" t="s">
        <v>90</v>
      </c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="123" customFormat="1" spans="1:19">
      <c r="A877" s="132" t="s">
        <v>1458</v>
      </c>
      <c r="B877" s="132" t="s">
        <v>28</v>
      </c>
      <c r="C877" s="133" t="s">
        <v>1459</v>
      </c>
      <c r="D877" s="134"/>
      <c r="E877" s="135" t="s">
        <v>228</v>
      </c>
      <c r="F877" s="134"/>
      <c r="G877" s="134" t="str">
        <f t="shared" si="16"/>
        <v>COTEC/INFRA/ANEXO</v>
      </c>
      <c r="H877" s="134" t="s">
        <v>72</v>
      </c>
      <c r="I877" s="134" t="s">
        <v>88</v>
      </c>
      <c r="J877" s="134" t="s">
        <v>90</v>
      </c>
      <c r="K877" s="134"/>
      <c r="L877" s="134"/>
      <c r="M877" s="134"/>
      <c r="N877" s="134"/>
      <c r="O877" s="134"/>
      <c r="P877" s="134"/>
      <c r="Q877" s="134"/>
      <c r="R877" s="134"/>
      <c r="S877" s="134"/>
    </row>
    <row r="878" ht="30" spans="1:19">
      <c r="A878" s="11" t="s">
        <v>1460</v>
      </c>
      <c r="B878" s="11" t="s">
        <v>20</v>
      </c>
      <c r="C878" s="15" t="s">
        <v>1461</v>
      </c>
      <c r="D878" s="22"/>
      <c r="E878" s="131"/>
      <c r="F878" s="22"/>
      <c r="G878" s="129" t="str">
        <f t="shared" si="16"/>
        <v>COTEC/INFRA/ANEXO</v>
      </c>
      <c r="H878" s="22" t="s">
        <v>90</v>
      </c>
      <c r="I878" s="22" t="s">
        <v>52</v>
      </c>
      <c r="J878" s="22" t="s">
        <v>90</v>
      </c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>
      <c r="A879" s="130" t="s">
        <v>1462</v>
      </c>
      <c r="B879" s="11" t="s">
        <v>16</v>
      </c>
      <c r="C879" s="15" t="s">
        <v>1463</v>
      </c>
      <c r="D879" s="22"/>
      <c r="E879" s="131"/>
      <c r="F879" s="22"/>
      <c r="G879" s="129" t="str">
        <f t="shared" si="16"/>
        <v>COJUR</v>
      </c>
      <c r="H879" s="22" t="s">
        <v>80</v>
      </c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>
      <c r="A880" s="130" t="s">
        <v>1464</v>
      </c>
      <c r="B880" s="11" t="s">
        <v>16</v>
      </c>
      <c r="C880" s="15" t="s">
        <v>1465</v>
      </c>
      <c r="D880" s="22"/>
      <c r="E880" s="131"/>
      <c r="F880" s="22"/>
      <c r="G880" s="129" t="str">
        <f t="shared" si="16"/>
        <v>COGESP/CEFOP</v>
      </c>
      <c r="H880" s="22" t="s">
        <v>74</v>
      </c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>
      <c r="A881" s="11" t="s">
        <v>1466</v>
      </c>
      <c r="B881" s="11" t="s">
        <v>16</v>
      </c>
      <c r="C881" s="15" t="s">
        <v>1467</v>
      </c>
      <c r="D881" s="22"/>
      <c r="E881" s="131"/>
      <c r="F881" s="22"/>
      <c r="G881" s="129" t="str">
        <f t="shared" si="16"/>
        <v>COGEPAT/CEIMOV</v>
      </c>
      <c r="H881" s="22" t="s">
        <v>63</v>
      </c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>
      <c r="A882" s="11" t="s">
        <v>1468</v>
      </c>
      <c r="B882" s="11" t="s">
        <v>16</v>
      </c>
      <c r="C882" s="15" t="s">
        <v>1469</v>
      </c>
      <c r="D882" s="22"/>
      <c r="E882" s="131"/>
      <c r="F882" s="22"/>
      <c r="G882" s="129" t="str">
        <f t="shared" si="16"/>
        <v>COGESP</v>
      </c>
      <c r="H882" s="22" t="s">
        <v>82</v>
      </c>
      <c r="I882" s="22" t="s">
        <v>90</v>
      </c>
      <c r="J882" s="22" t="s">
        <v>68</v>
      </c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>
      <c r="A883" s="9" t="s">
        <v>1470</v>
      </c>
      <c r="B883" s="9" t="s">
        <v>16</v>
      </c>
      <c r="C883" s="7" t="s">
        <v>1471</v>
      </c>
      <c r="D883" s="21"/>
      <c r="E883" s="5"/>
      <c r="F883" s="21"/>
      <c r="G883" s="129" t="str">
        <f t="shared" si="16"/>
        <v>COGEPAT/CEIMOV</v>
      </c>
      <c r="H883" s="21" t="s">
        <v>63</v>
      </c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</row>
    <row r="884" spans="1:19">
      <c r="A884" s="130" t="s">
        <v>1472</v>
      </c>
      <c r="B884" s="9" t="s">
        <v>16</v>
      </c>
      <c r="C884" s="7" t="s">
        <v>1473</v>
      </c>
      <c r="D884" s="21"/>
      <c r="E884" s="5"/>
      <c r="F884" s="21"/>
      <c r="G884" s="129" t="str">
        <f t="shared" si="16"/>
        <v>COGESP/CEFOP</v>
      </c>
      <c r="H884" s="21" t="s">
        <v>74</v>
      </c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</row>
    <row r="885" spans="1:19">
      <c r="A885" s="130" t="s">
        <v>1474</v>
      </c>
      <c r="B885" s="9" t="s">
        <v>16</v>
      </c>
      <c r="C885" s="7" t="s">
        <v>1475</v>
      </c>
      <c r="D885" s="21"/>
      <c r="E885" s="5"/>
      <c r="F885" s="21"/>
      <c r="G885" s="129" t="str">
        <f t="shared" si="16"/>
        <v>COJUR</v>
      </c>
      <c r="H885" s="21" t="s">
        <v>80</v>
      </c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</row>
    <row r="886" spans="1:19">
      <c r="A886" s="130" t="s">
        <v>1476</v>
      </c>
      <c r="B886" s="9" t="s">
        <v>16</v>
      </c>
      <c r="C886" s="7" t="s">
        <v>1477</v>
      </c>
      <c r="D886" s="21"/>
      <c r="E886" s="5"/>
      <c r="F886" s="21"/>
      <c r="G886" s="129" t="str">
        <f t="shared" si="16"/>
        <v>COJUR</v>
      </c>
      <c r="H886" s="21" t="s">
        <v>80</v>
      </c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</row>
    <row r="887" spans="1:19">
      <c r="A887" s="130" t="s">
        <v>1478</v>
      </c>
      <c r="B887" s="9" t="s">
        <v>16</v>
      </c>
      <c r="C887" s="7" t="s">
        <v>1479</v>
      </c>
      <c r="D887" s="21"/>
      <c r="E887" s="5"/>
      <c r="F887" s="21"/>
      <c r="G887" s="129" t="str">
        <f t="shared" si="16"/>
        <v>COGESP/CECORH</v>
      </c>
      <c r="H887" s="21" t="s">
        <v>70</v>
      </c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</row>
    <row r="888" spans="1:19">
      <c r="A888" s="130" t="s">
        <v>1480</v>
      </c>
      <c r="B888" s="9" t="s">
        <v>16</v>
      </c>
      <c r="C888" s="7" t="s">
        <v>1481</v>
      </c>
      <c r="D888" s="21"/>
      <c r="E888" s="5"/>
      <c r="F888" s="21"/>
      <c r="G888" s="129" t="str">
        <f t="shared" si="16"/>
        <v>COJUR</v>
      </c>
      <c r="H888" s="21" t="s">
        <v>80</v>
      </c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</row>
    <row r="889" ht="30" spans="1:19">
      <c r="A889" s="9" t="s">
        <v>1482</v>
      </c>
      <c r="B889" s="9" t="s">
        <v>20</v>
      </c>
      <c r="C889" s="7" t="s">
        <v>1483</v>
      </c>
      <c r="D889" s="21"/>
      <c r="E889" s="5"/>
      <c r="F889" s="21"/>
      <c r="G889" s="129" t="str">
        <f t="shared" si="16"/>
        <v>COTEC/INFRA/ANEXO</v>
      </c>
      <c r="H889" s="21" t="s">
        <v>50</v>
      </c>
      <c r="I889" s="21" t="s">
        <v>90</v>
      </c>
      <c r="J889" s="21"/>
      <c r="K889" s="21"/>
      <c r="L889" s="21"/>
      <c r="M889" s="21"/>
      <c r="N889" s="21"/>
      <c r="O889" s="21"/>
      <c r="P889" s="21"/>
      <c r="Q889" s="21"/>
      <c r="R889" s="21"/>
      <c r="S889" s="21"/>
    </row>
    <row r="890" spans="1:19">
      <c r="A890" s="9" t="s">
        <v>1484</v>
      </c>
      <c r="B890" s="9" t="s">
        <v>16</v>
      </c>
      <c r="C890" s="7" t="s">
        <v>1485</v>
      </c>
      <c r="D890" s="21"/>
      <c r="E890" s="5"/>
      <c r="F890" s="21"/>
      <c r="G890" s="129" t="str">
        <f t="shared" si="16"/>
        <v>COTEC/INFRA/ANEXO</v>
      </c>
      <c r="H890" s="21" t="s">
        <v>90</v>
      </c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</row>
    <row r="891" spans="1:19">
      <c r="A891" s="130" t="s">
        <v>1486</v>
      </c>
      <c r="B891" s="9" t="s">
        <v>35</v>
      </c>
      <c r="C891" s="7" t="s">
        <v>1487</v>
      </c>
      <c r="D891" s="21"/>
      <c r="E891" s="5"/>
      <c r="F891" s="21"/>
      <c r="G891" s="129" t="str">
        <f t="shared" si="16"/>
        <v>COGESP/CEFOP</v>
      </c>
      <c r="H891" s="21" t="s">
        <v>74</v>
      </c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</row>
    <row r="892" spans="1:19">
      <c r="A892" s="9" t="s">
        <v>1488</v>
      </c>
      <c r="B892" s="9" t="s">
        <v>44</v>
      </c>
      <c r="C892" s="7" t="s">
        <v>1489</v>
      </c>
      <c r="D892" s="21"/>
      <c r="E892" s="5"/>
      <c r="F892" s="21"/>
      <c r="G892" s="129" t="str">
        <f t="shared" si="16"/>
        <v>COTEC/INFRA/ANEXO</v>
      </c>
      <c r="H892" s="21" t="s">
        <v>90</v>
      </c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</row>
    <row r="893" spans="1:19">
      <c r="A893" s="12"/>
      <c r="B893" s="9"/>
      <c r="C893" s="7"/>
      <c r="D893" s="21"/>
      <c r="E893" s="5"/>
      <c r="F893" s="21"/>
      <c r="G893" s="129" t="e">
        <f t="shared" si="16"/>
        <v>#N/A</v>
      </c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</row>
    <row r="894" spans="1:19">
      <c r="A894" s="12"/>
      <c r="B894" s="9"/>
      <c r="C894" s="7"/>
      <c r="D894" s="21"/>
      <c r="E894" s="5"/>
      <c r="F894" s="21"/>
      <c r="G894" s="129" t="e">
        <f t="shared" si="16"/>
        <v>#N/A</v>
      </c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</row>
    <row r="895" spans="1:19">
      <c r="A895" s="12"/>
      <c r="B895" s="9"/>
      <c r="C895" s="7"/>
      <c r="D895" s="21"/>
      <c r="E895" s="5"/>
      <c r="F895" s="21"/>
      <c r="G895" s="129" t="e">
        <f t="shared" si="16"/>
        <v>#N/A</v>
      </c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</row>
    <row r="896" spans="1:19">
      <c r="A896" s="12"/>
      <c r="B896" s="9"/>
      <c r="C896" s="7"/>
      <c r="D896" s="21"/>
      <c r="E896" s="5"/>
      <c r="F896" s="21"/>
      <c r="G896" s="129" t="e">
        <f t="shared" si="16"/>
        <v>#N/A</v>
      </c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</row>
    <row r="897" spans="1:19">
      <c r="A897" s="12"/>
      <c r="B897" s="9"/>
      <c r="C897" s="7"/>
      <c r="D897" s="21"/>
      <c r="E897" s="5"/>
      <c r="F897" s="21"/>
      <c r="G897" s="129" t="e">
        <f t="shared" si="16"/>
        <v>#N/A</v>
      </c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</row>
    <row r="898" spans="1:19">
      <c r="A898" s="12"/>
      <c r="B898" s="9"/>
      <c r="C898" s="7"/>
      <c r="D898" s="21"/>
      <c r="E898" s="5"/>
      <c r="F898" s="21"/>
      <c r="G898" s="129" t="e">
        <f t="shared" si="16"/>
        <v>#N/A</v>
      </c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</row>
    <row r="899" spans="1:19">
      <c r="A899" s="12"/>
      <c r="B899" s="9"/>
      <c r="C899" s="7"/>
      <c r="D899" s="21"/>
      <c r="E899" s="5"/>
      <c r="F899" s="21"/>
      <c r="G899" s="129" t="e">
        <f t="shared" si="16"/>
        <v>#N/A</v>
      </c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</row>
    <row r="900" spans="1:19">
      <c r="A900" s="12"/>
      <c r="B900" s="9"/>
      <c r="C900" s="7"/>
      <c r="D900" s="21"/>
      <c r="E900" s="5"/>
      <c r="F900" s="21"/>
      <c r="G900" s="129" t="e">
        <f t="shared" si="16"/>
        <v>#N/A</v>
      </c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</row>
    <row r="901" spans="1:19">
      <c r="A901" s="12"/>
      <c r="B901" s="9"/>
      <c r="C901" s="7"/>
      <c r="D901" s="21"/>
      <c r="E901" s="5"/>
      <c r="F901" s="21"/>
      <c r="G901" s="129" t="e">
        <f t="shared" si="16"/>
        <v>#N/A</v>
      </c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</row>
    <row r="902" spans="1:19">
      <c r="A902" s="12"/>
      <c r="B902" s="9"/>
      <c r="C902" s="7"/>
      <c r="D902" s="21"/>
      <c r="E902" s="5"/>
      <c r="F902" s="21"/>
      <c r="G902" s="129" t="e">
        <f t="shared" si="16"/>
        <v>#N/A</v>
      </c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</row>
    <row r="903" spans="1:19">
      <c r="A903" s="12"/>
      <c r="B903" s="9"/>
      <c r="C903" s="7"/>
      <c r="D903" s="21"/>
      <c r="E903" s="5"/>
      <c r="F903" s="21"/>
      <c r="G903" s="129" t="e">
        <f t="shared" si="16"/>
        <v>#N/A</v>
      </c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</row>
    <row r="904" spans="1:19">
      <c r="A904" s="12"/>
      <c r="B904" s="9"/>
      <c r="C904" s="7"/>
      <c r="D904" s="21"/>
      <c r="E904" s="5"/>
      <c r="F904" s="21"/>
      <c r="G904" s="129" t="e">
        <f t="shared" si="16"/>
        <v>#N/A</v>
      </c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</row>
    <row r="905" spans="1:19">
      <c r="A905" s="12"/>
      <c r="B905" s="9"/>
      <c r="C905" s="7"/>
      <c r="D905" s="21"/>
      <c r="E905" s="5"/>
      <c r="F905" s="21"/>
      <c r="G905" s="129" t="e">
        <f t="shared" si="16"/>
        <v>#N/A</v>
      </c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</row>
    <row r="906" spans="1:19">
      <c r="A906" s="12"/>
      <c r="B906" s="9"/>
      <c r="C906" s="7"/>
      <c r="D906" s="21"/>
      <c r="E906" s="5"/>
      <c r="F906" s="21"/>
      <c r="G906" s="129" t="e">
        <f t="shared" si="16"/>
        <v>#N/A</v>
      </c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</row>
    <row r="907" spans="1:19">
      <c r="A907" s="12"/>
      <c r="B907" s="9"/>
      <c r="C907" s="7"/>
      <c r="D907" s="21"/>
      <c r="E907" s="5"/>
      <c r="F907" s="21"/>
      <c r="G907" s="129" t="e">
        <f t="shared" si="16"/>
        <v>#N/A</v>
      </c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</row>
    <row r="908" spans="1:19">
      <c r="A908" s="9"/>
      <c r="B908" s="9"/>
      <c r="C908" s="7"/>
      <c r="D908" s="21"/>
      <c r="E908" s="5"/>
      <c r="F908" s="21"/>
      <c r="G908" s="129" t="e">
        <f t="shared" si="16"/>
        <v>#N/A</v>
      </c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</row>
    <row r="909" spans="1:19">
      <c r="A909" s="9"/>
      <c r="B909" s="9"/>
      <c r="C909" s="7"/>
      <c r="D909" s="21"/>
      <c r="E909" s="5"/>
      <c r="F909" s="21"/>
      <c r="G909" s="129" t="e">
        <f t="shared" si="16"/>
        <v>#N/A</v>
      </c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</row>
    <row r="910" spans="1:19">
      <c r="A910" s="9"/>
      <c r="B910" s="9"/>
      <c r="C910" s="7"/>
      <c r="D910" s="21"/>
      <c r="E910" s="5"/>
      <c r="F910" s="21"/>
      <c r="G910" s="129" t="e">
        <f t="shared" si="16"/>
        <v>#N/A</v>
      </c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</row>
    <row r="911" spans="1:19">
      <c r="A911" s="9"/>
      <c r="B911" s="9"/>
      <c r="C911" s="7"/>
      <c r="D911" s="21"/>
      <c r="E911" s="5"/>
      <c r="F911" s="21"/>
      <c r="G911" s="129" t="e">
        <f t="shared" si="16"/>
        <v>#N/A</v>
      </c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</row>
    <row r="912" spans="1:19">
      <c r="A912" s="9"/>
      <c r="B912" s="9"/>
      <c r="C912" s="7"/>
      <c r="D912" s="21"/>
      <c r="E912" s="5"/>
      <c r="F912" s="21"/>
      <c r="G912" s="129" t="e">
        <f t="shared" si="16"/>
        <v>#N/A</v>
      </c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</row>
    <row r="913" spans="1:19">
      <c r="A913" s="9"/>
      <c r="B913" s="9"/>
      <c r="C913" s="7"/>
      <c r="D913" s="21"/>
      <c r="E913" s="5"/>
      <c r="F913" s="21"/>
      <c r="G913" s="129" t="e">
        <f t="shared" si="16"/>
        <v>#N/A</v>
      </c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</row>
    <row r="914" spans="1:19">
      <c r="A914" s="9"/>
      <c r="B914" s="9"/>
      <c r="C914" s="7"/>
      <c r="D914" s="21"/>
      <c r="E914" s="5"/>
      <c r="F914" s="21"/>
      <c r="G914" s="129" t="e">
        <f t="shared" si="16"/>
        <v>#N/A</v>
      </c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</row>
    <row r="915" spans="1:19">
      <c r="A915" s="9"/>
      <c r="B915" s="9"/>
      <c r="C915" s="7"/>
      <c r="D915" s="21"/>
      <c r="E915" s="5"/>
      <c r="F915" s="21"/>
      <c r="G915" s="129" t="e">
        <f t="shared" ref="G915:G931" si="17">LOOKUP(2,1/(LEN(H915:Q915)&gt;0),H915:Q915)</f>
        <v>#N/A</v>
      </c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</row>
    <row r="916" spans="1:19">
      <c r="A916" s="9"/>
      <c r="B916" s="9"/>
      <c r="C916" s="7"/>
      <c r="D916" s="21"/>
      <c r="E916" s="5"/>
      <c r="F916" s="21"/>
      <c r="G916" s="129" t="e">
        <f t="shared" si="17"/>
        <v>#N/A</v>
      </c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</row>
    <row r="917" spans="1:19">
      <c r="A917" s="9"/>
      <c r="B917" s="9"/>
      <c r="C917" s="7"/>
      <c r="D917" s="21"/>
      <c r="E917" s="5"/>
      <c r="F917" s="21"/>
      <c r="G917" s="129" t="e">
        <f t="shared" si="17"/>
        <v>#N/A</v>
      </c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</row>
    <row r="918" spans="1:19">
      <c r="A918" s="9"/>
      <c r="B918" s="9"/>
      <c r="C918" s="7"/>
      <c r="D918" s="21"/>
      <c r="E918" s="5"/>
      <c r="F918" s="21"/>
      <c r="G918" s="129" t="e">
        <f t="shared" si="17"/>
        <v>#N/A</v>
      </c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</row>
    <row r="919" spans="1:19">
      <c r="A919" s="9"/>
      <c r="B919" s="9"/>
      <c r="C919" s="7"/>
      <c r="D919" s="21"/>
      <c r="E919" s="5"/>
      <c r="F919" s="21"/>
      <c r="G919" s="129" t="e">
        <f t="shared" si="17"/>
        <v>#N/A</v>
      </c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</row>
    <row r="920" spans="1:19">
      <c r="A920" s="9"/>
      <c r="B920" s="9"/>
      <c r="C920" s="7"/>
      <c r="D920" s="21"/>
      <c r="E920" s="5"/>
      <c r="F920" s="21"/>
      <c r="G920" s="129" t="e">
        <f t="shared" si="17"/>
        <v>#N/A</v>
      </c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</row>
    <row r="921" spans="1:19">
      <c r="A921" s="9"/>
      <c r="B921" s="9"/>
      <c r="C921" s="7"/>
      <c r="D921" s="21"/>
      <c r="E921" s="5"/>
      <c r="F921" s="21"/>
      <c r="G921" s="129" t="e">
        <f t="shared" si="17"/>
        <v>#N/A</v>
      </c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</row>
    <row r="922" spans="1:19">
      <c r="A922" s="9"/>
      <c r="B922" s="9"/>
      <c r="C922" s="7"/>
      <c r="D922" s="21"/>
      <c r="E922" s="5"/>
      <c r="F922" s="21"/>
      <c r="G922" s="129" t="e">
        <f t="shared" si="17"/>
        <v>#N/A</v>
      </c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</row>
    <row r="923" spans="1:19">
      <c r="A923" s="9"/>
      <c r="B923" s="9"/>
      <c r="C923" s="7"/>
      <c r="D923" s="21"/>
      <c r="E923" s="5"/>
      <c r="F923" s="21"/>
      <c r="G923" s="129" t="e">
        <f t="shared" si="17"/>
        <v>#N/A</v>
      </c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</row>
    <row r="924" spans="1:19">
      <c r="A924" s="9"/>
      <c r="B924" s="9"/>
      <c r="C924" s="7"/>
      <c r="D924" s="21"/>
      <c r="E924" s="5"/>
      <c r="F924" s="21"/>
      <c r="G924" s="129" t="e">
        <f t="shared" si="17"/>
        <v>#N/A</v>
      </c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</row>
    <row r="925" spans="1:19">
      <c r="A925" s="9"/>
      <c r="B925" s="9"/>
      <c r="C925" s="7"/>
      <c r="D925" s="21"/>
      <c r="E925" s="5"/>
      <c r="F925" s="21"/>
      <c r="G925" s="129" t="e">
        <f t="shared" si="17"/>
        <v>#N/A</v>
      </c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</row>
    <row r="926" spans="1:19">
      <c r="A926" s="9"/>
      <c r="B926" s="9"/>
      <c r="C926" s="7"/>
      <c r="D926" s="21"/>
      <c r="E926" s="5"/>
      <c r="F926" s="21"/>
      <c r="G926" s="129" t="e">
        <f t="shared" si="17"/>
        <v>#N/A</v>
      </c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</row>
    <row r="927" spans="1:19">
      <c r="A927" s="9"/>
      <c r="B927" s="9"/>
      <c r="C927" s="7"/>
      <c r="D927" s="21"/>
      <c r="E927" s="5"/>
      <c r="F927" s="21"/>
      <c r="G927" s="129" t="e">
        <f t="shared" si="17"/>
        <v>#N/A</v>
      </c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</row>
    <row r="928" spans="1:19">
      <c r="A928" s="9"/>
      <c r="B928" s="9"/>
      <c r="C928" s="7"/>
      <c r="D928" s="21"/>
      <c r="E928" s="5"/>
      <c r="F928" s="21"/>
      <c r="G928" s="129" t="e">
        <f t="shared" si="17"/>
        <v>#N/A</v>
      </c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</row>
    <row r="929" spans="1:19">
      <c r="A929" s="9"/>
      <c r="B929" s="9"/>
      <c r="C929" s="7"/>
      <c r="D929" s="21"/>
      <c r="E929" s="5"/>
      <c r="F929" s="21"/>
      <c r="G929" s="129" t="e">
        <f t="shared" si="17"/>
        <v>#N/A</v>
      </c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</row>
    <row r="930" spans="1:19">
      <c r="A930" s="9"/>
      <c r="B930" s="9"/>
      <c r="C930" s="7"/>
      <c r="D930" s="21"/>
      <c r="E930" s="5"/>
      <c r="F930" s="21"/>
      <c r="G930" s="129" t="e">
        <f t="shared" si="17"/>
        <v>#N/A</v>
      </c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</row>
    <row r="931" spans="1:19">
      <c r="A931" s="9"/>
      <c r="B931" s="9"/>
      <c r="C931" s="7"/>
      <c r="D931" s="21"/>
      <c r="E931" s="5"/>
      <c r="F931" s="21"/>
      <c r="G931" s="129" t="e">
        <f t="shared" si="17"/>
        <v>#N/A</v>
      </c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</row>
    <row r="933" spans="1:19">
      <c r="A933" s="9"/>
      <c r="B933" s="9"/>
      <c r="C933" s="7"/>
      <c r="D933" s="21"/>
      <c r="E933" s="5"/>
      <c r="F933" s="21"/>
      <c r="G933" s="129" t="e">
        <f t="shared" ref="G933:G954" si="18">LOOKUP(2,1/(LEN(H933:Q933)&gt;0),H933:Q933)</f>
        <v>#N/A</v>
      </c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</row>
    <row r="934" spans="1:19">
      <c r="A934" s="9"/>
      <c r="B934" s="9"/>
      <c r="C934" s="7"/>
      <c r="D934" s="21"/>
      <c r="E934" s="5"/>
      <c r="F934" s="21"/>
      <c r="G934" s="129" t="e">
        <f t="shared" si="18"/>
        <v>#N/A</v>
      </c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</row>
    <row r="935" spans="1:19">
      <c r="A935" s="9"/>
      <c r="B935" s="9"/>
      <c r="C935" s="7"/>
      <c r="D935" s="21"/>
      <c r="E935" s="5"/>
      <c r="F935" s="21"/>
      <c r="G935" s="129" t="e">
        <f t="shared" si="18"/>
        <v>#N/A</v>
      </c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</row>
    <row r="936" spans="1:19">
      <c r="A936" s="9"/>
      <c r="B936" s="9"/>
      <c r="C936" s="7"/>
      <c r="D936" s="21"/>
      <c r="E936" s="5"/>
      <c r="F936" s="21"/>
      <c r="G936" s="129" t="e">
        <f t="shared" si="18"/>
        <v>#N/A</v>
      </c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</row>
    <row r="937" spans="1:19">
      <c r="A937" s="9"/>
      <c r="B937" s="9"/>
      <c r="C937" s="7"/>
      <c r="D937" s="21"/>
      <c r="E937" s="5"/>
      <c r="F937" s="21"/>
      <c r="G937" s="129" t="e">
        <f t="shared" si="18"/>
        <v>#N/A</v>
      </c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</row>
    <row r="938" spans="1:19">
      <c r="A938" s="9"/>
      <c r="B938" s="9"/>
      <c r="C938" s="7"/>
      <c r="D938" s="21"/>
      <c r="E938" s="5"/>
      <c r="F938" s="21"/>
      <c r="G938" s="129" t="e">
        <f t="shared" si="18"/>
        <v>#N/A</v>
      </c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</row>
    <row r="939" spans="1:19">
      <c r="A939" s="9"/>
      <c r="B939" s="9"/>
      <c r="C939" s="7"/>
      <c r="D939" s="21"/>
      <c r="E939" s="5"/>
      <c r="F939" s="21"/>
      <c r="G939" s="129" t="e">
        <f t="shared" si="18"/>
        <v>#N/A</v>
      </c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</row>
    <row r="940" spans="1:19">
      <c r="A940" s="9"/>
      <c r="B940" s="9"/>
      <c r="C940" s="7"/>
      <c r="D940" s="21"/>
      <c r="E940" s="5"/>
      <c r="F940" s="21"/>
      <c r="G940" s="129" t="e">
        <f t="shared" si="18"/>
        <v>#N/A</v>
      </c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</row>
    <row r="941" spans="1:19">
      <c r="A941" s="9"/>
      <c r="B941" s="9"/>
      <c r="C941" s="7"/>
      <c r="D941" s="21"/>
      <c r="E941" s="5"/>
      <c r="F941" s="21"/>
      <c r="G941" s="129" t="e">
        <f t="shared" si="18"/>
        <v>#N/A</v>
      </c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</row>
    <row r="942" spans="1:19">
      <c r="A942" s="9"/>
      <c r="B942" s="9"/>
      <c r="C942" s="7"/>
      <c r="D942" s="21"/>
      <c r="E942" s="5"/>
      <c r="F942" s="21"/>
      <c r="G942" s="129" t="e">
        <f t="shared" si="18"/>
        <v>#N/A</v>
      </c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</row>
    <row r="943" spans="1:19">
      <c r="A943" s="9"/>
      <c r="B943" s="9"/>
      <c r="C943" s="7"/>
      <c r="D943" s="21"/>
      <c r="E943" s="5"/>
      <c r="F943" s="21"/>
      <c r="G943" s="129" t="e">
        <f t="shared" si="18"/>
        <v>#N/A</v>
      </c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</row>
    <row r="944" spans="1:19">
      <c r="A944" s="9"/>
      <c r="B944" s="9"/>
      <c r="C944" s="7"/>
      <c r="D944" s="21"/>
      <c r="E944" s="5"/>
      <c r="F944" s="21"/>
      <c r="G944" s="129" t="e">
        <f t="shared" si="18"/>
        <v>#N/A</v>
      </c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</row>
    <row r="945" spans="1:19">
      <c r="A945" s="9"/>
      <c r="B945" s="9"/>
      <c r="C945" s="7"/>
      <c r="D945" s="21"/>
      <c r="E945" s="5"/>
      <c r="F945" s="21"/>
      <c r="G945" s="129" t="e">
        <f t="shared" si="18"/>
        <v>#N/A</v>
      </c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</row>
    <row r="946" spans="1:19">
      <c r="A946" s="9"/>
      <c r="B946" s="9"/>
      <c r="C946" s="7"/>
      <c r="D946" s="21"/>
      <c r="E946" s="5"/>
      <c r="F946" s="21"/>
      <c r="G946" s="129" t="e">
        <f t="shared" si="18"/>
        <v>#N/A</v>
      </c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</row>
    <row r="947" spans="1:19">
      <c r="A947" s="9"/>
      <c r="B947" s="9"/>
      <c r="C947" s="7"/>
      <c r="D947" s="21"/>
      <c r="E947" s="5"/>
      <c r="F947" s="21"/>
      <c r="G947" s="129" t="e">
        <f t="shared" si="18"/>
        <v>#N/A</v>
      </c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</row>
    <row r="948" spans="1:19">
      <c r="A948" s="9"/>
      <c r="B948" s="9"/>
      <c r="C948" s="7"/>
      <c r="D948" s="21"/>
      <c r="E948" s="5"/>
      <c r="F948" s="21"/>
      <c r="G948" s="129" t="e">
        <f t="shared" si="18"/>
        <v>#N/A</v>
      </c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</row>
    <row r="949" spans="1:19">
      <c r="A949" s="9"/>
      <c r="B949" s="9"/>
      <c r="C949" s="7"/>
      <c r="D949" s="21"/>
      <c r="E949" s="5"/>
      <c r="F949" s="21"/>
      <c r="G949" s="129" t="e">
        <f t="shared" si="18"/>
        <v>#N/A</v>
      </c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</row>
    <row r="950" spans="1:19">
      <c r="A950" s="9"/>
      <c r="B950" s="9"/>
      <c r="C950" s="7"/>
      <c r="D950" s="21"/>
      <c r="E950" s="5"/>
      <c r="F950" s="21"/>
      <c r="G950" s="129" t="e">
        <f t="shared" si="18"/>
        <v>#N/A</v>
      </c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</row>
    <row r="951" spans="1:19">
      <c r="A951" s="9"/>
      <c r="B951" s="9"/>
      <c r="C951" s="7"/>
      <c r="D951" s="21"/>
      <c r="E951" s="5"/>
      <c r="F951" s="21"/>
      <c r="G951" s="129" t="e">
        <f t="shared" si="18"/>
        <v>#N/A</v>
      </c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</row>
    <row r="952" spans="1:19">
      <c r="A952" s="9"/>
      <c r="B952" s="9"/>
      <c r="C952" s="7"/>
      <c r="D952" s="21"/>
      <c r="E952" s="5"/>
      <c r="F952" s="21"/>
      <c r="G952" s="129" t="e">
        <f t="shared" si="18"/>
        <v>#N/A</v>
      </c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</row>
    <row r="953" spans="1:19">
      <c r="A953" s="9"/>
      <c r="B953" s="9"/>
      <c r="C953" s="7"/>
      <c r="D953" s="21"/>
      <c r="E953" s="5"/>
      <c r="F953" s="21"/>
      <c r="G953" s="129" t="e">
        <f t="shared" si="18"/>
        <v>#N/A</v>
      </c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</row>
    <row r="954" spans="1:19">
      <c r="A954" s="9"/>
      <c r="B954" s="9"/>
      <c r="C954" s="7"/>
      <c r="D954" s="21"/>
      <c r="E954" s="5"/>
      <c r="F954" s="21"/>
      <c r="G954" s="129" t="e">
        <f t="shared" si="18"/>
        <v>#N/A</v>
      </c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</row>
  </sheetData>
  <autoFilter ref="A1:Q954">
    <extLst/>
  </autoFilter>
  <dataValidations count="2">
    <dataValidation type="list" allowBlank="1" showInputMessage="1" showErrorMessage="1" sqref="F933:F954">
      <formula1>DADOS!$A$57:$A$60</formula1>
    </dataValidation>
    <dataValidation type="list" allowBlank="1" showInputMessage="1" showErrorMessage="1" sqref="F2:F931">
      <formula1>$A$57:$A$60</formula1>
    </dataValidation>
  </dataValidations>
  <pageMargins left="0.511805555555555" right="0.511805555555555" top="0.7875" bottom="0.7875" header="0.511805555555555" footer="0.511805555555555"/>
  <pageSetup paperSize="9" scale="72" firstPageNumber="0" orientation="landscape" useFirstPageNumber="1" horizontalDpi="300" verticalDpi="300"/>
  <headerFooter/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5"/>
  <sheetViews>
    <sheetView zoomScale="90" zoomScaleNormal="90" topLeftCell="A888" workbookViewId="0">
      <selection activeCell="B904" sqref="B904"/>
    </sheetView>
  </sheetViews>
  <sheetFormatPr defaultColWidth="9" defaultRowHeight="15"/>
  <cols>
    <col min="1" max="1" width="9" customWidth="1"/>
    <col min="2" max="2" width="10" style="1" customWidth="1"/>
    <col min="3" max="3" width="22" style="19" customWidth="1"/>
    <col min="4" max="4" width="63" style="29" customWidth="1"/>
    <col min="5" max="6" width="24.4285714285714" customWidth="1"/>
    <col min="7" max="7" width="17.8571428571429" customWidth="1"/>
    <col min="8" max="8" width="9" customWidth="1"/>
    <col min="9" max="9" width="10.8571428571429" customWidth="1"/>
    <col min="10" max="10" width="108.571428571429" customWidth="1"/>
    <col min="11" max="11" width="14.8571428571429" customWidth="1"/>
    <col min="12" max="12" width="27" customWidth="1"/>
    <col min="13" max="13" width="77.8571428571429" customWidth="1"/>
    <col min="14" max="14" width="19.4285714285714" customWidth="1"/>
    <col min="15" max="15" width="24.4285714285714" customWidth="1"/>
    <col min="16" max="1025" width="9" customWidth="1"/>
  </cols>
  <sheetData>
    <row r="1" spans="6:6">
      <c r="F1" s="30" t="s">
        <v>1490</v>
      </c>
    </row>
    <row r="2" ht="21" customHeight="1" spans="2:10">
      <c r="B2" s="31" t="s">
        <v>1491</v>
      </c>
      <c r="C2" s="32" t="s">
        <v>1492</v>
      </c>
      <c r="D2" s="33" t="s">
        <v>95</v>
      </c>
      <c r="E2" s="34" t="s">
        <v>1493</v>
      </c>
      <c r="F2" s="34" t="s">
        <v>1494</v>
      </c>
      <c r="J2" s="36" t="s">
        <v>1495</v>
      </c>
    </row>
    <row r="3" ht="17.25" customHeight="1" spans="2:11">
      <c r="B3" s="9" t="s">
        <v>1307</v>
      </c>
      <c r="C3" s="24" t="s">
        <v>16</v>
      </c>
      <c r="D3" s="25" t="s">
        <v>163</v>
      </c>
      <c r="E3" s="21" t="s">
        <v>27</v>
      </c>
      <c r="F3" s="21" t="s">
        <v>50</v>
      </c>
      <c r="I3" s="37" t="s">
        <v>1496</v>
      </c>
      <c r="J3" s="37"/>
      <c r="K3" s="37"/>
    </row>
    <row r="4" ht="15.75" customHeight="1" spans="2:11">
      <c r="B4" s="9" t="s">
        <v>1333</v>
      </c>
      <c r="C4" s="24" t="s">
        <v>16</v>
      </c>
      <c r="D4" s="25" t="s">
        <v>163</v>
      </c>
      <c r="E4" s="21" t="s">
        <v>31</v>
      </c>
      <c r="F4" s="21" t="s">
        <v>74</v>
      </c>
      <c r="I4" s="38" t="s">
        <v>1497</v>
      </c>
      <c r="J4" s="17" t="s">
        <v>1498</v>
      </c>
      <c r="K4" s="38" t="s">
        <v>20</v>
      </c>
    </row>
    <row r="5" ht="14.25" customHeight="1" spans="2:11">
      <c r="B5" s="9" t="s">
        <v>1286</v>
      </c>
      <c r="C5" s="24" t="s">
        <v>16</v>
      </c>
      <c r="D5" s="25" t="s">
        <v>163</v>
      </c>
      <c r="E5" s="21" t="s">
        <v>31</v>
      </c>
      <c r="F5" s="21" t="s">
        <v>74</v>
      </c>
      <c r="I5" s="38" t="s">
        <v>1499</v>
      </c>
      <c r="J5" s="17" t="s">
        <v>1500</v>
      </c>
      <c r="K5" s="38" t="s">
        <v>20</v>
      </c>
    </row>
    <row r="6" ht="12" customHeight="1" spans="2:11">
      <c r="B6" s="9" t="s">
        <v>1324</v>
      </c>
      <c r="C6" s="24" t="s">
        <v>16</v>
      </c>
      <c r="D6" s="25" t="s">
        <v>163</v>
      </c>
      <c r="E6" s="21" t="s">
        <v>31</v>
      </c>
      <c r="F6" s="21" t="s">
        <v>76</v>
      </c>
      <c r="I6" s="38" t="s">
        <v>1501</v>
      </c>
      <c r="J6" s="17" t="s">
        <v>1502</v>
      </c>
      <c r="K6" s="38" t="s">
        <v>20</v>
      </c>
    </row>
    <row r="7" customHeight="1" spans="2:11">
      <c r="B7" s="9" t="s">
        <v>1305</v>
      </c>
      <c r="C7" s="24" t="s">
        <v>16</v>
      </c>
      <c r="D7" s="25" t="s">
        <v>163</v>
      </c>
      <c r="E7" s="21" t="s">
        <v>31</v>
      </c>
      <c r="F7" s="21" t="s">
        <v>76</v>
      </c>
      <c r="I7" s="38" t="s">
        <v>1503</v>
      </c>
      <c r="J7" s="17" t="s">
        <v>1504</v>
      </c>
      <c r="K7" s="38" t="s">
        <v>20</v>
      </c>
    </row>
    <row r="8" ht="16.5" customHeight="1" spans="2:11">
      <c r="B8" s="9" t="s">
        <v>1280</v>
      </c>
      <c r="C8" s="24" t="s">
        <v>16</v>
      </c>
      <c r="D8" s="25" t="s">
        <v>163</v>
      </c>
      <c r="E8" s="21" t="s">
        <v>94</v>
      </c>
      <c r="F8" s="21" t="s">
        <v>15</v>
      </c>
      <c r="I8" s="38" t="s">
        <v>1505</v>
      </c>
      <c r="J8" s="17" t="s">
        <v>1506</v>
      </c>
      <c r="K8" s="38" t="s">
        <v>20</v>
      </c>
    </row>
    <row r="9" ht="18" customHeight="1" spans="2:11">
      <c r="B9" s="9" t="s">
        <v>1299</v>
      </c>
      <c r="C9" s="24" t="s">
        <v>16</v>
      </c>
      <c r="D9" s="25" t="s">
        <v>163</v>
      </c>
      <c r="E9" s="21" t="s">
        <v>94</v>
      </c>
      <c r="F9" s="21" t="s">
        <v>50</v>
      </c>
      <c r="I9" s="38" t="s">
        <v>1507</v>
      </c>
      <c r="J9" s="17" t="s">
        <v>1508</v>
      </c>
      <c r="K9" s="38" t="s">
        <v>20</v>
      </c>
    </row>
    <row r="10" ht="13.5" customHeight="1" spans="2:11">
      <c r="B10" s="9" t="s">
        <v>1320</v>
      </c>
      <c r="C10" s="24" t="s">
        <v>16</v>
      </c>
      <c r="D10" s="25" t="s">
        <v>163</v>
      </c>
      <c r="E10" s="21" t="s">
        <v>78</v>
      </c>
      <c r="F10" s="21" t="s">
        <v>80</v>
      </c>
      <c r="I10" s="38" t="s">
        <v>1509</v>
      </c>
      <c r="J10" s="17" t="s">
        <v>1510</v>
      </c>
      <c r="K10" s="38" t="s">
        <v>20</v>
      </c>
    </row>
    <row r="11" customHeight="1" spans="2:11">
      <c r="B11" s="9" t="s">
        <v>169</v>
      </c>
      <c r="C11" s="24" t="s">
        <v>16</v>
      </c>
      <c r="D11" s="25" t="s">
        <v>163</v>
      </c>
      <c r="E11" s="21" t="s">
        <v>88</v>
      </c>
      <c r="F11" s="21" t="s">
        <v>50</v>
      </c>
      <c r="I11" s="38" t="s">
        <v>1511</v>
      </c>
      <c r="J11" s="17" t="s">
        <v>1512</v>
      </c>
      <c r="K11" s="38" t="s">
        <v>20</v>
      </c>
    </row>
    <row r="12" ht="13.5" customHeight="1" spans="2:11">
      <c r="B12" s="9" t="s">
        <v>186</v>
      </c>
      <c r="C12" s="24" t="s">
        <v>16</v>
      </c>
      <c r="D12" s="25" t="s">
        <v>163</v>
      </c>
      <c r="E12" s="21" t="s">
        <v>31</v>
      </c>
      <c r="F12" s="21" t="s">
        <v>50</v>
      </c>
      <c r="I12" s="38" t="s">
        <v>1513</v>
      </c>
      <c r="J12" s="39" t="s">
        <v>151</v>
      </c>
      <c r="K12" s="38" t="s">
        <v>20</v>
      </c>
    </row>
    <row r="13" ht="24.75" customHeight="1" spans="9:11">
      <c r="I13" s="38" t="s">
        <v>1514</v>
      </c>
      <c r="J13" s="39" t="s">
        <v>1515</v>
      </c>
      <c r="K13" s="38" t="s">
        <v>20</v>
      </c>
    </row>
    <row r="14" s="19" customFormat="1" ht="21" customHeight="1" spans="2:11">
      <c r="B14" s="1"/>
      <c r="I14" s="38" t="s">
        <v>1516</v>
      </c>
      <c r="J14" s="17" t="s">
        <v>149</v>
      </c>
      <c r="K14" s="38" t="s">
        <v>20</v>
      </c>
    </row>
    <row r="15" ht="16.5" customHeight="1" spans="6:11">
      <c r="F15" s="30" t="s">
        <v>1490</v>
      </c>
      <c r="G15" s="19"/>
      <c r="I15" s="38" t="s">
        <v>1517</v>
      </c>
      <c r="J15" s="17" t="s">
        <v>1518</v>
      </c>
      <c r="K15" s="38" t="s">
        <v>20</v>
      </c>
    </row>
    <row r="16" ht="16.5" customHeight="1" spans="2:11">
      <c r="B16" s="31" t="s">
        <v>1491</v>
      </c>
      <c r="C16" s="32" t="s">
        <v>1492</v>
      </c>
      <c r="D16" s="33" t="s">
        <v>95</v>
      </c>
      <c r="E16" s="34" t="s">
        <v>1493</v>
      </c>
      <c r="F16" s="34" t="s">
        <v>1494</v>
      </c>
      <c r="I16" s="38" t="s">
        <v>1519</v>
      </c>
      <c r="J16" s="17" t="s">
        <v>1520</v>
      </c>
      <c r="K16" s="38" t="s">
        <v>20</v>
      </c>
    </row>
    <row r="17" ht="15.75" customHeight="1" spans="2:11">
      <c r="B17" s="9" t="s">
        <v>179</v>
      </c>
      <c r="C17" s="24" t="s">
        <v>16</v>
      </c>
      <c r="D17" s="25" t="s">
        <v>163</v>
      </c>
      <c r="E17" s="24" t="s">
        <v>70</v>
      </c>
      <c r="F17" s="24" t="s">
        <v>40</v>
      </c>
      <c r="I17" s="38" t="s">
        <v>1521</v>
      </c>
      <c r="J17" s="17" t="s">
        <v>1522</v>
      </c>
      <c r="K17" s="38" t="s">
        <v>20</v>
      </c>
    </row>
    <row r="18" ht="15.75" customHeight="1" spans="2:11">
      <c r="B18" s="9" t="s">
        <v>186</v>
      </c>
      <c r="C18" s="21" t="s">
        <v>16</v>
      </c>
      <c r="D18" s="7" t="s">
        <v>163</v>
      </c>
      <c r="E18" s="21" t="s">
        <v>31</v>
      </c>
      <c r="F18" s="21" t="s">
        <v>50</v>
      </c>
      <c r="I18" s="38" t="s">
        <v>1523</v>
      </c>
      <c r="J18" s="17" t="s">
        <v>1524</v>
      </c>
      <c r="K18" s="38" t="s">
        <v>20</v>
      </c>
    </row>
    <row r="19" customHeight="1" spans="2:11">
      <c r="B19" s="9" t="s">
        <v>165</v>
      </c>
      <c r="C19" s="21" t="s">
        <v>16</v>
      </c>
      <c r="D19" s="7" t="s">
        <v>163</v>
      </c>
      <c r="E19" s="21" t="s">
        <v>23</v>
      </c>
      <c r="F19" s="21" t="s">
        <v>40</v>
      </c>
      <c r="I19" s="38" t="s">
        <v>1525</v>
      </c>
      <c r="J19" s="17" t="s">
        <v>1526</v>
      </c>
      <c r="K19" s="38" t="s">
        <v>12</v>
      </c>
    </row>
    <row r="20" s="19" customFormat="1" customHeight="1" spans="2:11">
      <c r="B20" s="9" t="s">
        <v>183</v>
      </c>
      <c r="C20" s="21" t="s">
        <v>16</v>
      </c>
      <c r="D20" s="7" t="s">
        <v>163</v>
      </c>
      <c r="E20" s="21" t="s">
        <v>74</v>
      </c>
      <c r="F20" s="5" t="s">
        <v>43</v>
      </c>
      <c r="I20" s="38" t="s">
        <v>1527</v>
      </c>
      <c r="J20" s="17" t="s">
        <v>1528</v>
      </c>
      <c r="K20" s="38" t="s">
        <v>20</v>
      </c>
    </row>
    <row r="21" s="19" customFormat="1" ht="18.75" customHeight="1" spans="2:11">
      <c r="B21" s="9" t="s">
        <v>174</v>
      </c>
      <c r="C21" s="21" t="s">
        <v>16</v>
      </c>
      <c r="D21" s="7" t="s">
        <v>163</v>
      </c>
      <c r="E21" s="21" t="s">
        <v>82</v>
      </c>
      <c r="F21" s="21" t="s">
        <v>76</v>
      </c>
      <c r="I21" s="38" t="s">
        <v>1529</v>
      </c>
      <c r="J21" s="17" t="s">
        <v>1530</v>
      </c>
      <c r="K21" s="38" t="s">
        <v>20</v>
      </c>
    </row>
    <row r="22" s="19" customFormat="1" customHeight="1" spans="2:11">
      <c r="B22" s="1"/>
      <c r="I22" s="38" t="s">
        <v>1531</v>
      </c>
      <c r="J22" s="17" t="s">
        <v>1532</v>
      </c>
      <c r="K22" s="38" t="s">
        <v>20</v>
      </c>
    </row>
    <row r="23" s="19" customFormat="1" ht="18.75" customHeight="1" spans="2:11">
      <c r="B23" s="1"/>
      <c r="F23" s="30" t="s">
        <v>1490</v>
      </c>
      <c r="I23" s="38" t="s">
        <v>1533</v>
      </c>
      <c r="J23" s="17" t="s">
        <v>1534</v>
      </c>
      <c r="K23" s="38" t="s">
        <v>20</v>
      </c>
    </row>
    <row r="24" s="19" customFormat="1" ht="20.25" customHeight="1" spans="2:11">
      <c r="B24" s="31" t="s">
        <v>1491</v>
      </c>
      <c r="C24" s="32" t="s">
        <v>1492</v>
      </c>
      <c r="D24" s="33" t="s">
        <v>95</v>
      </c>
      <c r="E24" s="34" t="s">
        <v>1493</v>
      </c>
      <c r="F24" s="34" t="s">
        <v>1494</v>
      </c>
      <c r="I24" s="38" t="s">
        <v>1535</v>
      </c>
      <c r="J24" s="17" t="s">
        <v>1532</v>
      </c>
      <c r="K24" s="38" t="s">
        <v>20</v>
      </c>
    </row>
    <row r="25" s="19" customFormat="1" ht="42" customHeight="1" spans="2:11">
      <c r="B25" s="16" t="s">
        <v>905</v>
      </c>
      <c r="C25" s="24" t="s">
        <v>20</v>
      </c>
      <c r="D25" s="35" t="s">
        <v>906</v>
      </c>
      <c r="E25" s="24" t="s">
        <v>89</v>
      </c>
      <c r="F25" s="24" t="s">
        <v>31</v>
      </c>
      <c r="I25" s="38" t="s">
        <v>1536</v>
      </c>
      <c r="J25" s="17" t="s">
        <v>1532</v>
      </c>
      <c r="K25" s="38" t="s">
        <v>20</v>
      </c>
    </row>
    <row r="26" s="19" customFormat="1" ht="30" spans="2:11">
      <c r="B26" s="16" t="s">
        <v>905</v>
      </c>
      <c r="C26" s="24" t="s">
        <v>16</v>
      </c>
      <c r="D26" s="35" t="s">
        <v>907</v>
      </c>
      <c r="E26" s="24" t="s">
        <v>89</v>
      </c>
      <c r="F26" s="24" t="s">
        <v>31</v>
      </c>
      <c r="I26" s="38" t="s">
        <v>1537</v>
      </c>
      <c r="J26" s="17" t="s">
        <v>1538</v>
      </c>
      <c r="K26" s="38" t="s">
        <v>20</v>
      </c>
    </row>
    <row r="27" s="19" customFormat="1" ht="30" spans="2:11">
      <c r="B27" s="16" t="s">
        <v>1539</v>
      </c>
      <c r="C27" s="24" t="s">
        <v>20</v>
      </c>
      <c r="D27" s="35" t="s">
        <v>1540</v>
      </c>
      <c r="E27" s="24" t="s">
        <v>89</v>
      </c>
      <c r="F27" s="24" t="s">
        <v>23</v>
      </c>
      <c r="I27" s="38" t="s">
        <v>1541</v>
      </c>
      <c r="J27" s="17" t="s">
        <v>1542</v>
      </c>
      <c r="K27" s="38" t="s">
        <v>20</v>
      </c>
    </row>
    <row r="28" s="19" customFormat="1" ht="30" spans="2:11">
      <c r="B28" s="16" t="s">
        <v>1539</v>
      </c>
      <c r="C28" s="24" t="s">
        <v>16</v>
      </c>
      <c r="D28" s="35" t="s">
        <v>1543</v>
      </c>
      <c r="E28" s="24" t="s">
        <v>89</v>
      </c>
      <c r="F28" s="24" t="s">
        <v>23</v>
      </c>
      <c r="I28" s="38" t="s">
        <v>1544</v>
      </c>
      <c r="J28" s="17" t="s">
        <v>1545</v>
      </c>
      <c r="K28" s="38" t="s">
        <v>20</v>
      </c>
    </row>
    <row r="29" s="19" customFormat="1" ht="30" customHeight="1" spans="2:11">
      <c r="B29" s="16" t="s">
        <v>941</v>
      </c>
      <c r="C29" s="24" t="s">
        <v>20</v>
      </c>
      <c r="D29" s="35" t="s">
        <v>942</v>
      </c>
      <c r="E29" s="24" t="s">
        <v>89</v>
      </c>
      <c r="F29" s="24" t="s">
        <v>50</v>
      </c>
      <c r="I29" s="37" t="s">
        <v>1546</v>
      </c>
      <c r="J29" s="37"/>
      <c r="K29" s="37"/>
    </row>
    <row r="30" s="19" customFormat="1" ht="30" spans="2:11">
      <c r="B30" s="16" t="s">
        <v>941</v>
      </c>
      <c r="C30" s="24" t="s">
        <v>16</v>
      </c>
      <c r="D30" s="35" t="s">
        <v>943</v>
      </c>
      <c r="E30" s="24" t="s">
        <v>89</v>
      </c>
      <c r="F30" s="24" t="s">
        <v>50</v>
      </c>
      <c r="I30" s="38" t="s">
        <v>1547</v>
      </c>
      <c r="J30" s="17" t="s">
        <v>1548</v>
      </c>
      <c r="K30" s="38" t="s">
        <v>1549</v>
      </c>
    </row>
    <row r="31" s="19" customFormat="1" ht="30" spans="2:11">
      <c r="B31" s="16" t="s">
        <v>944</v>
      </c>
      <c r="C31" s="24" t="s">
        <v>20</v>
      </c>
      <c r="D31" s="35" t="s">
        <v>945</v>
      </c>
      <c r="E31" s="24" t="s">
        <v>89</v>
      </c>
      <c r="F31" s="24" t="s">
        <v>82</v>
      </c>
      <c r="I31" s="38" t="s">
        <v>1550</v>
      </c>
      <c r="J31" s="17" t="s">
        <v>1551</v>
      </c>
      <c r="K31" s="38" t="s">
        <v>1549</v>
      </c>
    </row>
    <row r="32" s="19" customFormat="1" ht="30" spans="2:11">
      <c r="B32" s="16" t="s">
        <v>944</v>
      </c>
      <c r="C32" s="24" t="s">
        <v>16</v>
      </c>
      <c r="D32" s="35" t="s">
        <v>946</v>
      </c>
      <c r="E32" s="24" t="s">
        <v>89</v>
      </c>
      <c r="F32" s="24" t="s">
        <v>82</v>
      </c>
      <c r="I32" s="38" t="s">
        <v>1552</v>
      </c>
      <c r="J32" s="17" t="s">
        <v>1553</v>
      </c>
      <c r="K32" s="38" t="s">
        <v>1549</v>
      </c>
    </row>
    <row r="33" s="19" customFormat="1" ht="30" spans="2:11">
      <c r="B33" s="16" t="s">
        <v>947</v>
      </c>
      <c r="C33" s="24" t="s">
        <v>20</v>
      </c>
      <c r="D33" s="35" t="s">
        <v>948</v>
      </c>
      <c r="E33" s="24" t="s">
        <v>89</v>
      </c>
      <c r="F33" s="24" t="s">
        <v>70</v>
      </c>
      <c r="I33" s="38" t="s">
        <v>1554</v>
      </c>
      <c r="J33" s="17" t="s">
        <v>1555</v>
      </c>
      <c r="K33" s="38" t="s">
        <v>1549</v>
      </c>
    </row>
    <row r="34" s="19" customFormat="1" ht="42.75" customHeight="1" spans="2:11">
      <c r="B34" s="16" t="s">
        <v>947</v>
      </c>
      <c r="C34" s="24" t="s">
        <v>16</v>
      </c>
      <c r="D34" s="35" t="s">
        <v>949</v>
      </c>
      <c r="E34" s="24" t="s">
        <v>89</v>
      </c>
      <c r="F34" s="24" t="s">
        <v>70</v>
      </c>
      <c r="I34" s="38" t="s">
        <v>1556</v>
      </c>
      <c r="J34" s="17" t="s">
        <v>137</v>
      </c>
      <c r="K34" s="38" t="s">
        <v>1549</v>
      </c>
    </row>
    <row r="35" s="19" customFormat="1" ht="30" spans="2:11">
      <c r="B35" s="16" t="s">
        <v>950</v>
      </c>
      <c r="C35" s="24" t="s">
        <v>20</v>
      </c>
      <c r="D35" s="35" t="s">
        <v>951</v>
      </c>
      <c r="E35" s="24" t="s">
        <v>89</v>
      </c>
      <c r="F35" s="24" t="s">
        <v>70</v>
      </c>
      <c r="I35" s="38" t="s">
        <v>1557</v>
      </c>
      <c r="J35" s="17" t="s">
        <v>137</v>
      </c>
      <c r="K35" s="38" t="s">
        <v>1549</v>
      </c>
    </row>
    <row r="36" s="19" customFormat="1" ht="42.75" customHeight="1" spans="2:11">
      <c r="B36" s="16" t="s">
        <v>950</v>
      </c>
      <c r="C36" s="24" t="s">
        <v>16</v>
      </c>
      <c r="D36" s="35" t="s">
        <v>952</v>
      </c>
      <c r="E36" s="24" t="s">
        <v>89</v>
      </c>
      <c r="F36" s="24" t="s">
        <v>70</v>
      </c>
      <c r="I36" s="38" t="s">
        <v>1558</v>
      </c>
      <c r="J36" s="17" t="s">
        <v>238</v>
      </c>
      <c r="K36" s="38" t="s">
        <v>1549</v>
      </c>
    </row>
    <row r="37" s="19" customFormat="1" ht="30" spans="2:11">
      <c r="B37" s="16" t="s">
        <v>956</v>
      </c>
      <c r="C37" s="24" t="s">
        <v>20</v>
      </c>
      <c r="D37" s="35" t="s">
        <v>957</v>
      </c>
      <c r="E37" s="24" t="s">
        <v>89</v>
      </c>
      <c r="F37" s="24" t="s">
        <v>70</v>
      </c>
      <c r="I37" s="38" t="s">
        <v>1559</v>
      </c>
      <c r="J37" s="17" t="s">
        <v>1560</v>
      </c>
      <c r="K37" s="38" t="s">
        <v>1549</v>
      </c>
    </row>
    <row r="38" s="19" customFormat="1" ht="42" customHeight="1" spans="2:11">
      <c r="B38" s="16" t="s">
        <v>956</v>
      </c>
      <c r="C38" s="24" t="s">
        <v>16</v>
      </c>
      <c r="D38" s="35" t="s">
        <v>958</v>
      </c>
      <c r="E38" s="24" t="s">
        <v>89</v>
      </c>
      <c r="F38" s="24" t="s">
        <v>70</v>
      </c>
      <c r="I38" s="38" t="s">
        <v>1561</v>
      </c>
      <c r="J38" s="17" t="s">
        <v>1562</v>
      </c>
      <c r="K38" s="38" t="s">
        <v>1549</v>
      </c>
    </row>
    <row r="39" s="19" customFormat="1" ht="30" spans="2:11">
      <c r="B39" s="16" t="s">
        <v>959</v>
      </c>
      <c r="C39" s="24" t="s">
        <v>20</v>
      </c>
      <c r="D39" s="35" t="s">
        <v>960</v>
      </c>
      <c r="E39" s="24" t="s">
        <v>89</v>
      </c>
      <c r="F39" s="24" t="s">
        <v>70</v>
      </c>
      <c r="I39" s="38" t="s">
        <v>1563</v>
      </c>
      <c r="J39" s="17" t="s">
        <v>1564</v>
      </c>
      <c r="K39" s="38" t="s">
        <v>1549</v>
      </c>
    </row>
    <row r="40" s="19" customFormat="1" ht="43.5" customHeight="1" spans="2:11">
      <c r="B40" s="16" t="s">
        <v>959</v>
      </c>
      <c r="C40" s="24" t="s">
        <v>16</v>
      </c>
      <c r="D40" s="35" t="s">
        <v>961</v>
      </c>
      <c r="E40" s="24" t="s">
        <v>89</v>
      </c>
      <c r="F40" s="24" t="s">
        <v>70</v>
      </c>
      <c r="I40" s="38" t="s">
        <v>1565</v>
      </c>
      <c r="J40" s="17" t="s">
        <v>1564</v>
      </c>
      <c r="K40" s="38" t="s">
        <v>1549</v>
      </c>
    </row>
    <row r="41" s="19" customFormat="1" ht="30" spans="2:11">
      <c r="B41" s="16" t="s">
        <v>965</v>
      </c>
      <c r="C41" s="24" t="s">
        <v>20</v>
      </c>
      <c r="D41" s="35" t="s">
        <v>966</v>
      </c>
      <c r="E41" s="24" t="s">
        <v>89</v>
      </c>
      <c r="F41" s="24" t="s">
        <v>74</v>
      </c>
      <c r="I41" s="38" t="s">
        <v>1566</v>
      </c>
      <c r="J41" s="17" t="s">
        <v>1564</v>
      </c>
      <c r="K41" s="38" t="s">
        <v>1549</v>
      </c>
    </row>
    <row r="42" ht="30" spans="2:11">
      <c r="B42" s="16" t="s">
        <v>965</v>
      </c>
      <c r="C42" s="24" t="s">
        <v>16</v>
      </c>
      <c r="D42" s="35" t="s">
        <v>967</v>
      </c>
      <c r="E42" s="24" t="s">
        <v>89</v>
      </c>
      <c r="F42" s="24" t="s">
        <v>74</v>
      </c>
      <c r="I42" s="38" t="s">
        <v>1567</v>
      </c>
      <c r="J42" s="17" t="s">
        <v>1568</v>
      </c>
      <c r="K42" s="38" t="s">
        <v>1549</v>
      </c>
    </row>
    <row r="43" ht="30" spans="2:11">
      <c r="B43" s="16" t="s">
        <v>968</v>
      </c>
      <c r="C43" s="24" t="s">
        <v>20</v>
      </c>
      <c r="D43" s="35" t="s">
        <v>969</v>
      </c>
      <c r="E43" s="24" t="s">
        <v>89</v>
      </c>
      <c r="F43" s="24" t="s">
        <v>70</v>
      </c>
      <c r="I43" s="38" t="s">
        <v>1569</v>
      </c>
      <c r="J43" s="17" t="s">
        <v>1564</v>
      </c>
      <c r="K43" s="38" t="s">
        <v>1549</v>
      </c>
    </row>
    <row r="44" ht="30" spans="2:11">
      <c r="B44" s="16" t="s">
        <v>968</v>
      </c>
      <c r="C44" s="24" t="s">
        <v>16</v>
      </c>
      <c r="D44" s="35" t="s">
        <v>970</v>
      </c>
      <c r="E44" s="24" t="s">
        <v>89</v>
      </c>
      <c r="F44" s="24" t="s">
        <v>70</v>
      </c>
      <c r="I44" s="38" t="s">
        <v>1570</v>
      </c>
      <c r="J44" s="17" t="s">
        <v>1571</v>
      </c>
      <c r="K44" s="38" t="s">
        <v>1549</v>
      </c>
    </row>
    <row r="45" spans="9:11">
      <c r="I45" s="38" t="s">
        <v>1572</v>
      </c>
      <c r="J45" s="17" t="s">
        <v>1548</v>
      </c>
      <c r="K45" s="38" t="s">
        <v>1549</v>
      </c>
    </row>
    <row r="46" spans="9:11">
      <c r="I46" s="38" t="s">
        <v>1573</v>
      </c>
      <c r="J46" s="17" t="s">
        <v>1574</v>
      </c>
      <c r="K46" s="38" t="s">
        <v>1549</v>
      </c>
    </row>
    <row r="47" ht="15.75" customHeight="1" spans="6:11">
      <c r="F47" s="30" t="s">
        <v>1575</v>
      </c>
      <c r="I47" s="40" t="s">
        <v>1576</v>
      </c>
      <c r="J47" s="40"/>
      <c r="K47" s="40"/>
    </row>
    <row r="48" spans="2:11">
      <c r="B48" s="31" t="s">
        <v>1491</v>
      </c>
      <c r="C48" s="32" t="s">
        <v>1492</v>
      </c>
      <c r="D48" s="33" t="s">
        <v>95</v>
      </c>
      <c r="E48" s="34" t="s">
        <v>1493</v>
      </c>
      <c r="F48" s="34" t="s">
        <v>1494</v>
      </c>
      <c r="I48" s="38" t="s">
        <v>1577</v>
      </c>
      <c r="J48" s="17" t="s">
        <v>1578</v>
      </c>
      <c r="K48" s="38" t="s">
        <v>1549</v>
      </c>
    </row>
    <row r="49" ht="33" customHeight="1" spans="2:11">
      <c r="B49" s="16" t="s">
        <v>962</v>
      </c>
      <c r="C49" s="24" t="s">
        <v>20</v>
      </c>
      <c r="D49" s="35" t="s">
        <v>963</v>
      </c>
      <c r="E49" s="21" t="s">
        <v>89</v>
      </c>
      <c r="F49" s="21" t="s">
        <v>27</v>
      </c>
      <c r="I49" s="38" t="s">
        <v>1579</v>
      </c>
      <c r="J49" s="17" t="s">
        <v>1580</v>
      </c>
      <c r="K49" s="38" t="s">
        <v>1549</v>
      </c>
    </row>
    <row r="50" ht="30" spans="2:11">
      <c r="B50" s="16" t="s">
        <v>962</v>
      </c>
      <c r="C50" s="24" t="s">
        <v>16</v>
      </c>
      <c r="D50" s="35" t="s">
        <v>964</v>
      </c>
      <c r="E50" s="21" t="s">
        <v>89</v>
      </c>
      <c r="F50" s="21" t="s">
        <v>27</v>
      </c>
      <c r="I50" s="38" t="s">
        <v>1581</v>
      </c>
      <c r="J50" s="17" t="s">
        <v>133</v>
      </c>
      <c r="K50" s="38" t="s">
        <v>32</v>
      </c>
    </row>
    <row r="51" ht="30" customHeight="1" spans="2:11">
      <c r="B51" s="16" t="s">
        <v>971</v>
      </c>
      <c r="C51" s="24" t="s">
        <v>20</v>
      </c>
      <c r="D51" s="35" t="s">
        <v>972</v>
      </c>
      <c r="E51" s="21" t="s">
        <v>89</v>
      </c>
      <c r="F51" s="21" t="s">
        <v>27</v>
      </c>
      <c r="I51" s="38" t="s">
        <v>1582</v>
      </c>
      <c r="J51" s="17" t="s">
        <v>1583</v>
      </c>
      <c r="K51" s="38" t="s">
        <v>32</v>
      </c>
    </row>
    <row r="52" ht="30" customHeight="1" spans="2:11">
      <c r="B52" s="16" t="s">
        <v>971</v>
      </c>
      <c r="C52" s="24" t="s">
        <v>16</v>
      </c>
      <c r="D52" s="35" t="s">
        <v>973</v>
      </c>
      <c r="E52" s="21" t="s">
        <v>89</v>
      </c>
      <c r="F52" s="21" t="s">
        <v>27</v>
      </c>
      <c r="I52" s="40" t="s">
        <v>1584</v>
      </c>
      <c r="J52" s="40"/>
      <c r="K52" s="40"/>
    </row>
    <row r="53" ht="28.5" customHeight="1" spans="2:11">
      <c r="B53" s="16" t="s">
        <v>974</v>
      </c>
      <c r="C53" s="24" t="s">
        <v>20</v>
      </c>
      <c r="D53" s="35" t="s">
        <v>975</v>
      </c>
      <c r="E53" s="21" t="s">
        <v>89</v>
      </c>
      <c r="F53" s="21" t="s">
        <v>58</v>
      </c>
      <c r="I53" s="38" t="s">
        <v>1585</v>
      </c>
      <c r="J53" s="17" t="s">
        <v>1586</v>
      </c>
      <c r="K53" s="38" t="s">
        <v>28</v>
      </c>
    </row>
    <row r="54" ht="30" spans="2:11">
      <c r="B54" s="16" t="s">
        <v>974</v>
      </c>
      <c r="C54" s="24" t="s">
        <v>16</v>
      </c>
      <c r="D54" s="35" t="s">
        <v>976</v>
      </c>
      <c r="E54" s="21" t="s">
        <v>89</v>
      </c>
      <c r="F54" s="21" t="s">
        <v>58</v>
      </c>
      <c r="I54" s="38" t="s">
        <v>1587</v>
      </c>
      <c r="J54" s="17" t="s">
        <v>1588</v>
      </c>
      <c r="K54" s="38" t="s">
        <v>28</v>
      </c>
    </row>
    <row r="55" ht="31.5" customHeight="1" spans="2:11">
      <c r="B55" s="16" t="s">
        <v>977</v>
      </c>
      <c r="C55" s="24" t="s">
        <v>20</v>
      </c>
      <c r="D55" s="35" t="s">
        <v>978</v>
      </c>
      <c r="E55" s="21" t="s">
        <v>89</v>
      </c>
      <c r="F55" s="21" t="s">
        <v>58</v>
      </c>
      <c r="I55" s="38" t="s">
        <v>1589</v>
      </c>
      <c r="J55" s="17" t="s">
        <v>1590</v>
      </c>
      <c r="K55" s="38" t="s">
        <v>28</v>
      </c>
    </row>
    <row r="56" ht="30" customHeight="1" spans="2:12">
      <c r="B56" s="16" t="s">
        <v>977</v>
      </c>
      <c r="C56" s="24" t="s">
        <v>16</v>
      </c>
      <c r="D56" s="35" t="s">
        <v>979</v>
      </c>
      <c r="E56" s="21" t="s">
        <v>89</v>
      </c>
      <c r="F56" s="21" t="s">
        <v>58</v>
      </c>
      <c r="J56" s="40" t="s">
        <v>1591</v>
      </c>
      <c r="K56" s="40"/>
      <c r="L56" s="40"/>
    </row>
    <row r="57" ht="30" customHeight="1" spans="2:11">
      <c r="B57" s="16" t="s">
        <v>980</v>
      </c>
      <c r="C57" s="24" t="s">
        <v>20</v>
      </c>
      <c r="D57" s="35" t="s">
        <v>981</v>
      </c>
      <c r="E57" s="21" t="s">
        <v>89</v>
      </c>
      <c r="F57" s="21" t="s">
        <v>27</v>
      </c>
      <c r="I57" s="41" t="s">
        <v>1592</v>
      </c>
      <c r="J57" s="17" t="s">
        <v>1593</v>
      </c>
      <c r="K57" s="38" t="s">
        <v>1594</v>
      </c>
    </row>
    <row r="58" ht="30" spans="2:11">
      <c r="B58" s="16" t="s">
        <v>980</v>
      </c>
      <c r="C58" s="24" t="s">
        <v>16</v>
      </c>
      <c r="D58" s="35" t="s">
        <v>982</v>
      </c>
      <c r="E58" s="21" t="s">
        <v>89</v>
      </c>
      <c r="F58" s="21" t="s">
        <v>27</v>
      </c>
      <c r="I58" s="41" t="s">
        <v>1595</v>
      </c>
      <c r="J58" s="17" t="s">
        <v>1596</v>
      </c>
      <c r="K58" s="38" t="s">
        <v>1594</v>
      </c>
    </row>
    <row r="59" ht="30.75" customHeight="1" spans="2:11">
      <c r="B59" s="16" t="s">
        <v>983</v>
      </c>
      <c r="C59" s="24" t="s">
        <v>20</v>
      </c>
      <c r="D59" s="35" t="s">
        <v>984</v>
      </c>
      <c r="E59" s="21" t="s">
        <v>89</v>
      </c>
      <c r="F59" s="21" t="s">
        <v>58</v>
      </c>
      <c r="I59" s="41" t="s">
        <v>1597</v>
      </c>
      <c r="J59" s="17" t="s">
        <v>1598</v>
      </c>
      <c r="K59" s="38" t="s">
        <v>1594</v>
      </c>
    </row>
    <row r="60" ht="30" spans="2:11">
      <c r="B60" s="16" t="s">
        <v>983</v>
      </c>
      <c r="C60" s="24" t="s">
        <v>16</v>
      </c>
      <c r="D60" s="35" t="s">
        <v>985</v>
      </c>
      <c r="E60" s="21" t="s">
        <v>89</v>
      </c>
      <c r="F60" s="21" t="s">
        <v>58</v>
      </c>
      <c r="I60" s="41" t="s">
        <v>1599</v>
      </c>
      <c r="J60" s="17" t="s">
        <v>1600</v>
      </c>
      <c r="K60" s="38" t="s">
        <v>1594</v>
      </c>
    </row>
    <row r="62" spans="6:6">
      <c r="F62" s="30" t="s">
        <v>1601</v>
      </c>
    </row>
    <row r="63" spans="2:6">
      <c r="B63" s="31" t="s">
        <v>1491</v>
      </c>
      <c r="C63" s="32" t="s">
        <v>1492</v>
      </c>
      <c r="D63" s="33" t="s">
        <v>95</v>
      </c>
      <c r="E63" s="34" t="s">
        <v>1493</v>
      </c>
      <c r="F63" s="34" t="s">
        <v>1494</v>
      </c>
    </row>
    <row r="64" ht="31.5" customHeight="1" spans="2:6">
      <c r="B64" s="9" t="s">
        <v>1602</v>
      </c>
      <c r="C64" s="21" t="s">
        <v>20</v>
      </c>
      <c r="D64" s="7" t="s">
        <v>1603</v>
      </c>
      <c r="E64" s="21" t="s">
        <v>50</v>
      </c>
      <c r="F64" s="21" t="s">
        <v>90</v>
      </c>
    </row>
    <row r="65" ht="30" customHeight="1" spans="2:6">
      <c r="B65" s="9" t="s">
        <v>1604</v>
      </c>
      <c r="C65" s="21" t="s">
        <v>20</v>
      </c>
      <c r="D65" s="7" t="s">
        <v>135</v>
      </c>
      <c r="E65" s="21" t="s">
        <v>50</v>
      </c>
      <c r="F65" s="21" t="s">
        <v>90</v>
      </c>
    </row>
    <row r="66" ht="27.75" customHeight="1" spans="2:6">
      <c r="B66" s="9" t="s">
        <v>1605</v>
      </c>
      <c r="C66" s="21" t="s">
        <v>16</v>
      </c>
      <c r="D66" s="7" t="s">
        <v>137</v>
      </c>
      <c r="E66" s="21" t="s">
        <v>76</v>
      </c>
      <c r="F66" s="21" t="s">
        <v>90</v>
      </c>
    </row>
    <row r="67" ht="28.5" customHeight="1" spans="2:6">
      <c r="B67" s="9" t="s">
        <v>260</v>
      </c>
      <c r="C67" s="21" t="s">
        <v>20</v>
      </c>
      <c r="D67" s="7" t="s">
        <v>261</v>
      </c>
      <c r="E67" s="21" t="s">
        <v>50</v>
      </c>
      <c r="F67" s="5" t="s">
        <v>90</v>
      </c>
    </row>
    <row r="68" ht="30" spans="2:6">
      <c r="B68" s="16" t="s">
        <v>901</v>
      </c>
      <c r="C68" s="21" t="s">
        <v>20</v>
      </c>
      <c r="D68" s="42" t="s">
        <v>902</v>
      </c>
      <c r="E68" s="21" t="s">
        <v>89</v>
      </c>
      <c r="F68" s="21" t="s">
        <v>58</v>
      </c>
    </row>
    <row r="69" ht="30" spans="2:6">
      <c r="B69" s="16" t="s">
        <v>901</v>
      </c>
      <c r="C69" s="21" t="s">
        <v>16</v>
      </c>
      <c r="D69" s="42" t="s">
        <v>904</v>
      </c>
      <c r="E69" s="21" t="s">
        <v>89</v>
      </c>
      <c r="F69" s="21" t="s">
        <v>58</v>
      </c>
    </row>
    <row r="70" ht="30" spans="2:6">
      <c r="B70" s="9" t="s">
        <v>1268</v>
      </c>
      <c r="C70" s="21" t="s">
        <v>20</v>
      </c>
      <c r="D70" s="7" t="s">
        <v>1267</v>
      </c>
      <c r="E70" s="21" t="s">
        <v>58</v>
      </c>
      <c r="F70" s="21" t="s">
        <v>50</v>
      </c>
    </row>
    <row r="71" spans="2:6">
      <c r="B71" s="9" t="s">
        <v>1276</v>
      </c>
      <c r="C71" s="21" t="s">
        <v>16</v>
      </c>
      <c r="D71" s="7" t="s">
        <v>163</v>
      </c>
      <c r="E71" s="21" t="s">
        <v>58</v>
      </c>
      <c r="F71" s="21" t="s">
        <v>94</v>
      </c>
    </row>
    <row r="72" ht="30" spans="2:6">
      <c r="B72" s="9" t="s">
        <v>1317</v>
      </c>
      <c r="C72" s="21" t="s">
        <v>20</v>
      </c>
      <c r="D72" s="7" t="s">
        <v>1267</v>
      </c>
      <c r="E72" s="21" t="s">
        <v>27</v>
      </c>
      <c r="F72" s="21" t="s">
        <v>80</v>
      </c>
    </row>
    <row r="73" spans="2:6">
      <c r="B73" s="9" t="s">
        <v>1330</v>
      </c>
      <c r="C73" s="21" t="s">
        <v>16</v>
      </c>
      <c r="D73" s="7" t="s">
        <v>163</v>
      </c>
      <c r="E73" s="21" t="s">
        <v>27</v>
      </c>
      <c r="F73" s="21" t="s">
        <v>70</v>
      </c>
    </row>
    <row r="74" ht="33" customHeight="1" spans="2:6">
      <c r="B74" s="9" t="s">
        <v>1332</v>
      </c>
      <c r="C74" s="21" t="s">
        <v>16</v>
      </c>
      <c r="D74" s="7" t="s">
        <v>163</v>
      </c>
      <c r="E74" s="21" t="s">
        <v>27</v>
      </c>
      <c r="F74" s="21" t="s">
        <v>76</v>
      </c>
    </row>
    <row r="75" ht="30" spans="2:6">
      <c r="B75" s="9" t="s">
        <v>1344</v>
      </c>
      <c r="C75" s="21" t="s">
        <v>20</v>
      </c>
      <c r="D75" s="7" t="s">
        <v>1267</v>
      </c>
      <c r="E75" s="21" t="s">
        <v>27</v>
      </c>
      <c r="F75" s="21" t="s">
        <v>50</v>
      </c>
    </row>
    <row r="76" ht="30" spans="2:6">
      <c r="B76" s="9" t="s">
        <v>1356</v>
      </c>
      <c r="C76" s="21" t="s">
        <v>20</v>
      </c>
      <c r="D76" s="7" t="s">
        <v>1267</v>
      </c>
      <c r="E76" s="21" t="s">
        <v>27</v>
      </c>
      <c r="F76" s="21" t="s">
        <v>50</v>
      </c>
    </row>
    <row r="77" ht="30" spans="2:6">
      <c r="B77" s="9" t="s">
        <v>1362</v>
      </c>
      <c r="C77" s="21" t="s">
        <v>20</v>
      </c>
      <c r="D77" s="7" t="s">
        <v>1267</v>
      </c>
      <c r="E77" s="21" t="s">
        <v>58</v>
      </c>
      <c r="F77" s="21" t="s">
        <v>50</v>
      </c>
    </row>
    <row r="78" spans="2:6">
      <c r="B78" s="9" t="s">
        <v>1451</v>
      </c>
      <c r="C78" s="21" t="s">
        <v>16</v>
      </c>
      <c r="D78" s="7" t="s">
        <v>1452</v>
      </c>
      <c r="E78" s="21" t="s">
        <v>94</v>
      </c>
      <c r="F78" s="21" t="s">
        <v>90</v>
      </c>
    </row>
    <row r="79" ht="30" spans="2:6">
      <c r="B79" s="9" t="s">
        <v>1482</v>
      </c>
      <c r="C79" s="21" t="s">
        <v>20</v>
      </c>
      <c r="D79" s="7" t="s">
        <v>1483</v>
      </c>
      <c r="E79" s="21" t="s">
        <v>50</v>
      </c>
      <c r="F79" s="5" t="s">
        <v>90</v>
      </c>
    </row>
    <row r="81" spans="6:6">
      <c r="F81" s="30" t="s">
        <v>1606</v>
      </c>
    </row>
    <row r="82" spans="2:6">
      <c r="B82" s="31" t="s">
        <v>1491</v>
      </c>
      <c r="C82" s="32" t="s">
        <v>1492</v>
      </c>
      <c r="D82" s="33" t="s">
        <v>95</v>
      </c>
      <c r="E82" s="34" t="s">
        <v>1493</v>
      </c>
      <c r="F82" s="34" t="s">
        <v>1494</v>
      </c>
    </row>
    <row r="83" spans="2:6">
      <c r="B83" s="9" t="s">
        <v>172</v>
      </c>
      <c r="C83" s="21" t="s">
        <v>16</v>
      </c>
      <c r="D83" s="7" t="s">
        <v>163</v>
      </c>
      <c r="E83" s="21" t="s">
        <v>58</v>
      </c>
      <c r="F83" s="21" t="s">
        <v>90</v>
      </c>
    </row>
    <row r="84" spans="2:6">
      <c r="B84" s="9" t="s">
        <v>188</v>
      </c>
      <c r="C84" s="21" t="s">
        <v>16</v>
      </c>
      <c r="D84" s="7" t="s">
        <v>163</v>
      </c>
      <c r="E84" s="21" t="s">
        <v>31</v>
      </c>
      <c r="F84" s="21" t="s">
        <v>90</v>
      </c>
    </row>
    <row r="85" ht="30" spans="2:6">
      <c r="B85" s="9" t="s">
        <v>1607</v>
      </c>
      <c r="C85" s="21" t="s">
        <v>20</v>
      </c>
      <c r="D85" s="7" t="s">
        <v>135</v>
      </c>
      <c r="E85" s="21" t="s">
        <v>31</v>
      </c>
      <c r="F85" s="21" t="s">
        <v>90</v>
      </c>
    </row>
    <row r="86" spans="2:6">
      <c r="B86" s="9" t="s">
        <v>1608</v>
      </c>
      <c r="C86" s="21" t="s">
        <v>16</v>
      </c>
      <c r="D86" s="7" t="s">
        <v>137</v>
      </c>
      <c r="E86" s="21" t="s">
        <v>70</v>
      </c>
      <c r="F86" s="21" t="s">
        <v>90</v>
      </c>
    </row>
    <row r="87" ht="45" spans="2:6">
      <c r="B87" s="9" t="s">
        <v>607</v>
      </c>
      <c r="C87" s="21" t="s">
        <v>20</v>
      </c>
      <c r="D87" s="7" t="s">
        <v>1609</v>
      </c>
      <c r="E87" s="21" t="s">
        <v>82</v>
      </c>
      <c r="F87" s="21" t="s">
        <v>90</v>
      </c>
    </row>
    <row r="88" ht="30" spans="2:6">
      <c r="B88" s="9" t="s">
        <v>767</v>
      </c>
      <c r="C88" s="21" t="s">
        <v>20</v>
      </c>
      <c r="D88" s="7" t="s">
        <v>768</v>
      </c>
      <c r="E88" s="21" t="s">
        <v>58</v>
      </c>
      <c r="F88" s="21" t="s">
        <v>90</v>
      </c>
    </row>
    <row r="89" ht="30" spans="2:6">
      <c r="B89" s="16" t="s">
        <v>989</v>
      </c>
      <c r="C89" s="21" t="s">
        <v>20</v>
      </c>
      <c r="D89" s="42" t="s">
        <v>990</v>
      </c>
      <c r="E89" s="21" t="s">
        <v>89</v>
      </c>
      <c r="F89" s="21" t="s">
        <v>58</v>
      </c>
    </row>
    <row r="90" ht="30" spans="2:6">
      <c r="B90" s="16" t="s">
        <v>989</v>
      </c>
      <c r="C90" s="21" t="s">
        <v>16</v>
      </c>
      <c r="D90" s="42" t="s">
        <v>991</v>
      </c>
      <c r="E90" s="21" t="s">
        <v>89</v>
      </c>
      <c r="F90" s="21" t="s">
        <v>58</v>
      </c>
    </row>
    <row r="91" ht="30" spans="2:6">
      <c r="B91" s="9" t="s">
        <v>992</v>
      </c>
      <c r="C91" s="21" t="s">
        <v>20</v>
      </c>
      <c r="D91" s="42" t="s">
        <v>993</v>
      </c>
      <c r="E91" s="21" t="s">
        <v>89</v>
      </c>
      <c r="F91" s="21" t="s">
        <v>82</v>
      </c>
    </row>
    <row r="92" ht="30.75" customHeight="1" spans="2:6">
      <c r="B92" s="9" t="s">
        <v>992</v>
      </c>
      <c r="C92" s="21" t="s">
        <v>16</v>
      </c>
      <c r="D92" s="42" t="s">
        <v>994</v>
      </c>
      <c r="E92" s="21" t="s">
        <v>89</v>
      </c>
      <c r="F92" s="21" t="s">
        <v>82</v>
      </c>
    </row>
    <row r="93" ht="29.25" customHeight="1" spans="2:6">
      <c r="B93" s="9" t="s">
        <v>995</v>
      </c>
      <c r="C93" s="21" t="s">
        <v>20</v>
      </c>
      <c r="D93" s="42" t="s">
        <v>996</v>
      </c>
      <c r="E93" s="21" t="s">
        <v>89</v>
      </c>
      <c r="F93" s="21" t="s">
        <v>82</v>
      </c>
    </row>
    <row r="94" ht="30" spans="2:6">
      <c r="B94" s="9" t="s">
        <v>995</v>
      </c>
      <c r="C94" s="21" t="s">
        <v>16</v>
      </c>
      <c r="D94" s="42" t="s">
        <v>997</v>
      </c>
      <c r="E94" s="21" t="s">
        <v>89</v>
      </c>
      <c r="F94" s="21" t="s">
        <v>82</v>
      </c>
    </row>
    <row r="95" ht="30" spans="2:6">
      <c r="B95" s="9" t="s">
        <v>998</v>
      </c>
      <c r="C95" s="21" t="s">
        <v>20</v>
      </c>
      <c r="D95" s="42" t="s">
        <v>999</v>
      </c>
      <c r="E95" s="21" t="s">
        <v>89</v>
      </c>
      <c r="F95" s="21" t="s">
        <v>31</v>
      </c>
    </row>
    <row r="96" ht="30" spans="2:6">
      <c r="B96" s="9" t="s">
        <v>998</v>
      </c>
      <c r="C96" s="21" t="s">
        <v>16</v>
      </c>
      <c r="D96" s="42" t="s">
        <v>1000</v>
      </c>
      <c r="E96" s="21" t="s">
        <v>89</v>
      </c>
      <c r="F96" s="21" t="s">
        <v>31</v>
      </c>
    </row>
    <row r="97" spans="2:6">
      <c r="B97" s="9" t="s">
        <v>1275</v>
      </c>
      <c r="C97" s="21" t="s">
        <v>16</v>
      </c>
      <c r="D97" s="7" t="s">
        <v>163</v>
      </c>
      <c r="E97" s="21" t="s">
        <v>58</v>
      </c>
      <c r="F97" s="21" t="s">
        <v>90</v>
      </c>
    </row>
    <row r="98" spans="2:6">
      <c r="B98" s="9" t="s">
        <v>1279</v>
      </c>
      <c r="C98" s="21" t="s">
        <v>16</v>
      </c>
      <c r="D98" s="7" t="s">
        <v>163</v>
      </c>
      <c r="E98" s="21" t="s">
        <v>58</v>
      </c>
      <c r="F98" s="21" t="s">
        <v>90</v>
      </c>
    </row>
    <row r="99" spans="2:6">
      <c r="B99" s="9" t="s">
        <v>1290</v>
      </c>
      <c r="C99" s="21" t="s">
        <v>16</v>
      </c>
      <c r="D99" s="7" t="s">
        <v>163</v>
      </c>
      <c r="E99" s="21" t="s">
        <v>58</v>
      </c>
      <c r="F99" s="21" t="s">
        <v>90</v>
      </c>
    </row>
    <row r="100" spans="2:6">
      <c r="B100" s="9" t="s">
        <v>1292</v>
      </c>
      <c r="C100" s="21" t="s">
        <v>16</v>
      </c>
      <c r="D100" s="7" t="s">
        <v>163</v>
      </c>
      <c r="E100" s="21" t="s">
        <v>27</v>
      </c>
      <c r="F100" s="21" t="s">
        <v>90</v>
      </c>
    </row>
    <row r="101" ht="30" spans="2:6">
      <c r="B101" s="9" t="s">
        <v>1353</v>
      </c>
      <c r="C101" s="21" t="s">
        <v>20</v>
      </c>
      <c r="D101" s="7" t="s">
        <v>1267</v>
      </c>
      <c r="E101" s="21" t="s">
        <v>80</v>
      </c>
      <c r="F101" s="21" t="s">
        <v>90</v>
      </c>
    </row>
    <row r="102" ht="30" spans="2:6">
      <c r="B102" s="9" t="s">
        <v>1359</v>
      </c>
      <c r="C102" s="21" t="s">
        <v>20</v>
      </c>
      <c r="D102" s="7" t="s">
        <v>1267</v>
      </c>
      <c r="E102" s="21" t="s">
        <v>58</v>
      </c>
      <c r="F102" s="21" t="s">
        <v>90</v>
      </c>
    </row>
    <row r="103" ht="30" spans="2:6">
      <c r="B103" s="9" t="s">
        <v>1361</v>
      </c>
      <c r="C103" s="21" t="s">
        <v>20</v>
      </c>
      <c r="D103" s="7" t="s">
        <v>1267</v>
      </c>
      <c r="E103" s="21" t="s">
        <v>58</v>
      </c>
      <c r="F103" s="21" t="s">
        <v>90</v>
      </c>
    </row>
    <row r="104" ht="30" spans="2:6">
      <c r="B104" s="9" t="s">
        <v>1402</v>
      </c>
      <c r="C104" s="21" t="s">
        <v>20</v>
      </c>
      <c r="D104" s="7" t="s">
        <v>1396</v>
      </c>
      <c r="E104" s="21" t="s">
        <v>82</v>
      </c>
      <c r="F104" s="21" t="s">
        <v>90</v>
      </c>
    </row>
    <row r="105" spans="2:6">
      <c r="B105" s="9" t="s">
        <v>1410</v>
      </c>
      <c r="C105" s="21" t="s">
        <v>16</v>
      </c>
      <c r="D105" s="7" t="s">
        <v>163</v>
      </c>
      <c r="E105" s="21" t="s">
        <v>82</v>
      </c>
      <c r="F105" s="21" t="s">
        <v>90</v>
      </c>
    </row>
    <row r="106" ht="30" spans="2:6">
      <c r="B106" s="9" t="s">
        <v>1468</v>
      </c>
      <c r="C106" s="21" t="s">
        <v>16</v>
      </c>
      <c r="D106" s="7" t="s">
        <v>1469</v>
      </c>
      <c r="E106" s="21" t="s">
        <v>82</v>
      </c>
      <c r="F106" s="21" t="s">
        <v>90</v>
      </c>
    </row>
    <row r="108" spans="6:6">
      <c r="F108" s="30" t="s">
        <v>1610</v>
      </c>
    </row>
    <row r="109" spans="2:6">
      <c r="B109" s="31" t="s">
        <v>1491</v>
      </c>
      <c r="C109" s="32" t="s">
        <v>1492</v>
      </c>
      <c r="D109" s="33" t="s">
        <v>95</v>
      </c>
      <c r="E109" s="34" t="s">
        <v>1493</v>
      </c>
      <c r="F109" s="34" t="s">
        <v>1494</v>
      </c>
    </row>
    <row r="110" ht="33.75" customHeight="1" spans="2:6">
      <c r="B110" s="9" t="s">
        <v>146</v>
      </c>
      <c r="C110" s="21" t="s">
        <v>20</v>
      </c>
      <c r="D110" s="7" t="s">
        <v>147</v>
      </c>
      <c r="E110" s="21" t="s">
        <v>43</v>
      </c>
      <c r="F110" s="21" t="s">
        <v>90</v>
      </c>
    </row>
    <row r="111" ht="30" spans="2:6">
      <c r="B111" s="9" t="s">
        <v>155</v>
      </c>
      <c r="C111" s="21" t="s">
        <v>20</v>
      </c>
      <c r="D111" s="7" t="s">
        <v>156</v>
      </c>
      <c r="E111" s="21" t="s">
        <v>50</v>
      </c>
      <c r="F111" s="21" t="s">
        <v>43</v>
      </c>
    </row>
    <row r="112" ht="30" spans="2:6">
      <c r="B112" s="9" t="s">
        <v>1359</v>
      </c>
      <c r="C112" s="21" t="s">
        <v>20</v>
      </c>
      <c r="D112" s="7" t="s">
        <v>1267</v>
      </c>
      <c r="E112" s="21" t="s">
        <v>90</v>
      </c>
      <c r="F112" s="21" t="s">
        <v>50</v>
      </c>
    </row>
    <row r="113" spans="2:6">
      <c r="B113" s="43"/>
      <c r="C113" s="44"/>
      <c r="D113" s="45"/>
      <c r="E113" s="44"/>
      <c r="F113" s="44"/>
    </row>
    <row r="114" spans="6:6">
      <c r="F114" s="3">
        <v>43028</v>
      </c>
    </row>
    <row r="115" spans="2:6">
      <c r="B115" s="31" t="s">
        <v>1491</v>
      </c>
      <c r="C115" s="32" t="s">
        <v>1492</v>
      </c>
      <c r="D115" s="33" t="s">
        <v>95</v>
      </c>
      <c r="E115" s="34" t="s">
        <v>1493</v>
      </c>
      <c r="F115" s="34" t="s">
        <v>1494</v>
      </c>
    </row>
    <row r="116" spans="2:6">
      <c r="B116" s="9" t="s">
        <v>1611</v>
      </c>
      <c r="C116" s="21" t="s">
        <v>16</v>
      </c>
      <c r="D116" s="7" t="s">
        <v>137</v>
      </c>
      <c r="E116" s="21" t="s">
        <v>76</v>
      </c>
      <c r="F116" s="21" t="s">
        <v>1612</v>
      </c>
    </row>
    <row r="117" spans="2:6">
      <c r="B117" s="9" t="s">
        <v>1613</v>
      </c>
      <c r="C117" s="21" t="s">
        <v>16</v>
      </c>
      <c r="D117" s="7" t="s">
        <v>137</v>
      </c>
      <c r="E117" s="21" t="s">
        <v>43</v>
      </c>
      <c r="F117" s="21" t="s">
        <v>1612</v>
      </c>
    </row>
    <row r="118" spans="2:6">
      <c r="B118" s="9" t="s">
        <v>1614</v>
      </c>
      <c r="C118" s="21" t="s">
        <v>16</v>
      </c>
      <c r="D118" s="7" t="s">
        <v>137</v>
      </c>
      <c r="E118" s="21" t="s">
        <v>80</v>
      </c>
      <c r="F118" s="21" t="s">
        <v>1612</v>
      </c>
    </row>
    <row r="119" spans="2:6">
      <c r="B119" s="9" t="s">
        <v>1615</v>
      </c>
      <c r="C119" s="21" t="s">
        <v>16</v>
      </c>
      <c r="D119" s="7" t="s">
        <v>137</v>
      </c>
      <c r="E119" s="21" t="s">
        <v>50</v>
      </c>
      <c r="F119" s="21" t="s">
        <v>1612</v>
      </c>
    </row>
    <row r="120" ht="30" spans="2:6">
      <c r="B120" s="9" t="s">
        <v>1616</v>
      </c>
      <c r="C120" s="21" t="s">
        <v>20</v>
      </c>
      <c r="D120" s="7" t="s">
        <v>151</v>
      </c>
      <c r="E120" s="21" t="s">
        <v>70</v>
      </c>
      <c r="F120" s="21" t="s">
        <v>1612</v>
      </c>
    </row>
    <row r="121" ht="30" spans="2:6">
      <c r="B121" s="9" t="s">
        <v>1617</v>
      </c>
      <c r="C121" s="21" t="s">
        <v>20</v>
      </c>
      <c r="D121" s="7" t="s">
        <v>151</v>
      </c>
      <c r="E121" s="21" t="s">
        <v>82</v>
      </c>
      <c r="F121" s="21" t="s">
        <v>1612</v>
      </c>
    </row>
    <row r="122" ht="30" spans="2:6">
      <c r="B122" s="9" t="s">
        <v>1618</v>
      </c>
      <c r="C122" s="21" t="s">
        <v>20</v>
      </c>
      <c r="D122" s="7" t="s">
        <v>1619</v>
      </c>
      <c r="E122" s="21" t="s">
        <v>23</v>
      </c>
      <c r="F122" s="21" t="s">
        <v>1612</v>
      </c>
    </row>
    <row r="123" ht="30" spans="2:6">
      <c r="B123" s="9" t="s">
        <v>1620</v>
      </c>
      <c r="C123" s="21" t="s">
        <v>20</v>
      </c>
      <c r="D123" s="7" t="s">
        <v>1621</v>
      </c>
      <c r="E123" s="21" t="s">
        <v>70</v>
      </c>
      <c r="F123" s="21" t="s">
        <v>1612</v>
      </c>
    </row>
    <row r="124" ht="30" spans="2:6">
      <c r="B124" s="9" t="s">
        <v>1622</v>
      </c>
      <c r="C124" s="21" t="s">
        <v>20</v>
      </c>
      <c r="D124" s="7" t="s">
        <v>151</v>
      </c>
      <c r="E124" s="21" t="s">
        <v>31</v>
      </c>
      <c r="F124" s="21" t="s">
        <v>1612</v>
      </c>
    </row>
    <row r="125" ht="30" spans="2:6">
      <c r="B125" s="9" t="s">
        <v>1623</v>
      </c>
      <c r="C125" s="21" t="s">
        <v>20</v>
      </c>
      <c r="D125" s="7" t="s">
        <v>1619</v>
      </c>
      <c r="E125" s="21" t="s">
        <v>50</v>
      </c>
      <c r="F125" s="21" t="s">
        <v>1612</v>
      </c>
    </row>
    <row r="126" ht="30" spans="2:6">
      <c r="B126" s="9" t="s">
        <v>1624</v>
      </c>
      <c r="C126" s="21" t="s">
        <v>20</v>
      </c>
      <c r="D126" s="7" t="s">
        <v>1625</v>
      </c>
      <c r="E126" s="21" t="s">
        <v>70</v>
      </c>
      <c r="F126" s="21" t="s">
        <v>1612</v>
      </c>
    </row>
    <row r="127" ht="30" spans="2:6">
      <c r="B127" s="9" t="s">
        <v>1626</v>
      </c>
      <c r="C127" s="21" t="s">
        <v>20</v>
      </c>
      <c r="D127" s="7" t="s">
        <v>1625</v>
      </c>
      <c r="E127" s="21" t="s">
        <v>70</v>
      </c>
      <c r="F127" s="21" t="s">
        <v>1612</v>
      </c>
    </row>
    <row r="128" ht="30" spans="2:6">
      <c r="B128" s="9" t="s">
        <v>1627</v>
      </c>
      <c r="C128" s="21" t="s">
        <v>20</v>
      </c>
      <c r="D128" s="7" t="s">
        <v>1625</v>
      </c>
      <c r="E128" s="21" t="s">
        <v>74</v>
      </c>
      <c r="F128" s="21" t="s">
        <v>1612</v>
      </c>
    </row>
    <row r="129" ht="30" spans="2:6">
      <c r="B129" s="9" t="s">
        <v>1628</v>
      </c>
      <c r="C129" s="21" t="s">
        <v>20</v>
      </c>
      <c r="D129" s="7" t="s">
        <v>151</v>
      </c>
      <c r="E129" s="21" t="s">
        <v>70</v>
      </c>
      <c r="F129" s="21" t="s">
        <v>1612</v>
      </c>
    </row>
    <row r="130" spans="2:6">
      <c r="B130" s="9" t="s">
        <v>1629</v>
      </c>
      <c r="C130" s="21" t="s">
        <v>16</v>
      </c>
      <c r="D130" s="7" t="s">
        <v>137</v>
      </c>
      <c r="E130" s="21" t="s">
        <v>76</v>
      </c>
      <c r="F130" s="21" t="s">
        <v>1612</v>
      </c>
    </row>
    <row r="131" spans="2:6">
      <c r="B131" s="9" t="s">
        <v>1630</v>
      </c>
      <c r="C131" s="21" t="s">
        <v>16</v>
      </c>
      <c r="D131" s="7" t="s">
        <v>137</v>
      </c>
      <c r="E131" s="21" t="s">
        <v>76</v>
      </c>
      <c r="F131" s="21" t="s">
        <v>1612</v>
      </c>
    </row>
    <row r="132" spans="2:6">
      <c r="B132" s="9" t="s">
        <v>1631</v>
      </c>
      <c r="C132" s="21" t="s">
        <v>16</v>
      </c>
      <c r="D132" s="7" t="s">
        <v>137</v>
      </c>
      <c r="E132" s="21" t="s">
        <v>70</v>
      </c>
      <c r="F132" s="21" t="s">
        <v>1612</v>
      </c>
    </row>
    <row r="133" spans="2:6">
      <c r="B133" s="9" t="s">
        <v>1632</v>
      </c>
      <c r="C133" s="21" t="s">
        <v>16</v>
      </c>
      <c r="D133" s="7" t="s">
        <v>137</v>
      </c>
      <c r="E133" s="21" t="s">
        <v>50</v>
      </c>
      <c r="F133" s="21" t="s">
        <v>1612</v>
      </c>
    </row>
    <row r="134" spans="2:6">
      <c r="B134" s="9" t="s">
        <v>1633</v>
      </c>
      <c r="C134" s="21" t="s">
        <v>16</v>
      </c>
      <c r="D134" s="7" t="s">
        <v>137</v>
      </c>
      <c r="E134" s="21" t="s">
        <v>15</v>
      </c>
      <c r="F134" s="21" t="s">
        <v>1612</v>
      </c>
    </row>
    <row r="135" spans="2:6">
      <c r="B135" s="9" t="s">
        <v>1634</v>
      </c>
      <c r="C135" s="21" t="s">
        <v>16</v>
      </c>
      <c r="D135" s="7" t="s">
        <v>137</v>
      </c>
      <c r="E135" s="21" t="s">
        <v>50</v>
      </c>
      <c r="F135" s="21" t="s">
        <v>1612</v>
      </c>
    </row>
    <row r="136" spans="2:6">
      <c r="B136" s="9" t="s">
        <v>1635</v>
      </c>
      <c r="C136" s="21" t="s">
        <v>16</v>
      </c>
      <c r="D136" s="7" t="s">
        <v>137</v>
      </c>
      <c r="E136" s="21" t="s">
        <v>70</v>
      </c>
      <c r="F136" s="21" t="s">
        <v>1612</v>
      </c>
    </row>
    <row r="137" spans="2:6">
      <c r="B137" s="9" t="s">
        <v>1636</v>
      </c>
      <c r="C137" s="21" t="s">
        <v>16</v>
      </c>
      <c r="D137" s="7" t="s">
        <v>137</v>
      </c>
      <c r="E137" s="21" t="s">
        <v>40</v>
      </c>
      <c r="F137" s="21" t="s">
        <v>1612</v>
      </c>
    </row>
    <row r="138" spans="2:6">
      <c r="B138" s="9" t="s">
        <v>1637</v>
      </c>
      <c r="C138" s="21" t="s">
        <v>16</v>
      </c>
      <c r="D138" s="7" t="s">
        <v>137</v>
      </c>
      <c r="E138" s="21" t="s">
        <v>70</v>
      </c>
      <c r="F138" s="21" t="s">
        <v>1612</v>
      </c>
    </row>
    <row r="139" spans="2:6">
      <c r="B139" s="9" t="s">
        <v>1638</v>
      </c>
      <c r="C139" s="21" t="s">
        <v>16</v>
      </c>
      <c r="D139" s="7" t="s">
        <v>137</v>
      </c>
      <c r="E139" s="21" t="s">
        <v>50</v>
      </c>
      <c r="F139" s="21" t="s">
        <v>1612</v>
      </c>
    </row>
    <row r="140" spans="2:6">
      <c r="B140" s="9" t="s">
        <v>1639</v>
      </c>
      <c r="C140" s="21" t="s">
        <v>16</v>
      </c>
      <c r="D140" s="7" t="s">
        <v>137</v>
      </c>
      <c r="E140" s="21" t="s">
        <v>74</v>
      </c>
      <c r="F140" s="21" t="s">
        <v>1612</v>
      </c>
    </row>
    <row r="141" spans="2:6">
      <c r="B141" s="9" t="s">
        <v>1640</v>
      </c>
      <c r="C141" s="21" t="s">
        <v>16</v>
      </c>
      <c r="D141" s="7" t="s">
        <v>137</v>
      </c>
      <c r="E141" s="21" t="s">
        <v>40</v>
      </c>
      <c r="F141" s="21" t="s">
        <v>1612</v>
      </c>
    </row>
    <row r="142" spans="2:6">
      <c r="B142" s="9" t="s">
        <v>1641</v>
      </c>
      <c r="C142" s="21" t="s">
        <v>16</v>
      </c>
      <c r="D142" s="7" t="s">
        <v>137</v>
      </c>
      <c r="E142" s="21" t="s">
        <v>50</v>
      </c>
      <c r="F142" s="21" t="s">
        <v>1612</v>
      </c>
    </row>
    <row r="143" spans="2:6">
      <c r="B143" s="9" t="s">
        <v>1642</v>
      </c>
      <c r="C143" s="21" t="s">
        <v>16</v>
      </c>
      <c r="D143" s="7" t="s">
        <v>137</v>
      </c>
      <c r="E143" s="21" t="s">
        <v>70</v>
      </c>
      <c r="F143" s="21" t="s">
        <v>1612</v>
      </c>
    </row>
    <row r="144" spans="2:6">
      <c r="B144" s="9" t="s">
        <v>1643</v>
      </c>
      <c r="C144" s="21" t="s">
        <v>16</v>
      </c>
      <c r="D144" s="7" t="s">
        <v>137</v>
      </c>
      <c r="E144" s="21" t="s">
        <v>50</v>
      </c>
      <c r="F144" s="21" t="s">
        <v>1612</v>
      </c>
    </row>
    <row r="145" spans="2:6">
      <c r="B145" s="9" t="s">
        <v>1644</v>
      </c>
      <c r="C145" s="21" t="s">
        <v>16</v>
      </c>
      <c r="D145" s="7" t="s">
        <v>137</v>
      </c>
      <c r="E145" s="21" t="s">
        <v>74</v>
      </c>
      <c r="F145" s="21" t="s">
        <v>1612</v>
      </c>
    </row>
    <row r="146" ht="30.75" customHeight="1" spans="2:6">
      <c r="B146" s="9" t="s">
        <v>1645</v>
      </c>
      <c r="C146" s="21" t="s">
        <v>20</v>
      </c>
      <c r="D146" s="7" t="s">
        <v>1267</v>
      </c>
      <c r="E146" s="21" t="s">
        <v>27</v>
      </c>
      <c r="F146" s="21" t="s">
        <v>1612</v>
      </c>
    </row>
    <row r="147" ht="33.75" customHeight="1" spans="2:6">
      <c r="B147" s="9" t="s">
        <v>1646</v>
      </c>
      <c r="C147" s="21" t="s">
        <v>20</v>
      </c>
      <c r="D147" s="7" t="s">
        <v>1267</v>
      </c>
      <c r="E147" s="21" t="s">
        <v>31</v>
      </c>
      <c r="F147" s="21" t="s">
        <v>1612</v>
      </c>
    </row>
    <row r="148" ht="27.75" customHeight="1" spans="2:6">
      <c r="B148" s="9" t="s">
        <v>1647</v>
      </c>
      <c r="C148" s="21" t="s">
        <v>20</v>
      </c>
      <c r="D148" s="7" t="s">
        <v>1267</v>
      </c>
      <c r="E148" s="21" t="s">
        <v>31</v>
      </c>
      <c r="F148" s="21" t="s">
        <v>1612</v>
      </c>
    </row>
    <row r="149" ht="30" customHeight="1" spans="2:6">
      <c r="B149" s="9" t="s">
        <v>1648</v>
      </c>
      <c r="C149" s="21" t="s">
        <v>20</v>
      </c>
      <c r="D149" s="7" t="s">
        <v>1267</v>
      </c>
      <c r="E149" s="21" t="s">
        <v>94</v>
      </c>
      <c r="F149" s="21" t="s">
        <v>1612</v>
      </c>
    </row>
    <row r="150" ht="30" customHeight="1" spans="2:6">
      <c r="B150" s="9" t="s">
        <v>1649</v>
      </c>
      <c r="C150" s="21" t="s">
        <v>20</v>
      </c>
      <c r="D150" s="7" t="s">
        <v>1267</v>
      </c>
      <c r="E150" s="21" t="s">
        <v>94</v>
      </c>
      <c r="F150" s="21" t="s">
        <v>1612</v>
      </c>
    </row>
    <row r="151" ht="30" spans="2:6">
      <c r="B151" s="9" t="s">
        <v>1650</v>
      </c>
      <c r="C151" s="21" t="s">
        <v>20</v>
      </c>
      <c r="D151" s="7" t="s">
        <v>1651</v>
      </c>
      <c r="E151" s="21" t="s">
        <v>88</v>
      </c>
      <c r="F151" s="21" t="s">
        <v>1612</v>
      </c>
    </row>
    <row r="152" ht="30" spans="2:6">
      <c r="B152" s="9" t="s">
        <v>1652</v>
      </c>
      <c r="C152" s="21" t="s">
        <v>20</v>
      </c>
      <c r="D152" s="7" t="s">
        <v>1653</v>
      </c>
      <c r="E152" s="21" t="s">
        <v>78</v>
      </c>
      <c r="F152" s="21" t="s">
        <v>1612</v>
      </c>
    </row>
    <row r="153" ht="33" customHeight="1" spans="2:6">
      <c r="B153" s="9" t="s">
        <v>1654</v>
      </c>
      <c r="C153" s="21" t="s">
        <v>20</v>
      </c>
      <c r="D153" s="7" t="s">
        <v>1267</v>
      </c>
      <c r="E153" s="21" t="s">
        <v>50</v>
      </c>
      <c r="F153" s="21" t="s">
        <v>1612</v>
      </c>
    </row>
    <row r="154" ht="30" customHeight="1" spans="2:6">
      <c r="B154" s="9" t="s">
        <v>1655</v>
      </c>
      <c r="C154" s="21" t="s">
        <v>20</v>
      </c>
      <c r="D154" s="7" t="s">
        <v>1267</v>
      </c>
      <c r="E154" s="21" t="s">
        <v>31</v>
      </c>
      <c r="F154" s="21" t="s">
        <v>1612</v>
      </c>
    </row>
    <row r="155" ht="32.25" customHeight="1" spans="2:6">
      <c r="B155" s="9" t="s">
        <v>1656</v>
      </c>
      <c r="C155" s="21" t="s">
        <v>20</v>
      </c>
      <c r="D155" s="7" t="s">
        <v>1267</v>
      </c>
      <c r="E155" s="21" t="s">
        <v>31</v>
      </c>
      <c r="F155" s="21" t="s">
        <v>1612</v>
      </c>
    </row>
    <row r="159" spans="6:6">
      <c r="F159" s="3">
        <v>43069</v>
      </c>
    </row>
    <row r="160" spans="2:6">
      <c r="B160" s="31" t="s">
        <v>1491</v>
      </c>
      <c r="C160" s="32" t="s">
        <v>1492</v>
      </c>
      <c r="D160" s="33" t="s">
        <v>95</v>
      </c>
      <c r="E160" s="34" t="s">
        <v>1493</v>
      </c>
      <c r="F160" s="34" t="s">
        <v>1494</v>
      </c>
    </row>
    <row r="161" ht="30" spans="2:6">
      <c r="B161" s="9" t="s">
        <v>1602</v>
      </c>
      <c r="C161" s="21" t="s">
        <v>20</v>
      </c>
      <c r="D161" s="7" t="s">
        <v>1603</v>
      </c>
      <c r="E161" s="21" t="s">
        <v>50</v>
      </c>
      <c r="F161" s="21" t="s">
        <v>90</v>
      </c>
    </row>
    <row r="162" ht="30" spans="2:6">
      <c r="B162" s="9" t="s">
        <v>1607</v>
      </c>
      <c r="C162" s="21" t="s">
        <v>20</v>
      </c>
      <c r="D162" s="7" t="s">
        <v>135</v>
      </c>
      <c r="E162" s="21" t="s">
        <v>31</v>
      </c>
      <c r="F162" s="21" t="s">
        <v>90</v>
      </c>
    </row>
    <row r="163" spans="2:6">
      <c r="B163" s="9" t="s">
        <v>1608</v>
      </c>
      <c r="C163" s="21" t="s">
        <v>16</v>
      </c>
      <c r="D163" s="7" t="s">
        <v>137</v>
      </c>
      <c r="E163" s="21" t="s">
        <v>70</v>
      </c>
      <c r="F163" s="21" t="s">
        <v>90</v>
      </c>
    </row>
    <row r="164" ht="30" spans="2:6">
      <c r="B164" s="9" t="s">
        <v>1604</v>
      </c>
      <c r="C164" s="21" t="s">
        <v>20</v>
      </c>
      <c r="D164" s="7" t="s">
        <v>135</v>
      </c>
      <c r="E164" s="21" t="s">
        <v>50</v>
      </c>
      <c r="F164" s="21" t="s">
        <v>90</v>
      </c>
    </row>
    <row r="165" spans="2:6">
      <c r="B165" s="9" t="s">
        <v>1605</v>
      </c>
      <c r="C165" s="21" t="s">
        <v>16</v>
      </c>
      <c r="D165" s="7" t="s">
        <v>137</v>
      </c>
      <c r="E165" s="21" t="s">
        <v>76</v>
      </c>
      <c r="F165" s="21" t="s">
        <v>90</v>
      </c>
    </row>
    <row r="166" spans="2:6">
      <c r="B166" s="9" t="s">
        <v>1451</v>
      </c>
      <c r="C166" s="21" t="s">
        <v>16</v>
      </c>
      <c r="D166" s="7" t="s">
        <v>1452</v>
      </c>
      <c r="E166" s="21" t="s">
        <v>94</v>
      </c>
      <c r="F166" s="21" t="s">
        <v>90</v>
      </c>
    </row>
    <row r="169" spans="2:6">
      <c r="B169" s="31" t="s">
        <v>1491</v>
      </c>
      <c r="C169" s="32" t="s">
        <v>1492</v>
      </c>
      <c r="D169" s="33" t="s">
        <v>95</v>
      </c>
      <c r="E169" s="34" t="s">
        <v>1493</v>
      </c>
      <c r="F169" s="34" t="s">
        <v>1494</v>
      </c>
    </row>
    <row r="170" spans="2:6">
      <c r="B170" s="9" t="s">
        <v>21</v>
      </c>
      <c r="C170" s="21" t="s">
        <v>24</v>
      </c>
      <c r="D170" s="7" t="s">
        <v>1241</v>
      </c>
      <c r="E170" s="21" t="s">
        <v>61</v>
      </c>
      <c r="F170" s="21" t="s">
        <v>90</v>
      </c>
    </row>
    <row r="173" spans="4:6">
      <c r="D173" s="19"/>
      <c r="E173" s="19"/>
      <c r="F173" s="46">
        <v>43073</v>
      </c>
    </row>
    <row r="174" spans="2:6">
      <c r="B174" s="31" t="s">
        <v>1491</v>
      </c>
      <c r="C174" s="32" t="s">
        <v>1492</v>
      </c>
      <c r="D174" s="33" t="s">
        <v>95</v>
      </c>
      <c r="E174" s="34" t="s">
        <v>1493</v>
      </c>
      <c r="F174" s="34" t="s">
        <v>1494</v>
      </c>
    </row>
    <row r="175" ht="30" spans="2:6">
      <c r="B175" s="9" t="s">
        <v>1657</v>
      </c>
      <c r="C175" s="21" t="s">
        <v>20</v>
      </c>
      <c r="D175" s="7" t="s">
        <v>135</v>
      </c>
      <c r="E175" s="8" t="s">
        <v>19</v>
      </c>
      <c r="F175" s="21" t="s">
        <v>1658</v>
      </c>
    </row>
    <row r="176" ht="30" spans="2:6">
      <c r="B176" s="9" t="s">
        <v>1602</v>
      </c>
      <c r="C176" s="21" t="s">
        <v>20</v>
      </c>
      <c r="D176" s="7" t="s">
        <v>1603</v>
      </c>
      <c r="E176" s="21" t="s">
        <v>90</v>
      </c>
      <c r="F176" s="21" t="s">
        <v>1658</v>
      </c>
    </row>
    <row r="177" ht="30" spans="2:6">
      <c r="B177" s="9" t="s">
        <v>1607</v>
      </c>
      <c r="C177" s="21" t="s">
        <v>20</v>
      </c>
      <c r="D177" s="7" t="s">
        <v>135</v>
      </c>
      <c r="E177" s="21" t="s">
        <v>90</v>
      </c>
      <c r="F177" s="21" t="s">
        <v>1658</v>
      </c>
    </row>
    <row r="178" spans="2:6">
      <c r="B178" s="9" t="s">
        <v>1659</v>
      </c>
      <c r="C178" s="21" t="s">
        <v>16</v>
      </c>
      <c r="D178" s="7" t="s">
        <v>137</v>
      </c>
      <c r="E178" s="21" t="s">
        <v>43</v>
      </c>
      <c r="F178" s="21" t="s">
        <v>1658</v>
      </c>
    </row>
    <row r="179" ht="30" spans="2:6">
      <c r="B179" s="9" t="s">
        <v>1604</v>
      </c>
      <c r="C179" s="21" t="s">
        <v>20</v>
      </c>
      <c r="D179" s="7" t="s">
        <v>135</v>
      </c>
      <c r="E179" s="21" t="s">
        <v>90</v>
      </c>
      <c r="F179" s="21" t="s">
        <v>1658</v>
      </c>
    </row>
    <row r="180" spans="2:6">
      <c r="B180" s="9" t="s">
        <v>1605</v>
      </c>
      <c r="C180" s="21" t="s">
        <v>16</v>
      </c>
      <c r="D180" s="7" t="s">
        <v>137</v>
      </c>
      <c r="E180" s="21" t="s">
        <v>90</v>
      </c>
      <c r="F180" s="21" t="s">
        <v>1658</v>
      </c>
    </row>
    <row r="181" spans="2:6">
      <c r="B181" s="9" t="s">
        <v>1660</v>
      </c>
      <c r="C181" s="21" t="s">
        <v>16</v>
      </c>
      <c r="D181" s="7" t="s">
        <v>137</v>
      </c>
      <c r="E181" s="21" t="s">
        <v>43</v>
      </c>
      <c r="F181" s="21" t="s">
        <v>1658</v>
      </c>
    </row>
    <row r="182" spans="2:6">
      <c r="B182" s="9" t="s">
        <v>1661</v>
      </c>
      <c r="C182" s="21" t="s">
        <v>16</v>
      </c>
      <c r="D182" s="7" t="s">
        <v>137</v>
      </c>
      <c r="E182" s="21" t="s">
        <v>43</v>
      </c>
      <c r="F182" s="21" t="s">
        <v>1658</v>
      </c>
    </row>
    <row r="185" spans="4:6">
      <c r="D185" s="19"/>
      <c r="E185" s="19"/>
      <c r="F185" s="46">
        <v>43073</v>
      </c>
    </row>
    <row r="186" spans="2:6">
      <c r="B186" s="31" t="s">
        <v>1491</v>
      </c>
      <c r="C186" s="32" t="s">
        <v>1492</v>
      </c>
      <c r="D186" s="33" t="s">
        <v>95</v>
      </c>
      <c r="E186" s="34" t="s">
        <v>1493</v>
      </c>
      <c r="F186" s="34" t="s">
        <v>1494</v>
      </c>
    </row>
    <row r="187" ht="39" customHeight="1" spans="2:6">
      <c r="B187" s="9" t="s">
        <v>173</v>
      </c>
      <c r="C187" s="21" t="s">
        <v>16</v>
      </c>
      <c r="D187" s="7" t="s">
        <v>163</v>
      </c>
      <c r="E187" s="21" t="s">
        <v>19</v>
      </c>
      <c r="F187" s="21" t="s">
        <v>43</v>
      </c>
    </row>
    <row r="188" ht="30" spans="2:6">
      <c r="B188" s="10" t="s">
        <v>986</v>
      </c>
      <c r="C188" s="22" t="s">
        <v>20</v>
      </c>
      <c r="D188" s="27" t="s">
        <v>987</v>
      </c>
      <c r="E188" s="22" t="s">
        <v>89</v>
      </c>
      <c r="F188" s="22" t="s">
        <v>19</v>
      </c>
    </row>
    <row r="189" ht="30" spans="2:6">
      <c r="B189" s="10" t="s">
        <v>986</v>
      </c>
      <c r="C189" s="22" t="s">
        <v>16</v>
      </c>
      <c r="D189" s="27" t="s">
        <v>988</v>
      </c>
      <c r="E189" s="22" t="s">
        <v>89</v>
      </c>
      <c r="F189" s="22" t="s">
        <v>19</v>
      </c>
    </row>
    <row r="190" spans="2:6">
      <c r="B190" s="9" t="s">
        <v>1279</v>
      </c>
      <c r="C190" s="21" t="s">
        <v>16</v>
      </c>
      <c r="D190" s="7" t="s">
        <v>163</v>
      </c>
      <c r="E190" s="21" t="s">
        <v>90</v>
      </c>
      <c r="F190" s="21" t="s">
        <v>43</v>
      </c>
    </row>
    <row r="191" spans="2:6">
      <c r="B191" s="9" t="s">
        <v>1410</v>
      </c>
      <c r="C191" s="21" t="s">
        <v>16</v>
      </c>
      <c r="D191" s="7" t="s">
        <v>163</v>
      </c>
      <c r="E191" s="21" t="s">
        <v>90</v>
      </c>
      <c r="F191" s="21" t="s">
        <v>43</v>
      </c>
    </row>
    <row r="194" spans="4:6">
      <c r="D194" s="19"/>
      <c r="E194" s="19"/>
      <c r="F194" s="46">
        <v>43074</v>
      </c>
    </row>
    <row r="195" spans="2:6">
      <c r="B195" s="31" t="s">
        <v>1491</v>
      </c>
      <c r="C195" s="32" t="s">
        <v>1492</v>
      </c>
      <c r="D195" s="33" t="s">
        <v>95</v>
      </c>
      <c r="E195" s="34" t="s">
        <v>1493</v>
      </c>
      <c r="F195" s="34" t="s">
        <v>1494</v>
      </c>
    </row>
    <row r="196" ht="35.25" customHeight="1" spans="2:6">
      <c r="B196" s="9" t="s">
        <v>186</v>
      </c>
      <c r="C196" s="21" t="s">
        <v>16</v>
      </c>
      <c r="D196" s="7" t="s">
        <v>163</v>
      </c>
      <c r="E196" s="21" t="s">
        <v>50</v>
      </c>
      <c r="F196" s="21" t="s">
        <v>90</v>
      </c>
    </row>
    <row r="197" ht="30" spans="2:6">
      <c r="B197" s="9" t="s">
        <v>1662</v>
      </c>
      <c r="C197" s="21" t="s">
        <v>20</v>
      </c>
      <c r="D197" s="7" t="s">
        <v>135</v>
      </c>
      <c r="E197" s="21" t="s">
        <v>50</v>
      </c>
      <c r="F197" s="21" t="s">
        <v>90</v>
      </c>
    </row>
    <row r="198" ht="30" spans="2:6">
      <c r="B198" s="10" t="s">
        <v>1007</v>
      </c>
      <c r="C198" s="22" t="s">
        <v>20</v>
      </c>
      <c r="D198" s="27" t="s">
        <v>1005</v>
      </c>
      <c r="E198" s="22" t="s">
        <v>89</v>
      </c>
      <c r="F198" s="22" t="s">
        <v>50</v>
      </c>
    </row>
    <row r="199" ht="30" spans="2:6">
      <c r="B199" s="10" t="s">
        <v>1007</v>
      </c>
      <c r="C199" s="22" t="s">
        <v>16</v>
      </c>
      <c r="D199" s="27" t="s">
        <v>1006</v>
      </c>
      <c r="E199" s="22" t="s">
        <v>89</v>
      </c>
      <c r="F199" s="22" t="s">
        <v>50</v>
      </c>
    </row>
    <row r="202" spans="4:6">
      <c r="D202" s="19"/>
      <c r="E202" s="19"/>
      <c r="F202" s="46">
        <v>43074</v>
      </c>
    </row>
    <row r="203" spans="2:6">
      <c r="B203" s="31" t="s">
        <v>1491</v>
      </c>
      <c r="C203" s="32" t="s">
        <v>1492</v>
      </c>
      <c r="D203" s="33" t="s">
        <v>95</v>
      </c>
      <c r="E203" s="34" t="s">
        <v>1493</v>
      </c>
      <c r="F203" s="34" t="s">
        <v>1494</v>
      </c>
    </row>
    <row r="204" spans="2:6">
      <c r="B204" s="9" t="s">
        <v>128</v>
      </c>
      <c r="C204" s="21" t="s">
        <v>16</v>
      </c>
      <c r="D204" s="7" t="s">
        <v>129</v>
      </c>
      <c r="E204" s="21" t="s">
        <v>68</v>
      </c>
      <c r="F204" s="21" t="s">
        <v>90</v>
      </c>
    </row>
    <row r="205" ht="30" spans="2:6">
      <c r="B205" s="9" t="s">
        <v>1663</v>
      </c>
      <c r="C205" s="21" t="s">
        <v>20</v>
      </c>
      <c r="D205" s="7" t="s">
        <v>135</v>
      </c>
      <c r="E205" s="21" t="s">
        <v>15</v>
      </c>
      <c r="F205" s="21" t="s">
        <v>90</v>
      </c>
    </row>
    <row r="206" spans="2:6">
      <c r="B206" s="9" t="s">
        <v>172</v>
      </c>
      <c r="C206" s="21" t="s">
        <v>16</v>
      </c>
      <c r="D206" s="7" t="s">
        <v>163</v>
      </c>
      <c r="E206" s="21" t="s">
        <v>90</v>
      </c>
      <c r="F206" s="21" t="s">
        <v>43</v>
      </c>
    </row>
    <row r="207" spans="2:6">
      <c r="B207" s="9" t="s">
        <v>188</v>
      </c>
      <c r="C207" s="21" t="s">
        <v>16</v>
      </c>
      <c r="D207" s="7" t="s">
        <v>163</v>
      </c>
      <c r="E207" s="21" t="s">
        <v>90</v>
      </c>
      <c r="F207" s="21" t="s">
        <v>76</v>
      </c>
    </row>
    <row r="208" spans="2:6">
      <c r="B208" s="9" t="s">
        <v>204</v>
      </c>
      <c r="C208" s="21" t="s">
        <v>16</v>
      </c>
      <c r="D208" s="7" t="s">
        <v>137</v>
      </c>
      <c r="E208" s="21" t="s">
        <v>43</v>
      </c>
      <c r="F208" s="21" t="s">
        <v>90</v>
      </c>
    </row>
    <row r="209" spans="2:6">
      <c r="B209" s="9" t="s">
        <v>1664</v>
      </c>
      <c r="C209" s="21" t="s">
        <v>16</v>
      </c>
      <c r="D209" s="7" t="s">
        <v>137</v>
      </c>
      <c r="E209" s="21" t="s">
        <v>68</v>
      </c>
      <c r="F209" s="21" t="s">
        <v>90</v>
      </c>
    </row>
    <row r="210" spans="2:6">
      <c r="B210" s="9" t="s">
        <v>1665</v>
      </c>
      <c r="C210" s="21" t="s">
        <v>16</v>
      </c>
      <c r="D210" s="7" t="s">
        <v>163</v>
      </c>
      <c r="E210" s="21" t="s">
        <v>76</v>
      </c>
      <c r="F210" s="21" t="s">
        <v>90</v>
      </c>
    </row>
    <row r="211" spans="2:6">
      <c r="B211" s="9" t="s">
        <v>283</v>
      </c>
      <c r="C211" s="21" t="s">
        <v>16</v>
      </c>
      <c r="D211" s="7" t="s">
        <v>284</v>
      </c>
      <c r="E211" s="21" t="s">
        <v>72</v>
      </c>
      <c r="F211" s="21" t="s">
        <v>90</v>
      </c>
    </row>
    <row r="212" ht="30" spans="2:6">
      <c r="B212" s="11" t="s">
        <v>1001</v>
      </c>
      <c r="C212" s="22" t="s">
        <v>20</v>
      </c>
      <c r="D212" s="27" t="s">
        <v>1002</v>
      </c>
      <c r="E212" s="22" t="s">
        <v>89</v>
      </c>
      <c r="F212" s="22" t="s">
        <v>19</v>
      </c>
    </row>
    <row r="213" ht="30" spans="2:6">
      <c r="B213" s="11" t="s">
        <v>1001</v>
      </c>
      <c r="C213" s="22" t="s">
        <v>16</v>
      </c>
      <c r="D213" s="27" t="s">
        <v>1003</v>
      </c>
      <c r="E213" s="22" t="s">
        <v>89</v>
      </c>
      <c r="F213" s="22" t="s">
        <v>19</v>
      </c>
    </row>
    <row r="214" ht="30" spans="2:6">
      <c r="B214" s="10" t="s">
        <v>1004</v>
      </c>
      <c r="C214" s="22" t="s">
        <v>20</v>
      </c>
      <c r="D214" s="27" t="s">
        <v>1005</v>
      </c>
      <c r="E214" s="22" t="s">
        <v>89</v>
      </c>
      <c r="F214" s="22" t="s">
        <v>19</v>
      </c>
    </row>
    <row r="215" ht="30" spans="2:6">
      <c r="B215" s="10" t="s">
        <v>1004</v>
      </c>
      <c r="C215" s="22" t="s">
        <v>16</v>
      </c>
      <c r="D215" s="27" t="s">
        <v>1006</v>
      </c>
      <c r="E215" s="22" t="s">
        <v>89</v>
      </c>
      <c r="F215" s="22" t="s">
        <v>19</v>
      </c>
    </row>
    <row r="216" ht="30" spans="2:6">
      <c r="B216" s="10" t="s">
        <v>1008</v>
      </c>
      <c r="C216" s="22" t="s">
        <v>20</v>
      </c>
      <c r="D216" s="27" t="s">
        <v>1005</v>
      </c>
      <c r="E216" s="22" t="s">
        <v>89</v>
      </c>
      <c r="F216" s="22" t="s">
        <v>15</v>
      </c>
    </row>
    <row r="217" ht="30" spans="2:6">
      <c r="B217" s="10" t="s">
        <v>1008</v>
      </c>
      <c r="C217" s="22" t="s">
        <v>16</v>
      </c>
      <c r="D217" s="27" t="s">
        <v>1006</v>
      </c>
      <c r="E217" s="22" t="s">
        <v>89</v>
      </c>
      <c r="F217" s="22" t="s">
        <v>15</v>
      </c>
    </row>
    <row r="218" spans="2:6">
      <c r="B218" s="9" t="s">
        <v>1275</v>
      </c>
      <c r="C218" s="21" t="s">
        <v>16</v>
      </c>
      <c r="D218" s="7" t="s">
        <v>163</v>
      </c>
      <c r="E218" s="21" t="s">
        <v>90</v>
      </c>
      <c r="F218" s="21" t="s">
        <v>72</v>
      </c>
    </row>
    <row r="219" spans="2:6">
      <c r="B219" s="9" t="s">
        <v>1280</v>
      </c>
      <c r="C219" s="21" t="s">
        <v>16</v>
      </c>
      <c r="D219" s="7" t="s">
        <v>163</v>
      </c>
      <c r="E219" s="21" t="s">
        <v>15</v>
      </c>
      <c r="F219" s="21" t="s">
        <v>90</v>
      </c>
    </row>
    <row r="220" spans="2:6">
      <c r="B220" s="9" t="s">
        <v>1283</v>
      </c>
      <c r="C220" s="21" t="s">
        <v>16</v>
      </c>
      <c r="D220" s="7" t="s">
        <v>163</v>
      </c>
      <c r="E220" s="21" t="s">
        <v>19</v>
      </c>
      <c r="F220" s="21" t="s">
        <v>90</v>
      </c>
    </row>
    <row r="221" spans="2:6">
      <c r="B221" s="9" t="s">
        <v>1290</v>
      </c>
      <c r="C221" s="21" t="s">
        <v>16</v>
      </c>
      <c r="D221" s="7" t="s">
        <v>163</v>
      </c>
      <c r="E221" s="21" t="s">
        <v>90</v>
      </c>
      <c r="F221" s="21" t="s">
        <v>68</v>
      </c>
    </row>
    <row r="222" spans="2:6">
      <c r="B222" s="9" t="s">
        <v>1292</v>
      </c>
      <c r="C222" s="21" t="s">
        <v>16</v>
      </c>
      <c r="D222" s="7" t="s">
        <v>163</v>
      </c>
      <c r="E222" s="21" t="s">
        <v>90</v>
      </c>
      <c r="F222" s="21" t="s">
        <v>68</v>
      </c>
    </row>
    <row r="223" spans="2:6">
      <c r="B223" s="9" t="s">
        <v>1319</v>
      </c>
      <c r="C223" s="21" t="s">
        <v>16</v>
      </c>
      <c r="D223" s="7" t="s">
        <v>163</v>
      </c>
      <c r="E223" s="21" t="s">
        <v>19</v>
      </c>
      <c r="F223" s="21" t="s">
        <v>90</v>
      </c>
    </row>
    <row r="224" ht="30" spans="2:6">
      <c r="B224" s="9" t="s">
        <v>1339</v>
      </c>
      <c r="C224" s="21" t="s">
        <v>20</v>
      </c>
      <c r="D224" s="7" t="s">
        <v>1267</v>
      </c>
      <c r="E224" s="21" t="s">
        <v>19</v>
      </c>
      <c r="F224" s="21" t="s">
        <v>90</v>
      </c>
    </row>
    <row r="225" ht="30" spans="2:6">
      <c r="B225" s="9" t="s">
        <v>1351</v>
      </c>
      <c r="C225" s="21" t="s">
        <v>20</v>
      </c>
      <c r="D225" s="7" t="s">
        <v>1267</v>
      </c>
      <c r="E225" s="21" t="s">
        <v>19</v>
      </c>
      <c r="F225" s="21" t="s">
        <v>90</v>
      </c>
    </row>
    <row r="228" spans="4:6">
      <c r="D228" s="19"/>
      <c r="E228" s="19"/>
      <c r="F228" s="46">
        <v>43076</v>
      </c>
    </row>
    <row r="229" spans="2:6">
      <c r="B229" s="31" t="s">
        <v>1491</v>
      </c>
      <c r="C229" s="32" t="s">
        <v>1492</v>
      </c>
      <c r="D229" s="33" t="s">
        <v>95</v>
      </c>
      <c r="E229" s="34" t="s">
        <v>1493</v>
      </c>
      <c r="F229" s="34" t="s">
        <v>1494</v>
      </c>
    </row>
    <row r="230" spans="2:6">
      <c r="B230" s="9" t="s">
        <v>136</v>
      </c>
      <c r="C230" s="21" t="s">
        <v>16</v>
      </c>
      <c r="D230" s="7" t="s">
        <v>137</v>
      </c>
      <c r="E230" s="21" t="s">
        <v>80</v>
      </c>
      <c r="F230" s="21" t="s">
        <v>90</v>
      </c>
    </row>
    <row r="231" spans="2:6">
      <c r="B231" s="9" t="s">
        <v>138</v>
      </c>
      <c r="C231" s="21" t="s">
        <v>16</v>
      </c>
      <c r="D231" s="7" t="s">
        <v>137</v>
      </c>
      <c r="E231" s="21" t="s">
        <v>80</v>
      </c>
      <c r="F231" s="21" t="s">
        <v>90</v>
      </c>
    </row>
    <row r="232" ht="30" spans="2:6">
      <c r="B232" s="9" t="s">
        <v>150</v>
      </c>
      <c r="C232" s="21" t="s">
        <v>20</v>
      </c>
      <c r="D232" s="7" t="s">
        <v>151</v>
      </c>
      <c r="E232" s="21" t="s">
        <v>80</v>
      </c>
      <c r="F232" s="21" t="s">
        <v>90</v>
      </c>
    </row>
    <row r="233" ht="30" spans="2:6">
      <c r="B233" s="9" t="s">
        <v>160</v>
      </c>
      <c r="C233" s="21" t="s">
        <v>20</v>
      </c>
      <c r="D233" s="7" t="s">
        <v>135</v>
      </c>
      <c r="E233" s="21" t="s">
        <v>80</v>
      </c>
      <c r="F233" s="21" t="s">
        <v>90</v>
      </c>
    </row>
    <row r="234" ht="30" spans="2:6">
      <c r="B234" s="9" t="s">
        <v>1666</v>
      </c>
      <c r="C234" s="21" t="s">
        <v>20</v>
      </c>
      <c r="D234" s="7" t="s">
        <v>151</v>
      </c>
      <c r="E234" s="21" t="s">
        <v>80</v>
      </c>
      <c r="F234" s="21" t="s">
        <v>90</v>
      </c>
    </row>
    <row r="235" ht="30" spans="2:6">
      <c r="B235" s="9" t="s">
        <v>1667</v>
      </c>
      <c r="C235" s="21" t="s">
        <v>20</v>
      </c>
      <c r="D235" s="7" t="s">
        <v>135</v>
      </c>
      <c r="E235" s="21" t="s">
        <v>80</v>
      </c>
      <c r="F235" s="21" t="s">
        <v>90</v>
      </c>
    </row>
    <row r="236" ht="30" spans="2:6">
      <c r="B236" s="9" t="s">
        <v>203</v>
      </c>
      <c r="C236" s="21" t="s">
        <v>20</v>
      </c>
      <c r="D236" s="7" t="s">
        <v>135</v>
      </c>
      <c r="E236" s="21" t="s">
        <v>80</v>
      </c>
      <c r="F236" s="21" t="s">
        <v>90</v>
      </c>
    </row>
    <row r="237" spans="2:6">
      <c r="B237" s="9" t="s">
        <v>1668</v>
      </c>
      <c r="C237" s="21" t="s">
        <v>16</v>
      </c>
      <c r="D237" s="7" t="s">
        <v>137</v>
      </c>
      <c r="E237" s="21" t="s">
        <v>80</v>
      </c>
      <c r="F237" s="21" t="s">
        <v>90</v>
      </c>
    </row>
    <row r="238" spans="2:6">
      <c r="B238" s="9" t="s">
        <v>221</v>
      </c>
      <c r="C238" s="21" t="s">
        <v>16</v>
      </c>
      <c r="D238" s="7" t="s">
        <v>137</v>
      </c>
      <c r="E238" s="21" t="s">
        <v>80</v>
      </c>
      <c r="F238" s="21" t="s">
        <v>90</v>
      </c>
    </row>
    <row r="239" spans="2:6">
      <c r="B239" s="9" t="s">
        <v>1669</v>
      </c>
      <c r="C239" s="21" t="s">
        <v>16</v>
      </c>
      <c r="D239" s="7" t="s">
        <v>137</v>
      </c>
      <c r="E239" s="21" t="s">
        <v>80</v>
      </c>
      <c r="F239" s="21" t="s">
        <v>90</v>
      </c>
    </row>
    <row r="240" ht="30" spans="2:6">
      <c r="B240" s="10" t="s">
        <v>1009</v>
      </c>
      <c r="C240" s="22" t="s">
        <v>20</v>
      </c>
      <c r="D240" s="27" t="s">
        <v>1005</v>
      </c>
      <c r="E240" s="22" t="s">
        <v>89</v>
      </c>
      <c r="F240" s="22" t="s">
        <v>80</v>
      </c>
    </row>
    <row r="241" ht="30" spans="2:6">
      <c r="B241" s="10" t="s">
        <v>1009</v>
      </c>
      <c r="C241" s="22" t="s">
        <v>16</v>
      </c>
      <c r="D241" s="27" t="s">
        <v>1006</v>
      </c>
      <c r="E241" s="22" t="s">
        <v>89</v>
      </c>
      <c r="F241" s="22" t="s">
        <v>80</v>
      </c>
    </row>
    <row r="242" ht="30" spans="2:6">
      <c r="B242" s="10" t="s">
        <v>1010</v>
      </c>
      <c r="C242" s="22" t="s">
        <v>20</v>
      </c>
      <c r="D242" s="27" t="s">
        <v>1005</v>
      </c>
      <c r="E242" s="22" t="s">
        <v>89</v>
      </c>
      <c r="F242" s="22" t="s">
        <v>80</v>
      </c>
    </row>
    <row r="243" ht="30" spans="2:6">
      <c r="B243" s="10" t="s">
        <v>1010</v>
      </c>
      <c r="C243" s="22" t="s">
        <v>16</v>
      </c>
      <c r="D243" s="27" t="s">
        <v>1006</v>
      </c>
      <c r="E243" s="22" t="s">
        <v>89</v>
      </c>
      <c r="F243" s="22" t="s">
        <v>80</v>
      </c>
    </row>
    <row r="244" ht="30" spans="2:6">
      <c r="B244" s="10" t="s">
        <v>1011</v>
      </c>
      <c r="C244" s="22" t="s">
        <v>20</v>
      </c>
      <c r="D244" s="27" t="s">
        <v>1005</v>
      </c>
      <c r="E244" s="22" t="s">
        <v>89</v>
      </c>
      <c r="F244" s="22" t="s">
        <v>80</v>
      </c>
    </row>
    <row r="245" ht="30" spans="2:6">
      <c r="B245" s="10" t="s">
        <v>1011</v>
      </c>
      <c r="C245" s="22" t="s">
        <v>16</v>
      </c>
      <c r="D245" s="27" t="s">
        <v>1006</v>
      </c>
      <c r="E245" s="22" t="s">
        <v>89</v>
      </c>
      <c r="F245" s="22" t="s">
        <v>80</v>
      </c>
    </row>
    <row r="246" ht="30" spans="2:6">
      <c r="B246" s="10" t="s">
        <v>1012</v>
      </c>
      <c r="C246" s="22" t="s">
        <v>20</v>
      </c>
      <c r="D246" s="27" t="s">
        <v>1005</v>
      </c>
      <c r="E246" s="22" t="s">
        <v>89</v>
      </c>
      <c r="F246" s="22" t="s">
        <v>80</v>
      </c>
    </row>
    <row r="247" ht="30" spans="2:6">
      <c r="B247" s="10" t="s">
        <v>1012</v>
      </c>
      <c r="C247" s="22" t="s">
        <v>16</v>
      </c>
      <c r="D247" s="27" t="s">
        <v>1006</v>
      </c>
      <c r="E247" s="22" t="s">
        <v>89</v>
      </c>
      <c r="F247" s="22" t="s">
        <v>80</v>
      </c>
    </row>
    <row r="248" ht="30" spans="2:6">
      <c r="B248" s="10" t="s">
        <v>1013</v>
      </c>
      <c r="C248" s="22" t="s">
        <v>20</v>
      </c>
      <c r="D248" s="27" t="s">
        <v>1005</v>
      </c>
      <c r="E248" s="22" t="s">
        <v>89</v>
      </c>
      <c r="F248" s="22" t="s">
        <v>80</v>
      </c>
    </row>
    <row r="249" ht="30" spans="2:6">
      <c r="B249" s="10" t="s">
        <v>1013</v>
      </c>
      <c r="C249" s="22" t="s">
        <v>16</v>
      </c>
      <c r="D249" s="27" t="s">
        <v>1006</v>
      </c>
      <c r="E249" s="22" t="s">
        <v>89</v>
      </c>
      <c r="F249" s="22" t="s">
        <v>80</v>
      </c>
    </row>
    <row r="250" ht="30" spans="2:6">
      <c r="B250" s="10" t="s">
        <v>1014</v>
      </c>
      <c r="C250" s="22" t="s">
        <v>20</v>
      </c>
      <c r="D250" s="27" t="s">
        <v>1005</v>
      </c>
      <c r="E250" s="22" t="s">
        <v>89</v>
      </c>
      <c r="F250" s="22" t="s">
        <v>52</v>
      </c>
    </row>
    <row r="251" ht="30" spans="2:6">
      <c r="B251" s="10" t="s">
        <v>1014</v>
      </c>
      <c r="C251" s="22" t="s">
        <v>16</v>
      </c>
      <c r="D251" s="27" t="s">
        <v>1006</v>
      </c>
      <c r="E251" s="22" t="s">
        <v>89</v>
      </c>
      <c r="F251" s="22" t="s">
        <v>52</v>
      </c>
    </row>
    <row r="253" spans="4:6">
      <c r="D253" s="19"/>
      <c r="E253" s="19"/>
      <c r="F253" s="46">
        <v>43077</v>
      </c>
    </row>
    <row r="254" spans="2:6">
      <c r="B254" s="31" t="s">
        <v>1491</v>
      </c>
      <c r="C254" s="32" t="s">
        <v>1492</v>
      </c>
      <c r="D254" s="33" t="s">
        <v>95</v>
      </c>
      <c r="E254" s="34" t="s">
        <v>1493</v>
      </c>
      <c r="F254" s="34" t="s">
        <v>1494</v>
      </c>
    </row>
    <row r="255" spans="2:6">
      <c r="B255" s="9" t="s">
        <v>139</v>
      </c>
      <c r="C255" s="21" t="s">
        <v>16</v>
      </c>
      <c r="D255" s="7" t="s">
        <v>137</v>
      </c>
      <c r="E255" s="21" t="s">
        <v>52</v>
      </c>
      <c r="F255" s="21" t="s">
        <v>90</v>
      </c>
    </row>
    <row r="256" ht="30" spans="2:6">
      <c r="B256" s="9" t="s">
        <v>196</v>
      </c>
      <c r="C256" s="21" t="s">
        <v>20</v>
      </c>
      <c r="D256" s="7" t="s">
        <v>135</v>
      </c>
      <c r="E256" s="21" t="s">
        <v>80</v>
      </c>
      <c r="F256" s="21" t="s">
        <v>90</v>
      </c>
    </row>
    <row r="257" spans="2:6">
      <c r="B257" s="9" t="s">
        <v>1670</v>
      </c>
      <c r="C257" s="21" t="s">
        <v>16</v>
      </c>
      <c r="D257" s="7" t="s">
        <v>137</v>
      </c>
      <c r="E257" s="21" t="s">
        <v>80</v>
      </c>
      <c r="F257" s="21" t="s">
        <v>90</v>
      </c>
    </row>
    <row r="258" ht="30" spans="2:6">
      <c r="B258" s="9" t="s">
        <v>1671</v>
      </c>
      <c r="C258" s="21" t="s">
        <v>20</v>
      </c>
      <c r="D258" s="7" t="s">
        <v>135</v>
      </c>
      <c r="E258" s="21" t="s">
        <v>80</v>
      </c>
      <c r="F258" s="21" t="s">
        <v>90</v>
      </c>
    </row>
    <row r="259" ht="30" spans="2:6">
      <c r="B259" s="10" t="s">
        <v>1015</v>
      </c>
      <c r="C259" s="22" t="s">
        <v>20</v>
      </c>
      <c r="D259" s="27" t="s">
        <v>1005</v>
      </c>
      <c r="E259" s="22" t="s">
        <v>89</v>
      </c>
      <c r="F259" s="22" t="s">
        <v>80</v>
      </c>
    </row>
    <row r="260" ht="30" spans="2:6">
      <c r="B260" s="10" t="s">
        <v>1015</v>
      </c>
      <c r="C260" s="22" t="s">
        <v>16</v>
      </c>
      <c r="D260" s="27" t="s">
        <v>1006</v>
      </c>
      <c r="E260" s="22" t="s">
        <v>89</v>
      </c>
      <c r="F260" s="22" t="s">
        <v>80</v>
      </c>
    </row>
    <row r="261" spans="2:6">
      <c r="B261" s="9" t="s">
        <v>1433</v>
      </c>
      <c r="C261" s="21" t="s">
        <v>28</v>
      </c>
      <c r="D261" s="7" t="s">
        <v>1434</v>
      </c>
      <c r="E261" s="21" t="s">
        <v>31</v>
      </c>
      <c r="F261" s="21" t="s">
        <v>90</v>
      </c>
    </row>
    <row r="264" spans="4:6">
      <c r="D264" s="19"/>
      <c r="E264" s="19"/>
      <c r="F264" s="46">
        <v>43082</v>
      </c>
    </row>
    <row r="265" spans="2:6">
      <c r="B265" s="31" t="s">
        <v>1491</v>
      </c>
      <c r="C265" s="32" t="s">
        <v>1492</v>
      </c>
      <c r="D265" s="33" t="s">
        <v>95</v>
      </c>
      <c r="E265" s="34" t="s">
        <v>1493</v>
      </c>
      <c r="F265" s="34" t="s">
        <v>1494</v>
      </c>
    </row>
    <row r="266" spans="2:6">
      <c r="B266" s="11" t="s">
        <v>1672</v>
      </c>
      <c r="C266" s="11" t="s">
        <v>12</v>
      </c>
      <c r="D266" s="15" t="s">
        <v>1673</v>
      </c>
      <c r="E266" s="21" t="s">
        <v>90</v>
      </c>
      <c r="F266" s="8" t="s">
        <v>1674</v>
      </c>
    </row>
    <row r="267" spans="2:7">
      <c r="B267" s="11" t="s">
        <v>1675</v>
      </c>
      <c r="C267" s="9" t="s">
        <v>38</v>
      </c>
      <c r="D267" s="7" t="s">
        <v>1676</v>
      </c>
      <c r="E267" s="21" t="s">
        <v>90</v>
      </c>
      <c r="F267" s="8" t="s">
        <v>1677</v>
      </c>
      <c r="G267" s="29"/>
    </row>
    <row r="268" spans="2:7">
      <c r="B268" s="9" t="s">
        <v>1678</v>
      </c>
      <c r="C268" s="9" t="s">
        <v>16</v>
      </c>
      <c r="D268" s="7" t="s">
        <v>1452</v>
      </c>
      <c r="E268" s="21" t="s">
        <v>90</v>
      </c>
      <c r="F268" s="47" t="s">
        <v>1679</v>
      </c>
      <c r="G268" s="29"/>
    </row>
    <row r="269" ht="30" spans="2:10">
      <c r="B269" s="9" t="s">
        <v>1680</v>
      </c>
      <c r="C269" s="9" t="s">
        <v>20</v>
      </c>
      <c r="D269" s="7" t="s">
        <v>1681</v>
      </c>
      <c r="E269" s="21" t="s">
        <v>90</v>
      </c>
      <c r="F269" s="9" t="s">
        <v>1682</v>
      </c>
      <c r="G269" s="45"/>
      <c r="H269" s="1"/>
      <c r="I269" s="19"/>
      <c r="J269" s="29"/>
    </row>
    <row r="270" spans="2:10">
      <c r="B270" s="43"/>
      <c r="C270" s="43"/>
      <c r="D270" s="45"/>
      <c r="E270" s="48"/>
      <c r="F270" s="43"/>
      <c r="G270" s="45"/>
      <c r="H270" s="1"/>
      <c r="I270" s="19"/>
      <c r="J270" s="29"/>
    </row>
    <row r="271" spans="4:6">
      <c r="D271" s="19"/>
      <c r="E271" s="19"/>
      <c r="F271" s="46">
        <v>43083</v>
      </c>
    </row>
    <row r="272" spans="2:6">
      <c r="B272" s="31" t="s">
        <v>1491</v>
      </c>
      <c r="C272" s="32" t="s">
        <v>1492</v>
      </c>
      <c r="D272" s="33" t="s">
        <v>95</v>
      </c>
      <c r="E272" s="34" t="s">
        <v>1493</v>
      </c>
      <c r="F272" s="34" t="s">
        <v>1494</v>
      </c>
    </row>
    <row r="273" spans="2:6">
      <c r="B273" s="9" t="s">
        <v>1683</v>
      </c>
      <c r="C273" s="21" t="s">
        <v>16</v>
      </c>
      <c r="D273" s="7" t="s">
        <v>137</v>
      </c>
      <c r="E273" s="21" t="s">
        <v>70</v>
      </c>
      <c r="F273" s="21" t="s">
        <v>90</v>
      </c>
    </row>
    <row r="274" ht="30" spans="2:6">
      <c r="B274" s="9" t="s">
        <v>1684</v>
      </c>
      <c r="C274" s="21" t="s">
        <v>20</v>
      </c>
      <c r="D274" s="7" t="s">
        <v>135</v>
      </c>
      <c r="E274" s="21" t="s">
        <v>70</v>
      </c>
      <c r="F274" s="21" t="s">
        <v>90</v>
      </c>
    </row>
    <row r="275" ht="30" spans="2:6">
      <c r="B275" s="9" t="s">
        <v>1685</v>
      </c>
      <c r="C275" s="21" t="s">
        <v>20</v>
      </c>
      <c r="D275" s="7" t="s">
        <v>135</v>
      </c>
      <c r="E275" s="21" t="s">
        <v>70</v>
      </c>
      <c r="F275" s="21" t="s">
        <v>90</v>
      </c>
    </row>
    <row r="276" spans="2:6">
      <c r="B276" s="9" t="s">
        <v>174</v>
      </c>
      <c r="C276" s="21" t="s">
        <v>16</v>
      </c>
      <c r="D276" s="7" t="s">
        <v>163</v>
      </c>
      <c r="E276" s="21" t="s">
        <v>76</v>
      </c>
      <c r="F276" s="21" t="s">
        <v>90</v>
      </c>
    </row>
    <row r="277" spans="2:6">
      <c r="B277" s="11" t="s">
        <v>188</v>
      </c>
      <c r="C277" s="22" t="s">
        <v>16</v>
      </c>
      <c r="D277" s="15" t="s">
        <v>163</v>
      </c>
      <c r="E277" s="22" t="s">
        <v>76</v>
      </c>
      <c r="F277" s="22" t="s">
        <v>90</v>
      </c>
    </row>
    <row r="278" ht="30" spans="2:6">
      <c r="B278" s="9" t="s">
        <v>210</v>
      </c>
      <c r="C278" s="21" t="s">
        <v>20</v>
      </c>
      <c r="D278" s="7" t="s">
        <v>135</v>
      </c>
      <c r="E278" s="21" t="s">
        <v>76</v>
      </c>
      <c r="F278" s="21" t="s">
        <v>90</v>
      </c>
    </row>
    <row r="279" ht="30" spans="2:6">
      <c r="B279" s="9" t="s">
        <v>210</v>
      </c>
      <c r="C279" s="21" t="s">
        <v>20</v>
      </c>
      <c r="D279" s="7" t="s">
        <v>135</v>
      </c>
      <c r="E279" s="21" t="s">
        <v>90</v>
      </c>
      <c r="F279" s="22" t="s">
        <v>70</v>
      </c>
    </row>
    <row r="280" ht="30" spans="2:6">
      <c r="B280" s="9" t="s">
        <v>1686</v>
      </c>
      <c r="C280" s="21" t="s">
        <v>20</v>
      </c>
      <c r="D280" s="7" t="s">
        <v>1687</v>
      </c>
      <c r="E280" s="21" t="s">
        <v>76</v>
      </c>
      <c r="F280" s="21" t="s">
        <v>90</v>
      </c>
    </row>
    <row r="281" ht="30" spans="2:6">
      <c r="B281" s="9" t="s">
        <v>1688</v>
      </c>
      <c r="C281" s="21" t="s">
        <v>20</v>
      </c>
      <c r="D281" s="7" t="s">
        <v>135</v>
      </c>
      <c r="E281" s="21" t="s">
        <v>74</v>
      </c>
      <c r="F281" s="21" t="s">
        <v>90</v>
      </c>
    </row>
    <row r="282" ht="30" spans="2:6">
      <c r="B282" s="9" t="s">
        <v>1689</v>
      </c>
      <c r="C282" s="21" t="s">
        <v>20</v>
      </c>
      <c r="D282" s="7" t="s">
        <v>135</v>
      </c>
      <c r="E282" s="21" t="s">
        <v>76</v>
      </c>
      <c r="F282" s="21" t="s">
        <v>90</v>
      </c>
    </row>
    <row r="283" ht="30" spans="2:6">
      <c r="B283" s="9" t="s">
        <v>1690</v>
      </c>
      <c r="C283" s="21" t="s">
        <v>20</v>
      </c>
      <c r="D283" s="7" t="s">
        <v>135</v>
      </c>
      <c r="E283" s="21" t="s">
        <v>76</v>
      </c>
      <c r="F283" s="21" t="s">
        <v>90</v>
      </c>
    </row>
    <row r="284" spans="2:6">
      <c r="B284" s="9" t="s">
        <v>1691</v>
      </c>
      <c r="C284" s="21" t="s">
        <v>16</v>
      </c>
      <c r="D284" s="7" t="s">
        <v>137</v>
      </c>
      <c r="E284" s="21" t="s">
        <v>76</v>
      </c>
      <c r="F284" s="21" t="s">
        <v>90</v>
      </c>
    </row>
    <row r="285" spans="2:6">
      <c r="B285" s="9" t="s">
        <v>1692</v>
      </c>
      <c r="C285" s="21" t="s">
        <v>16</v>
      </c>
      <c r="D285" s="7" t="s">
        <v>137</v>
      </c>
      <c r="E285" s="21" t="s">
        <v>70</v>
      </c>
      <c r="F285" s="21" t="s">
        <v>90</v>
      </c>
    </row>
    <row r="286" ht="30" spans="2:6">
      <c r="B286" s="10" t="s">
        <v>1017</v>
      </c>
      <c r="C286" s="22" t="s">
        <v>20</v>
      </c>
      <c r="D286" s="27" t="s">
        <v>1005</v>
      </c>
      <c r="E286" s="22" t="s">
        <v>89</v>
      </c>
      <c r="F286" s="22" t="s">
        <v>74</v>
      </c>
    </row>
    <row r="287" ht="30" spans="2:6">
      <c r="B287" s="10" t="s">
        <v>1017</v>
      </c>
      <c r="C287" s="22" t="s">
        <v>16</v>
      </c>
      <c r="D287" s="27" t="s">
        <v>1006</v>
      </c>
      <c r="E287" s="22" t="s">
        <v>89</v>
      </c>
      <c r="F287" s="22" t="s">
        <v>74</v>
      </c>
    </row>
    <row r="288" ht="30" spans="2:6">
      <c r="B288" s="10" t="s">
        <v>1018</v>
      </c>
      <c r="C288" s="22" t="s">
        <v>20</v>
      </c>
      <c r="D288" s="27" t="s">
        <v>1005</v>
      </c>
      <c r="E288" s="22" t="s">
        <v>89</v>
      </c>
      <c r="F288" s="22" t="s">
        <v>74</v>
      </c>
    </row>
    <row r="289" ht="30" spans="2:6">
      <c r="B289" s="10" t="s">
        <v>1018</v>
      </c>
      <c r="C289" s="22" t="s">
        <v>16</v>
      </c>
      <c r="D289" s="27" t="s">
        <v>1006</v>
      </c>
      <c r="E289" s="22" t="s">
        <v>89</v>
      </c>
      <c r="F289" s="22" t="s">
        <v>74</v>
      </c>
    </row>
    <row r="290" ht="30" spans="2:6">
      <c r="B290" s="10" t="s">
        <v>1019</v>
      </c>
      <c r="C290" s="22" t="s">
        <v>20</v>
      </c>
      <c r="D290" s="27" t="s">
        <v>1005</v>
      </c>
      <c r="E290" s="22" t="s">
        <v>89</v>
      </c>
      <c r="F290" s="22" t="s">
        <v>76</v>
      </c>
    </row>
    <row r="291" ht="30" spans="2:6">
      <c r="B291" s="10" t="s">
        <v>1019</v>
      </c>
      <c r="C291" s="22" t="s">
        <v>16</v>
      </c>
      <c r="D291" s="27" t="s">
        <v>1006</v>
      </c>
      <c r="E291" s="22" t="s">
        <v>89</v>
      </c>
      <c r="F291" s="22" t="s">
        <v>76</v>
      </c>
    </row>
    <row r="292" ht="30" spans="2:6">
      <c r="B292" s="10" t="s">
        <v>1020</v>
      </c>
      <c r="C292" s="22" t="s">
        <v>20</v>
      </c>
      <c r="D292" s="27" t="s">
        <v>1005</v>
      </c>
      <c r="E292" s="22" t="s">
        <v>89</v>
      </c>
      <c r="F292" s="22" t="s">
        <v>70</v>
      </c>
    </row>
    <row r="293" ht="30" spans="2:6">
      <c r="B293" s="10" t="s">
        <v>1020</v>
      </c>
      <c r="C293" s="22" t="s">
        <v>16</v>
      </c>
      <c r="D293" s="27" t="s">
        <v>1006</v>
      </c>
      <c r="E293" s="22" t="s">
        <v>89</v>
      </c>
      <c r="F293" s="22" t="s">
        <v>70</v>
      </c>
    </row>
    <row r="294" ht="30" spans="2:6">
      <c r="B294" s="10" t="s">
        <v>1021</v>
      </c>
      <c r="C294" s="22" t="s">
        <v>20</v>
      </c>
      <c r="D294" s="27" t="s">
        <v>1005</v>
      </c>
      <c r="E294" s="22" t="s">
        <v>89</v>
      </c>
      <c r="F294" s="22" t="s">
        <v>76</v>
      </c>
    </row>
    <row r="295" ht="30" spans="2:6">
      <c r="B295" s="10" t="s">
        <v>1021</v>
      </c>
      <c r="C295" s="22" t="s">
        <v>16</v>
      </c>
      <c r="D295" s="27" t="s">
        <v>1006</v>
      </c>
      <c r="E295" s="22" t="s">
        <v>89</v>
      </c>
      <c r="F295" s="22" t="s">
        <v>76</v>
      </c>
    </row>
    <row r="296" ht="30" spans="2:6">
      <c r="B296" s="10" t="s">
        <v>1022</v>
      </c>
      <c r="C296" s="22" t="s">
        <v>20</v>
      </c>
      <c r="D296" s="27" t="s">
        <v>1005</v>
      </c>
      <c r="E296" s="22" t="s">
        <v>89</v>
      </c>
      <c r="F296" s="22" t="s">
        <v>76</v>
      </c>
    </row>
    <row r="297" ht="30" spans="2:6">
      <c r="B297" s="10" t="s">
        <v>1022</v>
      </c>
      <c r="C297" s="22" t="s">
        <v>16</v>
      </c>
      <c r="D297" s="27" t="s">
        <v>1006</v>
      </c>
      <c r="E297" s="22" t="s">
        <v>89</v>
      </c>
      <c r="F297" s="22" t="s">
        <v>76</v>
      </c>
    </row>
    <row r="298" ht="30" spans="2:6">
      <c r="B298" s="10" t="s">
        <v>1023</v>
      </c>
      <c r="C298" s="22" t="s">
        <v>20</v>
      </c>
      <c r="D298" s="27" t="s">
        <v>1005</v>
      </c>
      <c r="E298" s="22" t="s">
        <v>89</v>
      </c>
      <c r="F298" s="22" t="s">
        <v>76</v>
      </c>
    </row>
    <row r="299" ht="30" customHeight="1" spans="2:6">
      <c r="B299" s="10" t="s">
        <v>1023</v>
      </c>
      <c r="C299" s="22" t="s">
        <v>16</v>
      </c>
      <c r="D299" s="27" t="s">
        <v>1006</v>
      </c>
      <c r="E299" s="22" t="s">
        <v>89</v>
      </c>
      <c r="F299" s="22" t="s">
        <v>76</v>
      </c>
    </row>
    <row r="300" ht="30" spans="2:6">
      <c r="B300" s="10" t="s">
        <v>1028</v>
      </c>
      <c r="C300" s="22" t="s">
        <v>20</v>
      </c>
      <c r="D300" s="27" t="s">
        <v>1005</v>
      </c>
      <c r="E300" s="22" t="s">
        <v>89</v>
      </c>
      <c r="F300" s="22" t="s">
        <v>70</v>
      </c>
    </row>
    <row r="301" ht="30" spans="2:6">
      <c r="B301" s="10" t="s">
        <v>1028</v>
      </c>
      <c r="C301" s="22" t="s">
        <v>16</v>
      </c>
      <c r="D301" s="27" t="s">
        <v>1006</v>
      </c>
      <c r="E301" s="22" t="s">
        <v>89</v>
      </c>
      <c r="F301" s="22" t="s">
        <v>70</v>
      </c>
    </row>
    <row r="302" ht="30" spans="2:6">
      <c r="B302" s="10" t="s">
        <v>1030</v>
      </c>
      <c r="C302" s="22" t="s">
        <v>20</v>
      </c>
      <c r="D302" s="27" t="s">
        <v>1005</v>
      </c>
      <c r="E302" s="22" t="s">
        <v>89</v>
      </c>
      <c r="F302" s="22" t="s">
        <v>70</v>
      </c>
    </row>
    <row r="303" ht="30" spans="2:6">
      <c r="B303" s="10" t="s">
        <v>1030</v>
      </c>
      <c r="C303" s="22" t="s">
        <v>16</v>
      </c>
      <c r="D303" s="27" t="s">
        <v>1006</v>
      </c>
      <c r="E303" s="22" t="s">
        <v>89</v>
      </c>
      <c r="F303" s="22" t="s">
        <v>70</v>
      </c>
    </row>
    <row r="304" spans="2:6">
      <c r="B304" s="9" t="s">
        <v>1287</v>
      </c>
      <c r="C304" s="21" t="s">
        <v>16</v>
      </c>
      <c r="D304" s="7" t="s">
        <v>163</v>
      </c>
      <c r="E304" s="21" t="s">
        <v>50</v>
      </c>
      <c r="F304" s="21" t="s">
        <v>90</v>
      </c>
    </row>
    <row r="305" spans="2:6">
      <c r="B305" s="9" t="s">
        <v>1333</v>
      </c>
      <c r="C305" s="21" t="s">
        <v>16</v>
      </c>
      <c r="D305" s="7" t="s">
        <v>163</v>
      </c>
      <c r="E305" s="21" t="s">
        <v>74</v>
      </c>
      <c r="F305" s="21" t="s">
        <v>90</v>
      </c>
    </row>
    <row r="306" ht="30" spans="2:6">
      <c r="B306" s="9" t="s">
        <v>1346</v>
      </c>
      <c r="C306" s="21" t="s">
        <v>20</v>
      </c>
      <c r="D306" s="7" t="s">
        <v>1267</v>
      </c>
      <c r="E306" s="21" t="s">
        <v>70</v>
      </c>
      <c r="F306" s="21" t="s">
        <v>90</v>
      </c>
    </row>
    <row r="309" spans="4:6">
      <c r="D309" s="19"/>
      <c r="E309" s="19"/>
      <c r="F309" s="46">
        <v>43087</v>
      </c>
    </row>
    <row r="310" spans="2:6">
      <c r="B310" s="31" t="s">
        <v>1491</v>
      </c>
      <c r="C310" s="32" t="s">
        <v>1492</v>
      </c>
      <c r="D310" s="33" t="s">
        <v>95</v>
      </c>
      <c r="E310" s="34" t="s">
        <v>1493</v>
      </c>
      <c r="F310" s="34" t="s">
        <v>1494</v>
      </c>
    </row>
    <row r="311" ht="30" spans="2:15">
      <c r="B311" s="16" t="s">
        <v>944</v>
      </c>
      <c r="C311" s="21" t="s">
        <v>20</v>
      </c>
      <c r="D311" s="42" t="s">
        <v>945</v>
      </c>
      <c r="E311" s="21" t="s">
        <v>82</v>
      </c>
      <c r="F311" s="21" t="s">
        <v>90</v>
      </c>
      <c r="K311" s="23" t="s">
        <v>1693</v>
      </c>
      <c r="L311" s="23"/>
      <c r="M311" s="23"/>
      <c r="N311" s="23"/>
      <c r="O311" s="23"/>
    </row>
    <row r="312" ht="30" spans="2:13">
      <c r="B312" s="16" t="s">
        <v>944</v>
      </c>
      <c r="C312" s="21" t="s">
        <v>16</v>
      </c>
      <c r="D312" s="42" t="s">
        <v>946</v>
      </c>
      <c r="E312" s="21" t="s">
        <v>82</v>
      </c>
      <c r="F312" s="21" t="s">
        <v>90</v>
      </c>
      <c r="L312" s="19"/>
      <c r="M312" s="29"/>
    </row>
    <row r="313" ht="30" spans="2:15">
      <c r="B313" s="10" t="s">
        <v>1049</v>
      </c>
      <c r="C313" s="22" t="s">
        <v>20</v>
      </c>
      <c r="D313" s="27" t="s">
        <v>1005</v>
      </c>
      <c r="E313" s="22" t="s">
        <v>89</v>
      </c>
      <c r="F313" s="22" t="s">
        <v>82</v>
      </c>
      <c r="K313" s="31" t="s">
        <v>1694</v>
      </c>
      <c r="L313" s="31"/>
      <c r="M313" s="31"/>
      <c r="N313" s="31"/>
      <c r="O313" s="31"/>
    </row>
    <row r="314" ht="30" spans="2:13">
      <c r="B314" s="10" t="s">
        <v>1049</v>
      </c>
      <c r="C314" s="22" t="s">
        <v>16</v>
      </c>
      <c r="D314" s="27" t="s">
        <v>1006</v>
      </c>
      <c r="E314" s="22" t="s">
        <v>89</v>
      </c>
      <c r="F314" s="22" t="s">
        <v>82</v>
      </c>
      <c r="L314" s="19"/>
      <c r="M314" s="29"/>
    </row>
    <row r="315" ht="30" spans="11:15">
      <c r="K315" s="9" t="s">
        <v>146</v>
      </c>
      <c r="L315" s="21" t="s">
        <v>20</v>
      </c>
      <c r="M315" s="7" t="s">
        <v>147</v>
      </c>
      <c r="N315" s="21" t="s">
        <v>43</v>
      </c>
      <c r="O315" s="21" t="s">
        <v>90</v>
      </c>
    </row>
    <row r="316" ht="30" spans="4:15">
      <c r="D316" s="19"/>
      <c r="E316" s="19"/>
      <c r="F316" s="46">
        <v>43090</v>
      </c>
      <c r="K316" s="9" t="s">
        <v>150</v>
      </c>
      <c r="L316" s="21" t="s">
        <v>20</v>
      </c>
      <c r="M316" s="7" t="s">
        <v>151</v>
      </c>
      <c r="N316" s="21" t="s">
        <v>80</v>
      </c>
      <c r="O316" s="21" t="s">
        <v>90</v>
      </c>
    </row>
    <row r="317" ht="30" spans="2:15">
      <c r="B317" s="31" t="s">
        <v>1491</v>
      </c>
      <c r="C317" s="32" t="s">
        <v>1492</v>
      </c>
      <c r="D317" s="33" t="s">
        <v>95</v>
      </c>
      <c r="E317" s="34" t="s">
        <v>1493</v>
      </c>
      <c r="F317" s="34" t="s">
        <v>1494</v>
      </c>
      <c r="K317" s="9" t="s">
        <v>1684</v>
      </c>
      <c r="L317" s="21" t="s">
        <v>20</v>
      </c>
      <c r="M317" s="7" t="s">
        <v>135</v>
      </c>
      <c r="N317" s="21" t="s">
        <v>70</v>
      </c>
      <c r="O317" s="21" t="s">
        <v>90</v>
      </c>
    </row>
    <row r="318" ht="30" spans="2:15">
      <c r="B318" s="9" t="s">
        <v>1695</v>
      </c>
      <c r="C318" s="21" t="s">
        <v>20</v>
      </c>
      <c r="D318" s="7" t="s">
        <v>135</v>
      </c>
      <c r="E318" s="21" t="s">
        <v>61</v>
      </c>
      <c r="F318" s="21" t="s">
        <v>90</v>
      </c>
      <c r="K318" s="9" t="s">
        <v>160</v>
      </c>
      <c r="L318" s="21" t="s">
        <v>20</v>
      </c>
      <c r="M318" s="7" t="s">
        <v>135</v>
      </c>
      <c r="N318" s="21" t="s">
        <v>80</v>
      </c>
      <c r="O318" s="21" t="s">
        <v>90</v>
      </c>
    </row>
    <row r="319" ht="30" spans="2:15">
      <c r="B319" s="9" t="s">
        <v>1696</v>
      </c>
      <c r="C319" s="21" t="s">
        <v>16</v>
      </c>
      <c r="D319" s="7" t="s">
        <v>137</v>
      </c>
      <c r="E319" s="21" t="s">
        <v>61</v>
      </c>
      <c r="F319" s="21" t="s">
        <v>90</v>
      </c>
      <c r="K319" s="9" t="s">
        <v>1685</v>
      </c>
      <c r="L319" s="21" t="s">
        <v>20</v>
      </c>
      <c r="M319" s="7" t="s">
        <v>135</v>
      </c>
      <c r="N319" s="21" t="s">
        <v>70</v>
      </c>
      <c r="O319" s="21" t="s">
        <v>90</v>
      </c>
    </row>
    <row r="320" ht="30" spans="2:15">
      <c r="B320" s="10" t="s">
        <v>1024</v>
      </c>
      <c r="C320" s="22" t="s">
        <v>20</v>
      </c>
      <c r="D320" s="27" t="s">
        <v>1025</v>
      </c>
      <c r="E320" s="22" t="s">
        <v>89</v>
      </c>
      <c r="F320" s="22" t="s">
        <v>61</v>
      </c>
      <c r="K320" s="9" t="s">
        <v>1602</v>
      </c>
      <c r="L320" s="21" t="s">
        <v>20</v>
      </c>
      <c r="M320" s="7" t="s">
        <v>1603</v>
      </c>
      <c r="N320" s="21" t="s">
        <v>50</v>
      </c>
      <c r="O320" s="21" t="s">
        <v>90</v>
      </c>
    </row>
    <row r="321" ht="30" spans="2:15">
      <c r="B321" s="10" t="s">
        <v>1024</v>
      </c>
      <c r="C321" s="22" t="s">
        <v>16</v>
      </c>
      <c r="D321" s="27" t="s">
        <v>1026</v>
      </c>
      <c r="E321" s="22" t="s">
        <v>89</v>
      </c>
      <c r="F321" s="22" t="s">
        <v>61</v>
      </c>
      <c r="K321" s="9" t="s">
        <v>1602</v>
      </c>
      <c r="L321" s="21" t="s">
        <v>20</v>
      </c>
      <c r="M321" s="7" t="s">
        <v>1603</v>
      </c>
      <c r="N321" s="21" t="s">
        <v>50</v>
      </c>
      <c r="O321" s="21" t="s">
        <v>90</v>
      </c>
    </row>
    <row r="322" ht="30" spans="11:15">
      <c r="K322" s="9" t="s">
        <v>1663</v>
      </c>
      <c r="L322" s="21" t="s">
        <v>20</v>
      </c>
      <c r="M322" s="7" t="s">
        <v>135</v>
      </c>
      <c r="N322" s="21" t="s">
        <v>15</v>
      </c>
      <c r="O322" s="21" t="s">
        <v>90</v>
      </c>
    </row>
    <row r="323" ht="30" spans="4:15">
      <c r="D323" s="19"/>
      <c r="E323" s="19"/>
      <c r="F323" s="46">
        <v>43097</v>
      </c>
      <c r="K323" s="9" t="s">
        <v>1667</v>
      </c>
      <c r="L323" s="21" t="s">
        <v>20</v>
      </c>
      <c r="M323" s="7" t="s">
        <v>135</v>
      </c>
      <c r="N323" s="21" t="s">
        <v>80</v>
      </c>
      <c r="O323" s="21" t="s">
        <v>90</v>
      </c>
    </row>
    <row r="324" ht="30" spans="2:15">
      <c r="B324" s="31" t="s">
        <v>1491</v>
      </c>
      <c r="C324" s="32" t="s">
        <v>1492</v>
      </c>
      <c r="D324" s="33" t="s">
        <v>95</v>
      </c>
      <c r="E324" s="34" t="s">
        <v>1493</v>
      </c>
      <c r="F324" s="34" t="s">
        <v>1494</v>
      </c>
      <c r="K324" s="9" t="s">
        <v>196</v>
      </c>
      <c r="L324" s="21" t="s">
        <v>20</v>
      </c>
      <c r="M324" s="7" t="s">
        <v>135</v>
      </c>
      <c r="N324" s="21" t="s">
        <v>80</v>
      </c>
      <c r="O324" s="21" t="s">
        <v>90</v>
      </c>
    </row>
    <row r="325" ht="30" spans="2:15">
      <c r="B325" s="16" t="s">
        <v>944</v>
      </c>
      <c r="C325" s="21" t="s">
        <v>20</v>
      </c>
      <c r="D325" s="42" t="s">
        <v>945</v>
      </c>
      <c r="E325" s="21" t="s">
        <v>90</v>
      </c>
      <c r="F325" s="21" t="s">
        <v>76</v>
      </c>
      <c r="K325" s="9" t="s">
        <v>1695</v>
      </c>
      <c r="L325" s="21" t="s">
        <v>20</v>
      </c>
      <c r="M325" s="7" t="s">
        <v>135</v>
      </c>
      <c r="N325" s="21" t="s">
        <v>61</v>
      </c>
      <c r="O325" s="21" t="s">
        <v>90</v>
      </c>
    </row>
    <row r="326" ht="30" spans="2:15">
      <c r="B326" s="16" t="s">
        <v>944</v>
      </c>
      <c r="C326" s="21" t="s">
        <v>16</v>
      </c>
      <c r="D326" s="42" t="s">
        <v>946</v>
      </c>
      <c r="E326" s="21" t="s">
        <v>90</v>
      </c>
      <c r="F326" s="21" t="s">
        <v>76</v>
      </c>
      <c r="K326" s="9" t="s">
        <v>1607</v>
      </c>
      <c r="L326" s="21" t="s">
        <v>20</v>
      </c>
      <c r="M326" s="7" t="s">
        <v>135</v>
      </c>
      <c r="N326" s="21" t="s">
        <v>31</v>
      </c>
      <c r="O326" s="21" t="s">
        <v>90</v>
      </c>
    </row>
    <row r="327" ht="30" spans="2:15">
      <c r="B327" s="9" t="s">
        <v>1324</v>
      </c>
      <c r="C327" s="21" t="s">
        <v>16</v>
      </c>
      <c r="D327" s="7" t="s">
        <v>163</v>
      </c>
      <c r="E327" s="21" t="s">
        <v>76</v>
      </c>
      <c r="F327" s="21" t="s">
        <v>90</v>
      </c>
      <c r="K327" s="9" t="s">
        <v>1607</v>
      </c>
      <c r="L327" s="21" t="s">
        <v>20</v>
      </c>
      <c r="M327" s="7" t="s">
        <v>135</v>
      </c>
      <c r="N327" s="21" t="s">
        <v>31</v>
      </c>
      <c r="O327" s="21" t="s">
        <v>90</v>
      </c>
    </row>
    <row r="328" ht="30" spans="2:15">
      <c r="B328" s="9" t="s">
        <v>1697</v>
      </c>
      <c r="C328" s="21" t="s">
        <v>20</v>
      </c>
      <c r="D328" s="7" t="s">
        <v>1698</v>
      </c>
      <c r="E328" s="21" t="s">
        <v>76</v>
      </c>
      <c r="F328" s="21" t="s">
        <v>90</v>
      </c>
      <c r="K328" s="9" t="s">
        <v>203</v>
      </c>
      <c r="L328" s="21" t="s">
        <v>20</v>
      </c>
      <c r="M328" s="7" t="s">
        <v>135</v>
      </c>
      <c r="N328" s="21" t="s">
        <v>80</v>
      </c>
      <c r="O328" s="21" t="s">
        <v>90</v>
      </c>
    </row>
    <row r="329" ht="30" spans="11:15">
      <c r="K329" s="9" t="s">
        <v>1671</v>
      </c>
      <c r="L329" s="21" t="s">
        <v>20</v>
      </c>
      <c r="M329" s="7" t="s">
        <v>135</v>
      </c>
      <c r="N329" s="21" t="s">
        <v>80</v>
      </c>
      <c r="O329" s="21" t="s">
        <v>90</v>
      </c>
    </row>
    <row r="330" ht="30" spans="4:15">
      <c r="D330" s="19"/>
      <c r="E330" s="1"/>
      <c r="F330" s="46">
        <v>43115</v>
      </c>
      <c r="K330" s="9" t="s">
        <v>1662</v>
      </c>
      <c r="L330" s="21" t="s">
        <v>20</v>
      </c>
      <c r="M330" s="7" t="s">
        <v>135</v>
      </c>
      <c r="N330" s="21" t="s">
        <v>50</v>
      </c>
      <c r="O330" s="21" t="s">
        <v>90</v>
      </c>
    </row>
    <row r="331" ht="30" spans="2:15">
      <c r="B331" s="31" t="s">
        <v>1491</v>
      </c>
      <c r="C331" s="32" t="s">
        <v>1492</v>
      </c>
      <c r="D331" s="33" t="s">
        <v>95</v>
      </c>
      <c r="E331" s="34" t="s">
        <v>1493</v>
      </c>
      <c r="F331" s="34" t="s">
        <v>1494</v>
      </c>
      <c r="K331" s="9" t="s">
        <v>210</v>
      </c>
      <c r="L331" s="21" t="s">
        <v>20</v>
      </c>
      <c r="M331" s="7" t="s">
        <v>135</v>
      </c>
      <c r="N331" s="21" t="s">
        <v>76</v>
      </c>
      <c r="O331" s="21" t="s">
        <v>90</v>
      </c>
    </row>
    <row r="332" ht="30" spans="2:15">
      <c r="B332" s="11" t="s">
        <v>1251</v>
      </c>
      <c r="C332" s="22" t="s">
        <v>12</v>
      </c>
      <c r="D332" s="15" t="s">
        <v>1252</v>
      </c>
      <c r="E332" s="21" t="s">
        <v>90</v>
      </c>
      <c r="F332" s="22" t="s">
        <v>87</v>
      </c>
      <c r="K332" s="9" t="s">
        <v>1604</v>
      </c>
      <c r="L332" s="21" t="s">
        <v>20</v>
      </c>
      <c r="M332" s="7" t="s">
        <v>135</v>
      </c>
      <c r="N332" s="21" t="s">
        <v>50</v>
      </c>
      <c r="O332" s="21" t="s">
        <v>90</v>
      </c>
    </row>
    <row r="333" ht="30" spans="2:15">
      <c r="B333" s="11" t="s">
        <v>1257</v>
      </c>
      <c r="C333" s="21" t="s">
        <v>12</v>
      </c>
      <c r="D333" s="7" t="s">
        <v>1258</v>
      </c>
      <c r="E333" s="21" t="s">
        <v>87</v>
      </c>
      <c r="F333" s="21" t="s">
        <v>68</v>
      </c>
      <c r="K333" s="9" t="s">
        <v>1604</v>
      </c>
      <c r="L333" s="21" t="s">
        <v>20</v>
      </c>
      <c r="M333" s="7" t="s">
        <v>135</v>
      </c>
      <c r="N333" s="21" t="s">
        <v>50</v>
      </c>
      <c r="O333" s="21" t="s">
        <v>90</v>
      </c>
    </row>
    <row r="334" ht="30" spans="11:15">
      <c r="K334" s="9" t="s">
        <v>1686</v>
      </c>
      <c r="L334" s="21" t="s">
        <v>20</v>
      </c>
      <c r="M334" s="7" t="s">
        <v>1687</v>
      </c>
      <c r="N334" s="21" t="s">
        <v>76</v>
      </c>
      <c r="O334" s="21" t="s">
        <v>90</v>
      </c>
    </row>
    <row r="335" ht="30" spans="4:15">
      <c r="D335" s="19"/>
      <c r="E335" s="1"/>
      <c r="F335" s="46">
        <v>43119</v>
      </c>
      <c r="K335" s="9" t="s">
        <v>1688</v>
      </c>
      <c r="L335" s="21" t="s">
        <v>20</v>
      </c>
      <c r="M335" s="7" t="s">
        <v>135</v>
      </c>
      <c r="N335" s="21" t="s">
        <v>74</v>
      </c>
      <c r="O335" s="21" t="s">
        <v>90</v>
      </c>
    </row>
    <row r="336" ht="30" spans="2:15">
      <c r="B336" s="31" t="s">
        <v>1491</v>
      </c>
      <c r="C336" s="32" t="s">
        <v>1492</v>
      </c>
      <c r="D336" s="33" t="s">
        <v>95</v>
      </c>
      <c r="E336" s="34" t="s">
        <v>1493</v>
      </c>
      <c r="F336" s="34" t="s">
        <v>1494</v>
      </c>
      <c r="K336" s="9" t="s">
        <v>1689</v>
      </c>
      <c r="L336" s="21" t="s">
        <v>20</v>
      </c>
      <c r="M336" s="7" t="s">
        <v>135</v>
      </c>
      <c r="N336" s="21" t="s">
        <v>76</v>
      </c>
      <c r="O336" s="21" t="s">
        <v>90</v>
      </c>
    </row>
    <row r="337" ht="30" spans="2:15">
      <c r="B337" s="9" t="s">
        <v>1699</v>
      </c>
      <c r="C337" s="21" t="s">
        <v>20</v>
      </c>
      <c r="D337" s="7" t="s">
        <v>1700</v>
      </c>
      <c r="E337" s="21" t="s">
        <v>52</v>
      </c>
      <c r="F337" s="21" t="s">
        <v>90</v>
      </c>
      <c r="K337" s="9" t="s">
        <v>1690</v>
      </c>
      <c r="L337" s="21" t="s">
        <v>20</v>
      </c>
      <c r="M337" s="7" t="s">
        <v>135</v>
      </c>
      <c r="N337" s="21" t="s">
        <v>76</v>
      </c>
      <c r="O337" s="21" t="s">
        <v>90</v>
      </c>
    </row>
    <row r="338" ht="30" customHeight="1" spans="2:15">
      <c r="B338" s="9" t="s">
        <v>222</v>
      </c>
      <c r="C338" s="21" t="s">
        <v>16</v>
      </c>
      <c r="D338" s="7" t="s">
        <v>137</v>
      </c>
      <c r="E338" s="21" t="s">
        <v>52</v>
      </c>
      <c r="F338" s="21" t="s">
        <v>90</v>
      </c>
      <c r="K338" s="9" t="s">
        <v>260</v>
      </c>
      <c r="L338" s="21" t="s">
        <v>20</v>
      </c>
      <c r="M338" s="7" t="s">
        <v>261</v>
      </c>
      <c r="N338" s="21" t="s">
        <v>50</v>
      </c>
      <c r="O338" s="5" t="s">
        <v>90</v>
      </c>
    </row>
    <row r="339" ht="30" customHeight="1" spans="2:15">
      <c r="B339" s="9" t="s">
        <v>1460</v>
      </c>
      <c r="C339" s="21" t="s">
        <v>20</v>
      </c>
      <c r="D339" s="7" t="s">
        <v>1461</v>
      </c>
      <c r="E339" s="21" t="s">
        <v>52</v>
      </c>
      <c r="F339" s="21" t="s">
        <v>90</v>
      </c>
      <c r="K339" s="9" t="s">
        <v>1482</v>
      </c>
      <c r="L339" s="21" t="s">
        <v>20</v>
      </c>
      <c r="M339" s="7" t="s">
        <v>1483</v>
      </c>
      <c r="N339" s="21" t="s">
        <v>50</v>
      </c>
      <c r="O339" s="5" t="s">
        <v>90</v>
      </c>
    </row>
    <row r="340" spans="2:15">
      <c r="B340" s="9" t="s">
        <v>1701</v>
      </c>
      <c r="C340" s="21" t="s">
        <v>16</v>
      </c>
      <c r="D340" s="7" t="s">
        <v>137</v>
      </c>
      <c r="E340" s="21" t="s">
        <v>52</v>
      </c>
      <c r="F340" s="21" t="s">
        <v>90</v>
      </c>
      <c r="K340" s="43"/>
      <c r="L340" s="44"/>
      <c r="M340" s="45"/>
      <c r="N340" s="44"/>
      <c r="O340" s="50"/>
    </row>
    <row r="341" spans="2:15">
      <c r="B341" s="9" t="s">
        <v>1702</v>
      </c>
      <c r="C341" s="21" t="s">
        <v>16</v>
      </c>
      <c r="D341" s="7" t="s">
        <v>137</v>
      </c>
      <c r="E341" s="21" t="s">
        <v>52</v>
      </c>
      <c r="F341" s="21" t="s">
        <v>90</v>
      </c>
      <c r="K341" s="31" t="s">
        <v>1703</v>
      </c>
      <c r="L341" s="31"/>
      <c r="M341" s="31"/>
      <c r="N341" s="31"/>
      <c r="O341" s="31"/>
    </row>
    <row r="342" ht="30" spans="2:15">
      <c r="B342" s="9" t="s">
        <v>1704</v>
      </c>
      <c r="C342" s="21" t="s">
        <v>20</v>
      </c>
      <c r="D342" s="7" t="s">
        <v>135</v>
      </c>
      <c r="E342" s="21" t="s">
        <v>52</v>
      </c>
      <c r="F342" s="21" t="s">
        <v>90</v>
      </c>
      <c r="K342" s="9" t="s">
        <v>1666</v>
      </c>
      <c r="L342" s="21" t="s">
        <v>20</v>
      </c>
      <c r="M342" s="7" t="s">
        <v>151</v>
      </c>
      <c r="N342" s="21" t="s">
        <v>80</v>
      </c>
      <c r="O342" s="21" t="s">
        <v>90</v>
      </c>
    </row>
    <row r="343" ht="30" spans="2:15">
      <c r="B343" s="9" t="s">
        <v>167</v>
      </c>
      <c r="C343" s="21" t="s">
        <v>16</v>
      </c>
      <c r="D343" s="7" t="s">
        <v>163</v>
      </c>
      <c r="E343" s="21" t="s">
        <v>52</v>
      </c>
      <c r="F343" s="21" t="s">
        <v>90</v>
      </c>
      <c r="K343" s="9" t="s">
        <v>607</v>
      </c>
      <c r="L343" s="21" t="s">
        <v>20</v>
      </c>
      <c r="M343" s="7" t="s">
        <v>1609</v>
      </c>
      <c r="N343" s="21" t="s">
        <v>82</v>
      </c>
      <c r="O343" s="21" t="s">
        <v>90</v>
      </c>
    </row>
    <row r="344" ht="30" spans="2:15">
      <c r="B344" s="9" t="s">
        <v>1705</v>
      </c>
      <c r="C344" s="21" t="s">
        <v>20</v>
      </c>
      <c r="D344" s="7" t="s">
        <v>1603</v>
      </c>
      <c r="E344" s="21" t="s">
        <v>52</v>
      </c>
      <c r="F344" s="21" t="s">
        <v>90</v>
      </c>
      <c r="K344" s="9" t="s">
        <v>767</v>
      </c>
      <c r="L344" s="21" t="s">
        <v>20</v>
      </c>
      <c r="M344" s="7" t="s">
        <v>768</v>
      </c>
      <c r="N344" s="21" t="s">
        <v>58</v>
      </c>
      <c r="O344" s="21" t="s">
        <v>90</v>
      </c>
    </row>
    <row r="345" ht="30" spans="2:15">
      <c r="B345" s="9" t="s">
        <v>1706</v>
      </c>
      <c r="C345" s="21" t="s">
        <v>20</v>
      </c>
      <c r="D345" s="7" t="s">
        <v>1707</v>
      </c>
      <c r="E345" s="21" t="s">
        <v>52</v>
      </c>
      <c r="F345" s="21" t="s">
        <v>90</v>
      </c>
      <c r="K345" s="9" t="s">
        <v>1402</v>
      </c>
      <c r="L345" s="21" t="s">
        <v>20</v>
      </c>
      <c r="M345" s="7" t="s">
        <v>1396</v>
      </c>
      <c r="N345" s="21" t="s">
        <v>82</v>
      </c>
      <c r="O345" s="21" t="s">
        <v>90</v>
      </c>
    </row>
    <row r="346" ht="30" spans="2:13">
      <c r="B346" s="10" t="s">
        <v>1016</v>
      </c>
      <c r="C346" s="22" t="s">
        <v>20</v>
      </c>
      <c r="D346" s="27" t="s">
        <v>1005</v>
      </c>
      <c r="E346" s="21" t="s">
        <v>90</v>
      </c>
      <c r="F346" s="21" t="s">
        <v>52</v>
      </c>
      <c r="L346" s="19"/>
      <c r="M346" s="29"/>
    </row>
    <row r="347" ht="30" spans="2:15">
      <c r="B347" s="10" t="s">
        <v>1016</v>
      </c>
      <c r="C347" s="22" t="s">
        <v>16</v>
      </c>
      <c r="D347" s="27" t="s">
        <v>1006</v>
      </c>
      <c r="E347" s="21" t="s">
        <v>90</v>
      </c>
      <c r="F347" s="21" t="s">
        <v>52</v>
      </c>
      <c r="K347" s="31" t="s">
        <v>1708</v>
      </c>
      <c r="L347" s="31"/>
      <c r="M347" s="31"/>
      <c r="N347" s="31"/>
      <c r="O347" s="31"/>
    </row>
    <row r="348" ht="30" spans="2:15">
      <c r="B348" s="10" t="s">
        <v>1032</v>
      </c>
      <c r="C348" s="22" t="s">
        <v>20</v>
      </c>
      <c r="D348" s="27" t="s">
        <v>1031</v>
      </c>
      <c r="E348" s="21" t="s">
        <v>90</v>
      </c>
      <c r="F348" s="21" t="s">
        <v>52</v>
      </c>
      <c r="K348" s="9" t="s">
        <v>1339</v>
      </c>
      <c r="L348" s="21" t="s">
        <v>20</v>
      </c>
      <c r="M348" s="7" t="s">
        <v>1267</v>
      </c>
      <c r="N348" s="21" t="s">
        <v>19</v>
      </c>
      <c r="O348" s="21" t="s">
        <v>90</v>
      </c>
    </row>
    <row r="349" ht="30" spans="2:15">
      <c r="B349" s="10" t="s">
        <v>1032</v>
      </c>
      <c r="C349" s="22" t="s">
        <v>16</v>
      </c>
      <c r="D349" s="27" t="s">
        <v>1029</v>
      </c>
      <c r="E349" s="21" t="s">
        <v>90</v>
      </c>
      <c r="F349" s="21" t="s">
        <v>52</v>
      </c>
      <c r="K349" s="9" t="s">
        <v>1346</v>
      </c>
      <c r="L349" s="21" t="s">
        <v>20</v>
      </c>
      <c r="M349" s="7" t="s">
        <v>1267</v>
      </c>
      <c r="N349" s="21" t="s">
        <v>70</v>
      </c>
      <c r="O349" s="21" t="s">
        <v>90</v>
      </c>
    </row>
    <row r="350" ht="30" spans="2:15">
      <c r="B350" s="10" t="s">
        <v>1033</v>
      </c>
      <c r="C350" s="22" t="s">
        <v>20</v>
      </c>
      <c r="D350" s="27" t="s">
        <v>1031</v>
      </c>
      <c r="E350" s="21" t="s">
        <v>90</v>
      </c>
      <c r="F350" s="21" t="s">
        <v>52</v>
      </c>
      <c r="K350" s="9" t="s">
        <v>1351</v>
      </c>
      <c r="L350" s="21" t="s">
        <v>20</v>
      </c>
      <c r="M350" s="7" t="s">
        <v>1267</v>
      </c>
      <c r="N350" s="21" t="s">
        <v>19</v>
      </c>
      <c r="O350" s="21" t="s">
        <v>90</v>
      </c>
    </row>
    <row r="351" ht="30" spans="2:15">
      <c r="B351" s="10" t="s">
        <v>1033</v>
      </c>
      <c r="C351" s="22" t="s">
        <v>16</v>
      </c>
      <c r="D351" s="27" t="s">
        <v>1034</v>
      </c>
      <c r="E351" s="21" t="s">
        <v>90</v>
      </c>
      <c r="F351" s="21" t="s">
        <v>52</v>
      </c>
      <c r="K351" s="9" t="s">
        <v>1353</v>
      </c>
      <c r="L351" s="21" t="s">
        <v>20</v>
      </c>
      <c r="M351" s="7" t="s">
        <v>1267</v>
      </c>
      <c r="N351" s="21" t="s">
        <v>80</v>
      </c>
      <c r="O351" s="21" t="s">
        <v>90</v>
      </c>
    </row>
    <row r="352" ht="30" spans="2:15">
      <c r="B352" s="10" t="s">
        <v>1035</v>
      </c>
      <c r="C352" s="22" t="s">
        <v>20</v>
      </c>
      <c r="D352" s="27" t="s">
        <v>1031</v>
      </c>
      <c r="E352" s="21" t="s">
        <v>90</v>
      </c>
      <c r="F352" s="21" t="s">
        <v>52</v>
      </c>
      <c r="K352" s="9" t="s">
        <v>1361</v>
      </c>
      <c r="L352" s="21" t="s">
        <v>20</v>
      </c>
      <c r="M352" s="7" t="s">
        <v>1267</v>
      </c>
      <c r="N352" s="21" t="s">
        <v>58</v>
      </c>
      <c r="O352" s="21" t="s">
        <v>90</v>
      </c>
    </row>
    <row r="353" ht="30" spans="2:13">
      <c r="B353" s="10" t="s">
        <v>1035</v>
      </c>
      <c r="C353" s="22" t="s">
        <v>16</v>
      </c>
      <c r="D353" s="27" t="s">
        <v>1029</v>
      </c>
      <c r="E353" s="21" t="s">
        <v>90</v>
      </c>
      <c r="F353" s="21" t="s">
        <v>52</v>
      </c>
      <c r="L353" s="19"/>
      <c r="M353" s="29"/>
    </row>
    <row r="354" ht="30" spans="2:15">
      <c r="B354" s="26" t="s">
        <v>1055</v>
      </c>
      <c r="C354" s="22" t="s">
        <v>20</v>
      </c>
      <c r="D354" s="27" t="s">
        <v>1031</v>
      </c>
      <c r="E354" s="22" t="s">
        <v>90</v>
      </c>
      <c r="F354" s="22" t="s">
        <v>19</v>
      </c>
      <c r="K354" s="31" t="s">
        <v>1708</v>
      </c>
      <c r="L354" s="31"/>
      <c r="M354" s="31"/>
      <c r="N354" s="31"/>
      <c r="O354" s="31"/>
    </row>
    <row r="355" ht="30" spans="2:15">
      <c r="B355" s="26" t="s">
        <v>1055</v>
      </c>
      <c r="C355" s="22" t="s">
        <v>16</v>
      </c>
      <c r="D355" s="27" t="s">
        <v>1034</v>
      </c>
      <c r="E355" s="22" t="s">
        <v>90</v>
      </c>
      <c r="F355" s="22" t="s">
        <v>19</v>
      </c>
      <c r="K355" s="9" t="s">
        <v>128</v>
      </c>
      <c r="L355" s="21" t="s">
        <v>16</v>
      </c>
      <c r="M355" s="7" t="s">
        <v>129</v>
      </c>
      <c r="N355" s="21" t="s">
        <v>68</v>
      </c>
      <c r="O355" s="21" t="s">
        <v>90</v>
      </c>
    </row>
    <row r="356" spans="11:15">
      <c r="K356" s="9" t="s">
        <v>136</v>
      </c>
      <c r="L356" s="21" t="s">
        <v>16</v>
      </c>
      <c r="M356" s="7" t="s">
        <v>137</v>
      </c>
      <c r="N356" s="21" t="s">
        <v>80</v>
      </c>
      <c r="O356" s="21" t="s">
        <v>90</v>
      </c>
    </row>
    <row r="357" spans="11:15">
      <c r="K357" s="9" t="s">
        <v>138</v>
      </c>
      <c r="L357" s="21" t="s">
        <v>16</v>
      </c>
      <c r="M357" s="7" t="s">
        <v>137</v>
      </c>
      <c r="N357" s="21" t="s">
        <v>80</v>
      </c>
      <c r="O357" s="21" t="s">
        <v>90</v>
      </c>
    </row>
    <row r="358" spans="11:15">
      <c r="K358" s="9" t="s">
        <v>139</v>
      </c>
      <c r="L358" s="21" t="s">
        <v>16</v>
      </c>
      <c r="M358" s="7" t="s">
        <v>137</v>
      </c>
      <c r="N358" s="21" t="s">
        <v>52</v>
      </c>
      <c r="O358" s="21" t="s">
        <v>90</v>
      </c>
    </row>
    <row r="359" spans="4:15">
      <c r="D359" s="19"/>
      <c r="E359" s="1"/>
      <c r="F359" s="46">
        <v>43123</v>
      </c>
      <c r="K359" s="9" t="s">
        <v>1683</v>
      </c>
      <c r="L359" s="21" t="s">
        <v>16</v>
      </c>
      <c r="M359" s="7" t="s">
        <v>137</v>
      </c>
      <c r="N359" s="21" t="s">
        <v>70</v>
      </c>
      <c r="O359" s="21" t="s">
        <v>90</v>
      </c>
    </row>
    <row r="360" spans="2:15">
      <c r="B360" s="31" t="s">
        <v>1491</v>
      </c>
      <c r="C360" s="32" t="s">
        <v>1492</v>
      </c>
      <c r="D360" s="33" t="s">
        <v>95</v>
      </c>
      <c r="E360" s="34" t="s">
        <v>1493</v>
      </c>
      <c r="F360" s="34" t="s">
        <v>1494</v>
      </c>
      <c r="K360" s="9" t="s">
        <v>172</v>
      </c>
      <c r="L360" s="21" t="s">
        <v>16</v>
      </c>
      <c r="M360" s="7" t="s">
        <v>163</v>
      </c>
      <c r="N360" s="21" t="s">
        <v>58</v>
      </c>
      <c r="O360" s="21" t="s">
        <v>90</v>
      </c>
    </row>
    <row r="361" ht="30" spans="2:15">
      <c r="B361" s="10" t="s">
        <v>1016</v>
      </c>
      <c r="C361" s="22" t="s">
        <v>20</v>
      </c>
      <c r="D361" s="27" t="s">
        <v>1005</v>
      </c>
      <c r="E361" s="21" t="s">
        <v>52</v>
      </c>
      <c r="F361" s="21" t="s">
        <v>90</v>
      </c>
      <c r="K361" s="9" t="s">
        <v>174</v>
      </c>
      <c r="L361" s="21" t="s">
        <v>16</v>
      </c>
      <c r="M361" s="7" t="s">
        <v>163</v>
      </c>
      <c r="N361" s="21" t="s">
        <v>76</v>
      </c>
      <c r="O361" s="21" t="s">
        <v>90</v>
      </c>
    </row>
    <row r="362" ht="30" spans="2:15">
      <c r="B362" s="10" t="s">
        <v>1016</v>
      </c>
      <c r="C362" s="22" t="s">
        <v>16</v>
      </c>
      <c r="D362" s="27" t="s">
        <v>1006</v>
      </c>
      <c r="E362" s="21" t="s">
        <v>52</v>
      </c>
      <c r="F362" s="21" t="s">
        <v>90</v>
      </c>
      <c r="K362" s="9" t="s">
        <v>186</v>
      </c>
      <c r="L362" s="21" t="s">
        <v>16</v>
      </c>
      <c r="M362" s="7" t="s">
        <v>163</v>
      </c>
      <c r="N362" s="21" t="s">
        <v>50</v>
      </c>
      <c r="O362" s="21" t="s">
        <v>90</v>
      </c>
    </row>
    <row r="363" ht="30" spans="2:15">
      <c r="B363" s="9" t="s">
        <v>210</v>
      </c>
      <c r="C363" s="21" t="s">
        <v>20</v>
      </c>
      <c r="D363" s="7" t="s">
        <v>135</v>
      </c>
      <c r="E363" s="21" t="s">
        <v>70</v>
      </c>
      <c r="F363" s="21" t="s">
        <v>90</v>
      </c>
      <c r="K363" s="11" t="s">
        <v>188</v>
      </c>
      <c r="L363" s="22" t="s">
        <v>16</v>
      </c>
      <c r="M363" s="15" t="s">
        <v>163</v>
      </c>
      <c r="N363" s="22" t="s">
        <v>76</v>
      </c>
      <c r="O363" s="22" t="s">
        <v>90</v>
      </c>
    </row>
    <row r="364" spans="2:15">
      <c r="B364" s="11" t="s">
        <v>1290</v>
      </c>
      <c r="C364" s="22" t="s">
        <v>16</v>
      </c>
      <c r="D364" s="15" t="s">
        <v>163</v>
      </c>
      <c r="E364" s="21" t="s">
        <v>68</v>
      </c>
      <c r="F364" s="21" t="s">
        <v>90</v>
      </c>
      <c r="K364" s="9" t="s">
        <v>188</v>
      </c>
      <c r="L364" s="21" t="s">
        <v>16</v>
      </c>
      <c r="M364" s="7" t="s">
        <v>163</v>
      </c>
      <c r="N364" s="21" t="s">
        <v>31</v>
      </c>
      <c r="O364" s="21" t="s">
        <v>90</v>
      </c>
    </row>
    <row r="365" spans="2:15">
      <c r="B365" s="11" t="s">
        <v>1292</v>
      </c>
      <c r="C365" s="22" t="s">
        <v>16</v>
      </c>
      <c r="D365" s="15" t="s">
        <v>163</v>
      </c>
      <c r="E365" s="21" t="s">
        <v>68</v>
      </c>
      <c r="F365" s="21" t="s">
        <v>90</v>
      </c>
      <c r="K365" s="9" t="s">
        <v>204</v>
      </c>
      <c r="L365" s="21" t="s">
        <v>16</v>
      </c>
      <c r="M365" s="7" t="s">
        <v>137</v>
      </c>
      <c r="N365" s="21" t="s">
        <v>43</v>
      </c>
      <c r="O365" s="21" t="s">
        <v>90</v>
      </c>
    </row>
    <row r="366" ht="30" spans="2:15">
      <c r="B366" s="9" t="s">
        <v>208</v>
      </c>
      <c r="C366" s="21" t="s">
        <v>20</v>
      </c>
      <c r="D366" s="7" t="s">
        <v>149</v>
      </c>
      <c r="E366" s="21" t="s">
        <v>68</v>
      </c>
      <c r="F366" s="21" t="s">
        <v>90</v>
      </c>
      <c r="K366" s="9" t="s">
        <v>1670</v>
      </c>
      <c r="L366" s="21" t="s">
        <v>16</v>
      </c>
      <c r="M366" s="7" t="s">
        <v>137</v>
      </c>
      <c r="N366" s="21" t="s">
        <v>80</v>
      </c>
      <c r="O366" s="21" t="s">
        <v>90</v>
      </c>
    </row>
    <row r="367" spans="2:15">
      <c r="B367" s="9" t="s">
        <v>1709</v>
      </c>
      <c r="C367" s="21" t="s">
        <v>16</v>
      </c>
      <c r="D367" s="7" t="s">
        <v>1710</v>
      </c>
      <c r="E367" s="21" t="s">
        <v>37</v>
      </c>
      <c r="F367" s="21" t="s">
        <v>90</v>
      </c>
      <c r="K367" s="9" t="s">
        <v>1608</v>
      </c>
      <c r="L367" s="21" t="s">
        <v>16</v>
      </c>
      <c r="M367" s="7" t="s">
        <v>137</v>
      </c>
      <c r="N367" s="21" t="s">
        <v>70</v>
      </c>
      <c r="O367" s="21" t="s">
        <v>90</v>
      </c>
    </row>
    <row r="368" ht="30" spans="2:15">
      <c r="B368" s="9" t="s">
        <v>194</v>
      </c>
      <c r="C368" s="21" t="s">
        <v>20</v>
      </c>
      <c r="D368" s="7" t="s">
        <v>151</v>
      </c>
      <c r="E368" s="21" t="s">
        <v>37</v>
      </c>
      <c r="F368" s="21" t="s">
        <v>90</v>
      </c>
      <c r="K368" s="9" t="s">
        <v>1608</v>
      </c>
      <c r="L368" s="21" t="s">
        <v>16</v>
      </c>
      <c r="M368" s="7" t="s">
        <v>137</v>
      </c>
      <c r="N368" s="21" t="s">
        <v>70</v>
      </c>
      <c r="O368" s="21" t="s">
        <v>90</v>
      </c>
    </row>
    <row r="369" ht="30" spans="2:15">
      <c r="B369" s="9" t="s">
        <v>258</v>
      </c>
      <c r="C369" s="21" t="s">
        <v>20</v>
      </c>
      <c r="D369" s="7" t="s">
        <v>259</v>
      </c>
      <c r="E369" s="21" t="s">
        <v>37</v>
      </c>
      <c r="F369" s="21" t="s">
        <v>90</v>
      </c>
      <c r="K369" s="9" t="s">
        <v>1605</v>
      </c>
      <c r="L369" s="21" t="s">
        <v>16</v>
      </c>
      <c r="M369" s="7" t="s">
        <v>137</v>
      </c>
      <c r="N369" s="21" t="s">
        <v>76</v>
      </c>
      <c r="O369" s="21" t="s">
        <v>90</v>
      </c>
    </row>
    <row r="370" spans="2:15">
      <c r="B370" s="9" t="s">
        <v>180</v>
      </c>
      <c r="C370" s="21" t="s">
        <v>16</v>
      </c>
      <c r="D370" s="7" t="s">
        <v>163</v>
      </c>
      <c r="E370" s="21" t="s">
        <v>37</v>
      </c>
      <c r="F370" s="21" t="s">
        <v>90</v>
      </c>
      <c r="K370" s="9" t="s">
        <v>1605</v>
      </c>
      <c r="L370" s="21" t="s">
        <v>16</v>
      </c>
      <c r="M370" s="7" t="s">
        <v>137</v>
      </c>
      <c r="N370" s="21" t="s">
        <v>76</v>
      </c>
      <c r="O370" s="21" t="s">
        <v>90</v>
      </c>
    </row>
    <row r="371" ht="30" spans="2:15">
      <c r="B371" s="26" t="s">
        <v>1059</v>
      </c>
      <c r="C371" s="22" t="s">
        <v>20</v>
      </c>
      <c r="D371" s="27" t="s">
        <v>1031</v>
      </c>
      <c r="E371" s="21" t="s">
        <v>90</v>
      </c>
      <c r="F371" s="21" t="s">
        <v>68</v>
      </c>
      <c r="K371" s="9" t="s">
        <v>1668</v>
      </c>
      <c r="L371" s="21" t="s">
        <v>16</v>
      </c>
      <c r="M371" s="7" t="s">
        <v>137</v>
      </c>
      <c r="N371" s="21" t="s">
        <v>80</v>
      </c>
      <c r="O371" s="21" t="s">
        <v>90</v>
      </c>
    </row>
    <row r="372" ht="30" spans="2:15">
      <c r="B372" s="26" t="s">
        <v>1059</v>
      </c>
      <c r="C372" s="22" t="s">
        <v>16</v>
      </c>
      <c r="D372" s="27" t="s">
        <v>1034</v>
      </c>
      <c r="E372" s="21" t="s">
        <v>90</v>
      </c>
      <c r="F372" s="21" t="s">
        <v>68</v>
      </c>
      <c r="K372" s="9" t="s">
        <v>1696</v>
      </c>
      <c r="L372" s="21" t="s">
        <v>16</v>
      </c>
      <c r="M372" s="7" t="s">
        <v>137</v>
      </c>
      <c r="N372" s="21" t="s">
        <v>61</v>
      </c>
      <c r="O372" s="21" t="s">
        <v>90</v>
      </c>
    </row>
    <row r="373" ht="30" spans="2:15">
      <c r="B373" s="26" t="s">
        <v>1047</v>
      </c>
      <c r="C373" s="22" t="s">
        <v>20</v>
      </c>
      <c r="D373" s="27" t="s">
        <v>1031</v>
      </c>
      <c r="E373" s="21" t="s">
        <v>90</v>
      </c>
      <c r="F373" s="21" t="s">
        <v>68</v>
      </c>
      <c r="K373" s="9" t="s">
        <v>1691</v>
      </c>
      <c r="L373" s="21" t="s">
        <v>16</v>
      </c>
      <c r="M373" s="7" t="s">
        <v>137</v>
      </c>
      <c r="N373" s="21" t="s">
        <v>76</v>
      </c>
      <c r="O373" s="21" t="s">
        <v>90</v>
      </c>
    </row>
    <row r="374" ht="30" spans="2:15">
      <c r="B374" s="26" t="s">
        <v>1047</v>
      </c>
      <c r="C374" s="22" t="s">
        <v>16</v>
      </c>
      <c r="D374" s="27" t="s">
        <v>1034</v>
      </c>
      <c r="E374" s="21" t="s">
        <v>90</v>
      </c>
      <c r="F374" s="21" t="s">
        <v>68</v>
      </c>
      <c r="K374" s="9" t="s">
        <v>1692</v>
      </c>
      <c r="L374" s="21" t="s">
        <v>16</v>
      </c>
      <c r="M374" s="7" t="s">
        <v>137</v>
      </c>
      <c r="N374" s="21" t="s">
        <v>70</v>
      </c>
      <c r="O374" s="21" t="s">
        <v>90</v>
      </c>
    </row>
    <row r="375" ht="30" spans="2:15">
      <c r="B375" s="26" t="s">
        <v>1054</v>
      </c>
      <c r="C375" s="22" t="s">
        <v>20</v>
      </c>
      <c r="D375" s="27" t="s">
        <v>1031</v>
      </c>
      <c r="E375" s="21" t="s">
        <v>90</v>
      </c>
      <c r="F375" s="21" t="s">
        <v>37</v>
      </c>
      <c r="K375" s="9" t="s">
        <v>221</v>
      </c>
      <c r="L375" s="21" t="s">
        <v>16</v>
      </c>
      <c r="M375" s="7" t="s">
        <v>137</v>
      </c>
      <c r="N375" s="21" t="s">
        <v>80</v>
      </c>
      <c r="O375" s="21" t="s">
        <v>90</v>
      </c>
    </row>
    <row r="376" ht="30" spans="2:15">
      <c r="B376" s="26" t="s">
        <v>1054</v>
      </c>
      <c r="C376" s="22" t="s">
        <v>16</v>
      </c>
      <c r="D376" s="27" t="s">
        <v>1034</v>
      </c>
      <c r="E376" s="21" t="s">
        <v>90</v>
      </c>
      <c r="F376" s="21" t="s">
        <v>37</v>
      </c>
      <c r="K376" s="9" t="s">
        <v>1664</v>
      </c>
      <c r="L376" s="21" t="s">
        <v>16</v>
      </c>
      <c r="M376" s="7" t="s">
        <v>137</v>
      </c>
      <c r="N376" s="21" t="s">
        <v>68</v>
      </c>
      <c r="O376" s="21" t="s">
        <v>90</v>
      </c>
    </row>
    <row r="377" ht="30" spans="2:15">
      <c r="B377" s="26" t="s">
        <v>1060</v>
      </c>
      <c r="C377" s="22" t="s">
        <v>20</v>
      </c>
      <c r="D377" s="27" t="s">
        <v>1031</v>
      </c>
      <c r="E377" s="21" t="s">
        <v>90</v>
      </c>
      <c r="F377" s="21" t="s">
        <v>37</v>
      </c>
      <c r="K377" s="9" t="s">
        <v>1665</v>
      </c>
      <c r="L377" s="21" t="s">
        <v>16</v>
      </c>
      <c r="M377" s="7" t="s">
        <v>163</v>
      </c>
      <c r="N377" s="21" t="s">
        <v>76</v>
      </c>
      <c r="O377" s="21" t="s">
        <v>90</v>
      </c>
    </row>
    <row r="378" ht="30" spans="2:15">
      <c r="B378" s="26" t="s">
        <v>1060</v>
      </c>
      <c r="C378" s="22" t="s">
        <v>16</v>
      </c>
      <c r="D378" s="27" t="s">
        <v>1034</v>
      </c>
      <c r="E378" s="49" t="s">
        <v>90</v>
      </c>
      <c r="F378" s="21" t="s">
        <v>37</v>
      </c>
      <c r="K378" s="9" t="s">
        <v>1669</v>
      </c>
      <c r="L378" s="21" t="s">
        <v>16</v>
      </c>
      <c r="M378" s="7" t="s">
        <v>137</v>
      </c>
      <c r="N378" s="21" t="s">
        <v>80</v>
      </c>
      <c r="O378" s="21" t="s">
        <v>90</v>
      </c>
    </row>
    <row r="379" ht="30" spans="2:15">
      <c r="B379" s="26" t="s">
        <v>1055</v>
      </c>
      <c r="C379" s="22" t="s">
        <v>20</v>
      </c>
      <c r="D379" s="27" t="s">
        <v>1031</v>
      </c>
      <c r="E379" s="22" t="s">
        <v>19</v>
      </c>
      <c r="F379" s="22" t="s">
        <v>90</v>
      </c>
      <c r="K379" s="9" t="s">
        <v>283</v>
      </c>
      <c r="L379" s="21" t="s">
        <v>16</v>
      </c>
      <c r="M379" s="7" t="s">
        <v>284</v>
      </c>
      <c r="N379" s="21" t="s">
        <v>72</v>
      </c>
      <c r="O379" s="21" t="s">
        <v>90</v>
      </c>
    </row>
    <row r="380" ht="30" spans="2:15">
      <c r="B380" s="26" t="s">
        <v>1055</v>
      </c>
      <c r="C380" s="22" t="s">
        <v>16</v>
      </c>
      <c r="D380" s="27" t="s">
        <v>1034</v>
      </c>
      <c r="E380" s="22" t="s">
        <v>19</v>
      </c>
      <c r="F380" s="22" t="s">
        <v>90</v>
      </c>
      <c r="K380" s="9" t="s">
        <v>1275</v>
      </c>
      <c r="L380" s="21" t="s">
        <v>16</v>
      </c>
      <c r="M380" s="7" t="s">
        <v>163</v>
      </c>
      <c r="N380" s="21" t="s">
        <v>58</v>
      </c>
      <c r="O380" s="21" t="s">
        <v>90</v>
      </c>
    </row>
    <row r="381" ht="30" spans="2:15">
      <c r="B381" s="26" t="s">
        <v>1058</v>
      </c>
      <c r="C381" s="22" t="s">
        <v>20</v>
      </c>
      <c r="D381" s="27" t="s">
        <v>1031</v>
      </c>
      <c r="E381" s="22" t="s">
        <v>90</v>
      </c>
      <c r="F381" s="22" t="s">
        <v>19</v>
      </c>
      <c r="K381" s="9" t="s">
        <v>1279</v>
      </c>
      <c r="L381" s="21" t="s">
        <v>16</v>
      </c>
      <c r="M381" s="7" t="s">
        <v>163</v>
      </c>
      <c r="N381" s="21" t="s">
        <v>58</v>
      </c>
      <c r="O381" s="21" t="s">
        <v>90</v>
      </c>
    </row>
    <row r="382" ht="30" spans="2:15">
      <c r="B382" s="26" t="s">
        <v>1058</v>
      </c>
      <c r="C382" s="22" t="s">
        <v>16</v>
      </c>
      <c r="D382" s="27" t="s">
        <v>1034</v>
      </c>
      <c r="E382" s="22" t="s">
        <v>90</v>
      </c>
      <c r="F382" s="22" t="s">
        <v>19</v>
      </c>
      <c r="K382" s="9" t="s">
        <v>1280</v>
      </c>
      <c r="L382" s="21" t="s">
        <v>16</v>
      </c>
      <c r="M382" s="7" t="s">
        <v>163</v>
      </c>
      <c r="N382" s="21" t="s">
        <v>15</v>
      </c>
      <c r="O382" s="21" t="s">
        <v>90</v>
      </c>
    </row>
    <row r="383" spans="11:15">
      <c r="K383" s="9" t="s">
        <v>1283</v>
      </c>
      <c r="L383" s="21" t="s">
        <v>16</v>
      </c>
      <c r="M383" s="7" t="s">
        <v>163</v>
      </c>
      <c r="N383" s="21" t="s">
        <v>19</v>
      </c>
      <c r="O383" s="21" t="s">
        <v>90</v>
      </c>
    </row>
    <row r="384" spans="11:15">
      <c r="K384" s="9" t="s">
        <v>1287</v>
      </c>
      <c r="L384" s="21" t="s">
        <v>16</v>
      </c>
      <c r="M384" s="7" t="s">
        <v>163</v>
      </c>
      <c r="N384" s="21" t="s">
        <v>50</v>
      </c>
      <c r="O384" s="21" t="s">
        <v>90</v>
      </c>
    </row>
    <row r="385" spans="4:15">
      <c r="D385" s="19"/>
      <c r="E385" s="1"/>
      <c r="F385" s="46">
        <v>43126</v>
      </c>
      <c r="K385" s="9" t="s">
        <v>1290</v>
      </c>
      <c r="L385" s="21" t="s">
        <v>16</v>
      </c>
      <c r="M385" s="7" t="s">
        <v>163</v>
      </c>
      <c r="N385" s="21" t="s">
        <v>58</v>
      </c>
      <c r="O385" s="21" t="s">
        <v>90</v>
      </c>
    </row>
    <row r="386" spans="2:15">
      <c r="B386" s="31" t="s">
        <v>1491</v>
      </c>
      <c r="C386" s="32" t="s">
        <v>1492</v>
      </c>
      <c r="D386" s="33" t="s">
        <v>95</v>
      </c>
      <c r="E386" s="34" t="s">
        <v>1493</v>
      </c>
      <c r="F386" s="34" t="s">
        <v>1494</v>
      </c>
      <c r="K386" s="9" t="s">
        <v>1292</v>
      </c>
      <c r="L386" s="21" t="s">
        <v>16</v>
      </c>
      <c r="M386" s="7" t="s">
        <v>163</v>
      </c>
      <c r="N386" s="21" t="s">
        <v>27</v>
      </c>
      <c r="O386" s="21" t="s">
        <v>90</v>
      </c>
    </row>
    <row r="387" spans="2:15">
      <c r="B387" s="9" t="s">
        <v>173</v>
      </c>
      <c r="C387" s="21" t="s">
        <v>16</v>
      </c>
      <c r="D387" s="7" t="s">
        <v>163</v>
      </c>
      <c r="E387" s="21" t="s">
        <v>43</v>
      </c>
      <c r="F387" s="21" t="s">
        <v>90</v>
      </c>
      <c r="K387" s="9" t="s">
        <v>1319</v>
      </c>
      <c r="L387" s="21" t="s">
        <v>16</v>
      </c>
      <c r="M387" s="7" t="s">
        <v>163</v>
      </c>
      <c r="N387" s="21" t="s">
        <v>19</v>
      </c>
      <c r="O387" s="21" t="s">
        <v>90</v>
      </c>
    </row>
    <row r="388" ht="30" spans="2:15">
      <c r="B388" s="9" t="s">
        <v>157</v>
      </c>
      <c r="C388" s="21" t="s">
        <v>20</v>
      </c>
      <c r="D388" s="7" t="s">
        <v>149</v>
      </c>
      <c r="E388" s="21" t="s">
        <v>43</v>
      </c>
      <c r="F388" s="21" t="s">
        <v>90</v>
      </c>
      <c r="K388" s="9" t="s">
        <v>1333</v>
      </c>
      <c r="L388" s="21" t="s">
        <v>16</v>
      </c>
      <c r="M388" s="7" t="s">
        <v>163</v>
      </c>
      <c r="N388" s="21" t="s">
        <v>74</v>
      </c>
      <c r="O388" s="21" t="s">
        <v>90</v>
      </c>
    </row>
    <row r="389" spans="2:15">
      <c r="B389" s="9" t="s">
        <v>165</v>
      </c>
      <c r="C389" s="21" t="s">
        <v>16</v>
      </c>
      <c r="D389" s="7" t="s">
        <v>163</v>
      </c>
      <c r="E389" s="21" t="s">
        <v>40</v>
      </c>
      <c r="F389" s="21" t="s">
        <v>90</v>
      </c>
      <c r="K389" s="9" t="s">
        <v>1410</v>
      </c>
      <c r="L389" s="21" t="s">
        <v>16</v>
      </c>
      <c r="M389" s="7" t="s">
        <v>163</v>
      </c>
      <c r="N389" s="21" t="s">
        <v>82</v>
      </c>
      <c r="O389" s="21" t="s">
        <v>90</v>
      </c>
    </row>
    <row r="390" ht="30" spans="2:15">
      <c r="B390" s="9" t="s">
        <v>191</v>
      </c>
      <c r="C390" s="21" t="s">
        <v>20</v>
      </c>
      <c r="D390" s="7" t="s">
        <v>151</v>
      </c>
      <c r="E390" s="21" t="s">
        <v>40</v>
      </c>
      <c r="F390" s="21" t="s">
        <v>90</v>
      </c>
      <c r="K390" s="9" t="s">
        <v>1451</v>
      </c>
      <c r="L390" s="21" t="s">
        <v>16</v>
      </c>
      <c r="M390" s="7" t="s">
        <v>1452</v>
      </c>
      <c r="N390" s="21" t="s">
        <v>94</v>
      </c>
      <c r="O390" s="21" t="s">
        <v>90</v>
      </c>
    </row>
    <row r="391" ht="30" spans="2:15">
      <c r="B391" s="26" t="s">
        <v>1048</v>
      </c>
      <c r="C391" s="22" t="s">
        <v>20</v>
      </c>
      <c r="D391" s="27" t="s">
        <v>1031</v>
      </c>
      <c r="E391" s="22" t="s">
        <v>89</v>
      </c>
      <c r="F391" s="21" t="s">
        <v>43</v>
      </c>
      <c r="K391" s="9" t="s">
        <v>1451</v>
      </c>
      <c r="L391" s="21" t="s">
        <v>16</v>
      </c>
      <c r="M391" s="7" t="s">
        <v>1452</v>
      </c>
      <c r="N391" s="21" t="s">
        <v>94</v>
      </c>
      <c r="O391" s="21" t="s">
        <v>90</v>
      </c>
    </row>
    <row r="392" ht="30" spans="2:15">
      <c r="B392" s="26" t="s">
        <v>1048</v>
      </c>
      <c r="C392" s="22" t="s">
        <v>16</v>
      </c>
      <c r="D392" s="27" t="s">
        <v>1034</v>
      </c>
      <c r="E392" s="22" t="s">
        <v>89</v>
      </c>
      <c r="F392" s="21" t="s">
        <v>43</v>
      </c>
      <c r="K392" s="9" t="s">
        <v>1468</v>
      </c>
      <c r="L392" s="21" t="s">
        <v>16</v>
      </c>
      <c r="M392" s="7" t="s">
        <v>1469</v>
      </c>
      <c r="N392" s="21" t="s">
        <v>82</v>
      </c>
      <c r="O392" s="21" t="s">
        <v>90</v>
      </c>
    </row>
    <row r="393" ht="30" spans="2:6">
      <c r="B393" s="10" t="s">
        <v>1016</v>
      </c>
      <c r="C393" s="22" t="s">
        <v>20</v>
      </c>
      <c r="D393" s="27" t="s">
        <v>1005</v>
      </c>
      <c r="E393" s="22" t="s">
        <v>89</v>
      </c>
      <c r="F393" s="22" t="s">
        <v>40</v>
      </c>
    </row>
    <row r="394" ht="30" spans="2:6">
      <c r="B394" s="10" t="s">
        <v>1016</v>
      </c>
      <c r="C394" s="22" t="s">
        <v>16</v>
      </c>
      <c r="D394" s="27" t="s">
        <v>1006</v>
      </c>
      <c r="E394" s="22" t="s">
        <v>89</v>
      </c>
      <c r="F394" s="22" t="s">
        <v>40</v>
      </c>
    </row>
    <row r="396" spans="4:6">
      <c r="D396" s="19"/>
      <c r="E396" s="1"/>
      <c r="F396" s="46">
        <v>43136</v>
      </c>
    </row>
    <row r="397" spans="2:6">
      <c r="B397" s="31" t="s">
        <v>1491</v>
      </c>
      <c r="C397" s="32" t="s">
        <v>1492</v>
      </c>
      <c r="D397" s="33" t="s">
        <v>95</v>
      </c>
      <c r="E397" s="34" t="s">
        <v>1493</v>
      </c>
      <c r="F397" s="34" t="s">
        <v>1494</v>
      </c>
    </row>
    <row r="398" ht="30" spans="2:6">
      <c r="B398" s="9" t="s">
        <v>210</v>
      </c>
      <c r="C398" s="21" t="s">
        <v>20</v>
      </c>
      <c r="D398" s="7" t="s">
        <v>135</v>
      </c>
      <c r="E398" s="21" t="s">
        <v>90</v>
      </c>
      <c r="F398" s="21" t="s">
        <v>80</v>
      </c>
    </row>
    <row r="399" ht="30" spans="2:6">
      <c r="B399" s="9" t="s">
        <v>157</v>
      </c>
      <c r="C399" s="21" t="s">
        <v>20</v>
      </c>
      <c r="D399" s="7" t="s">
        <v>149</v>
      </c>
      <c r="E399" s="21" t="s">
        <v>90</v>
      </c>
      <c r="F399" s="21" t="s">
        <v>80</v>
      </c>
    </row>
    <row r="400" spans="2:6">
      <c r="B400" s="9" t="s">
        <v>180</v>
      </c>
      <c r="C400" s="21" t="s">
        <v>16</v>
      </c>
      <c r="D400" s="7" t="s">
        <v>163</v>
      </c>
      <c r="E400" s="21" t="s">
        <v>90</v>
      </c>
      <c r="F400" s="21" t="s">
        <v>80</v>
      </c>
    </row>
    <row r="401" spans="2:6">
      <c r="B401" s="9" t="s">
        <v>165</v>
      </c>
      <c r="C401" s="21" t="s">
        <v>16</v>
      </c>
      <c r="D401" s="7" t="s">
        <v>163</v>
      </c>
      <c r="E401" s="21" t="s">
        <v>90</v>
      </c>
      <c r="F401" s="21" t="s">
        <v>80</v>
      </c>
    </row>
    <row r="402" ht="30" spans="2:6">
      <c r="B402" s="9" t="s">
        <v>208</v>
      </c>
      <c r="C402" s="21" t="s">
        <v>20</v>
      </c>
      <c r="D402" s="7" t="s">
        <v>149</v>
      </c>
      <c r="E402" s="21" t="s">
        <v>90</v>
      </c>
      <c r="F402" s="21" t="s">
        <v>58</v>
      </c>
    </row>
    <row r="403" spans="2:6">
      <c r="B403" s="9" t="s">
        <v>173</v>
      </c>
      <c r="C403" s="21" t="s">
        <v>16</v>
      </c>
      <c r="D403" s="7" t="s">
        <v>163</v>
      </c>
      <c r="E403" s="21" t="s">
        <v>90</v>
      </c>
      <c r="F403" s="21" t="s">
        <v>58</v>
      </c>
    </row>
    <row r="405" spans="4:6">
      <c r="D405" s="19"/>
      <c r="E405" s="1"/>
      <c r="F405" s="46">
        <v>43147</v>
      </c>
    </row>
    <row r="406" spans="2:6">
      <c r="B406" s="31" t="s">
        <v>1491</v>
      </c>
      <c r="C406" s="32" t="s">
        <v>1492</v>
      </c>
      <c r="D406" s="33" t="s">
        <v>95</v>
      </c>
      <c r="E406" s="34" t="s">
        <v>1493</v>
      </c>
      <c r="F406" s="34" t="s">
        <v>1494</v>
      </c>
    </row>
    <row r="407" ht="30" spans="2:6">
      <c r="B407" s="9" t="s">
        <v>194</v>
      </c>
      <c r="C407" s="21" t="s">
        <v>20</v>
      </c>
      <c r="D407" s="7" t="s">
        <v>151</v>
      </c>
      <c r="E407" s="21" t="s">
        <v>90</v>
      </c>
      <c r="F407" s="21" t="s">
        <v>27</v>
      </c>
    </row>
    <row r="408" spans="2:6">
      <c r="B408" s="11" t="s">
        <v>1290</v>
      </c>
      <c r="C408" s="22" t="s">
        <v>16</v>
      </c>
      <c r="D408" s="15" t="s">
        <v>163</v>
      </c>
      <c r="E408" s="21" t="s">
        <v>90</v>
      </c>
      <c r="F408" s="21" t="s">
        <v>27</v>
      </c>
    </row>
    <row r="410" spans="4:6">
      <c r="D410" s="19"/>
      <c r="E410" s="1"/>
      <c r="F410" s="46">
        <v>43151</v>
      </c>
    </row>
    <row r="411" spans="2:6">
      <c r="B411" s="31" t="s">
        <v>1491</v>
      </c>
      <c r="C411" s="32" t="s">
        <v>1492</v>
      </c>
      <c r="D411" s="33" t="s">
        <v>95</v>
      </c>
      <c r="E411" s="34" t="s">
        <v>1493</v>
      </c>
      <c r="F411" s="34" t="s">
        <v>1494</v>
      </c>
    </row>
    <row r="412" spans="2:6">
      <c r="B412" s="9" t="s">
        <v>1292</v>
      </c>
      <c r="C412" s="21" t="s">
        <v>16</v>
      </c>
      <c r="D412" s="7" t="s">
        <v>163</v>
      </c>
      <c r="E412" s="21" t="s">
        <v>27</v>
      </c>
      <c r="F412" s="21" t="s">
        <v>88</v>
      </c>
    </row>
    <row r="414" spans="4:6">
      <c r="D414" s="19"/>
      <c r="E414" s="1"/>
      <c r="F414" s="46">
        <v>43152</v>
      </c>
    </row>
    <row r="415" spans="2:6">
      <c r="B415" s="31" t="s">
        <v>1491</v>
      </c>
      <c r="C415" s="32" t="s">
        <v>1492</v>
      </c>
      <c r="D415" s="33" t="s">
        <v>95</v>
      </c>
      <c r="E415" s="34" t="s">
        <v>1493</v>
      </c>
      <c r="F415" s="34" t="s">
        <v>1494</v>
      </c>
    </row>
    <row r="416" ht="30" spans="2:6">
      <c r="B416" s="10" t="s">
        <v>1027</v>
      </c>
      <c r="C416" s="22" t="s">
        <v>20</v>
      </c>
      <c r="D416" s="27" t="s">
        <v>1005</v>
      </c>
      <c r="E416" s="22" t="s">
        <v>89</v>
      </c>
      <c r="F416" s="22" t="s">
        <v>15</v>
      </c>
    </row>
    <row r="417" ht="30" spans="2:6">
      <c r="B417" s="10" t="s">
        <v>1027</v>
      </c>
      <c r="C417" s="22" t="s">
        <v>16</v>
      </c>
      <c r="D417" s="27" t="s">
        <v>1006</v>
      </c>
      <c r="E417" s="22" t="s">
        <v>89</v>
      </c>
      <c r="F417" s="22" t="s">
        <v>15</v>
      </c>
    </row>
    <row r="421" spans="4:6">
      <c r="D421" s="19"/>
      <c r="E421" s="1"/>
      <c r="F421" s="46">
        <v>43164</v>
      </c>
    </row>
    <row r="422" spans="2:6">
      <c r="B422" s="31" t="s">
        <v>1491</v>
      </c>
      <c r="C422" s="32" t="s">
        <v>1492</v>
      </c>
      <c r="D422" s="33" t="s">
        <v>95</v>
      </c>
      <c r="E422" s="34" t="s">
        <v>1493</v>
      </c>
      <c r="F422" s="34" t="s">
        <v>1494</v>
      </c>
    </row>
    <row r="423" spans="2:6">
      <c r="B423" s="9" t="s">
        <v>697</v>
      </c>
      <c r="C423" s="21" t="s">
        <v>28</v>
      </c>
      <c r="D423" s="7" t="s">
        <v>698</v>
      </c>
      <c r="E423" s="21" t="s">
        <v>80</v>
      </c>
      <c r="F423" s="21" t="s">
        <v>90</v>
      </c>
    </row>
    <row r="424" ht="30" spans="2:6">
      <c r="B424" s="9" t="s">
        <v>1431</v>
      </c>
      <c r="C424" s="21" t="s">
        <v>12</v>
      </c>
      <c r="D424" s="7" t="s">
        <v>1432</v>
      </c>
      <c r="E424" s="21" t="s">
        <v>80</v>
      </c>
      <c r="F424" s="21" t="s">
        <v>90</v>
      </c>
    </row>
    <row r="426" spans="4:6">
      <c r="D426" s="19"/>
      <c r="E426" s="1"/>
      <c r="F426" s="46">
        <v>43168</v>
      </c>
    </row>
    <row r="427" spans="2:6">
      <c r="B427" s="31" t="s">
        <v>1491</v>
      </c>
      <c r="C427" s="32" t="s">
        <v>1492</v>
      </c>
      <c r="D427" s="33" t="s">
        <v>95</v>
      </c>
      <c r="E427" s="34" t="s">
        <v>1493</v>
      </c>
      <c r="F427" s="34" t="s">
        <v>1494</v>
      </c>
    </row>
    <row r="428" ht="30" spans="2:6">
      <c r="B428" s="26" t="s">
        <v>1046</v>
      </c>
      <c r="C428" s="22" t="s">
        <v>20</v>
      </c>
      <c r="D428" s="27" t="s">
        <v>1031</v>
      </c>
      <c r="E428" s="21" t="s">
        <v>89</v>
      </c>
      <c r="F428" s="21" t="s">
        <v>19</v>
      </c>
    </row>
    <row r="429" ht="30" spans="2:6">
      <c r="B429" s="26" t="s">
        <v>1046</v>
      </c>
      <c r="C429" s="22" t="s">
        <v>16</v>
      </c>
      <c r="D429" s="27" t="s">
        <v>1034</v>
      </c>
      <c r="E429" s="21" t="s">
        <v>89</v>
      </c>
      <c r="F429" s="21" t="s">
        <v>19</v>
      </c>
    </row>
    <row r="430" ht="30" spans="2:6">
      <c r="B430" s="26" t="s">
        <v>1053</v>
      </c>
      <c r="C430" s="22" t="s">
        <v>20</v>
      </c>
      <c r="D430" s="27" t="s">
        <v>1031</v>
      </c>
      <c r="E430" s="21" t="s">
        <v>89</v>
      </c>
      <c r="F430" s="21" t="s">
        <v>19</v>
      </c>
    </row>
    <row r="431" ht="30" spans="2:6">
      <c r="B431" s="26" t="s">
        <v>1053</v>
      </c>
      <c r="C431" s="22" t="s">
        <v>16</v>
      </c>
      <c r="D431" s="27" t="s">
        <v>1034</v>
      </c>
      <c r="E431" s="21" t="s">
        <v>89</v>
      </c>
      <c r="F431" s="21" t="s">
        <v>19</v>
      </c>
    </row>
    <row r="433" spans="4:6">
      <c r="D433" s="19"/>
      <c r="E433" s="1"/>
      <c r="F433" s="46">
        <v>43171</v>
      </c>
    </row>
    <row r="434" spans="2:6">
      <c r="B434" s="31" t="s">
        <v>1491</v>
      </c>
      <c r="C434" s="32" t="s">
        <v>1492</v>
      </c>
      <c r="D434" s="33" t="s">
        <v>95</v>
      </c>
      <c r="E434" s="34" t="s">
        <v>1493</v>
      </c>
      <c r="F434" s="34" t="s">
        <v>1494</v>
      </c>
    </row>
    <row r="435" ht="30" spans="2:6">
      <c r="B435" s="26" t="s">
        <v>1052</v>
      </c>
      <c r="C435" s="22" t="s">
        <v>20</v>
      </c>
      <c r="D435" s="27" t="s">
        <v>1031</v>
      </c>
      <c r="E435" s="21" t="s">
        <v>90</v>
      </c>
      <c r="F435" s="21" t="s">
        <v>11</v>
      </c>
    </row>
    <row r="436" ht="30" spans="2:6">
      <c r="B436" s="26" t="s">
        <v>1052</v>
      </c>
      <c r="C436" s="22" t="s">
        <v>16</v>
      </c>
      <c r="D436" s="27" t="s">
        <v>1034</v>
      </c>
      <c r="E436" s="21" t="s">
        <v>90</v>
      </c>
      <c r="F436" s="21" t="s">
        <v>11</v>
      </c>
    </row>
    <row r="437" spans="2:6">
      <c r="B437" s="51"/>
      <c r="C437" s="52"/>
      <c r="D437" s="53"/>
      <c r="E437" s="44"/>
      <c r="F437" s="44"/>
    </row>
    <row r="438" spans="4:6">
      <c r="D438" s="19"/>
      <c r="E438" s="1"/>
      <c r="F438" s="46">
        <v>43174</v>
      </c>
    </row>
    <row r="439" spans="2:6">
      <c r="B439" s="31" t="s">
        <v>1491</v>
      </c>
      <c r="C439" s="32" t="s">
        <v>1492</v>
      </c>
      <c r="D439" s="33" t="s">
        <v>95</v>
      </c>
      <c r="E439" s="34" t="s">
        <v>1493</v>
      </c>
      <c r="F439" s="34" t="s">
        <v>1494</v>
      </c>
    </row>
    <row r="440" ht="30" spans="2:6">
      <c r="B440" s="9" t="s">
        <v>1706</v>
      </c>
      <c r="C440" s="21" t="s">
        <v>20</v>
      </c>
      <c r="D440" s="7" t="s">
        <v>1707</v>
      </c>
      <c r="E440" s="21" t="s">
        <v>90</v>
      </c>
      <c r="F440" s="21" t="s">
        <v>1711</v>
      </c>
    </row>
    <row r="441" spans="2:6">
      <c r="B441" s="9" t="s">
        <v>1709</v>
      </c>
      <c r="C441" s="21" t="s">
        <v>16</v>
      </c>
      <c r="D441" s="7" t="s">
        <v>1710</v>
      </c>
      <c r="E441" s="21" t="s">
        <v>90</v>
      </c>
      <c r="F441" s="21" t="s">
        <v>1711</v>
      </c>
    </row>
    <row r="442" ht="30" spans="2:6">
      <c r="B442" s="9" t="s">
        <v>735</v>
      </c>
      <c r="C442" s="21" t="s">
        <v>16</v>
      </c>
      <c r="D442" s="7" t="s">
        <v>736</v>
      </c>
      <c r="E442" s="21" t="s">
        <v>88</v>
      </c>
      <c r="F442" s="21" t="s">
        <v>90</v>
      </c>
    </row>
    <row r="443" ht="30" spans="2:6">
      <c r="B443" s="9" t="s">
        <v>377</v>
      </c>
      <c r="C443" s="21" t="s">
        <v>20</v>
      </c>
      <c r="D443" s="7" t="s">
        <v>378</v>
      </c>
      <c r="E443" s="21" t="s">
        <v>88</v>
      </c>
      <c r="F443" s="21" t="s">
        <v>90</v>
      </c>
    </row>
    <row r="444" ht="30" spans="2:6">
      <c r="B444" s="9" t="s">
        <v>747</v>
      </c>
      <c r="C444" s="21" t="s">
        <v>16</v>
      </c>
      <c r="D444" s="7" t="s">
        <v>748</v>
      </c>
      <c r="E444" s="21" t="s">
        <v>74</v>
      </c>
      <c r="F444" s="21" t="s">
        <v>88</v>
      </c>
    </row>
    <row r="445" ht="45" spans="2:6">
      <c r="B445" s="9" t="s">
        <v>849</v>
      </c>
      <c r="C445" s="21" t="s">
        <v>20</v>
      </c>
      <c r="D445" s="7" t="s">
        <v>850</v>
      </c>
      <c r="E445" s="21" t="s">
        <v>74</v>
      </c>
      <c r="F445" s="21" t="s">
        <v>88</v>
      </c>
    </row>
    <row r="446" spans="2:6">
      <c r="B446" s="43"/>
      <c r="C446" s="44"/>
      <c r="D446" s="45"/>
      <c r="E446" s="44"/>
      <c r="F446" s="44"/>
    </row>
    <row r="447" spans="4:6">
      <c r="D447" s="19"/>
      <c r="E447" s="1"/>
      <c r="F447" s="46">
        <v>43175</v>
      </c>
    </row>
    <row r="448" spans="2:6">
      <c r="B448" s="31" t="s">
        <v>1491</v>
      </c>
      <c r="C448" s="32" t="s">
        <v>1492</v>
      </c>
      <c r="D448" s="33" t="s">
        <v>95</v>
      </c>
      <c r="E448" s="34" t="s">
        <v>1493</v>
      </c>
      <c r="F448" s="34" t="s">
        <v>1494</v>
      </c>
    </row>
    <row r="449" ht="30" spans="2:6">
      <c r="B449" s="9" t="s">
        <v>1663</v>
      </c>
      <c r="C449" s="21" t="s">
        <v>20</v>
      </c>
      <c r="D449" s="7" t="s">
        <v>135</v>
      </c>
      <c r="E449" s="21" t="s">
        <v>90</v>
      </c>
      <c r="F449" s="54" t="s">
        <v>1712</v>
      </c>
    </row>
    <row r="450" ht="30" spans="2:6">
      <c r="B450" s="9" t="s">
        <v>1704</v>
      </c>
      <c r="C450" s="21" t="s">
        <v>20</v>
      </c>
      <c r="D450" s="7" t="s">
        <v>135</v>
      </c>
      <c r="E450" s="21" t="s">
        <v>90</v>
      </c>
      <c r="F450" s="54" t="s">
        <v>1712</v>
      </c>
    </row>
    <row r="451" ht="30" spans="2:6">
      <c r="B451" s="9" t="s">
        <v>1705</v>
      </c>
      <c r="C451" s="21" t="s">
        <v>20</v>
      </c>
      <c r="D451" s="7" t="s">
        <v>1603</v>
      </c>
      <c r="E451" s="21" t="s">
        <v>90</v>
      </c>
      <c r="F451" s="54" t="s">
        <v>1712</v>
      </c>
    </row>
    <row r="452" ht="30" spans="2:6">
      <c r="B452" s="9" t="s">
        <v>1699</v>
      </c>
      <c r="C452" s="21" t="s">
        <v>20</v>
      </c>
      <c r="D452" s="7" t="s">
        <v>1700</v>
      </c>
      <c r="E452" s="21" t="s">
        <v>90</v>
      </c>
      <c r="F452" s="54" t="s">
        <v>1712</v>
      </c>
    </row>
    <row r="453" ht="21" spans="2:6">
      <c r="B453" s="9" t="s">
        <v>1669</v>
      </c>
      <c r="C453" s="21" t="s">
        <v>16</v>
      </c>
      <c r="D453" s="7" t="s">
        <v>137</v>
      </c>
      <c r="E453" s="21" t="s">
        <v>90</v>
      </c>
      <c r="F453" s="54" t="s">
        <v>1712</v>
      </c>
    </row>
    <row r="454" ht="21" spans="2:6">
      <c r="B454" s="9" t="s">
        <v>1696</v>
      </c>
      <c r="C454" s="21" t="s">
        <v>16</v>
      </c>
      <c r="D454" s="7" t="s">
        <v>137</v>
      </c>
      <c r="E454" s="21" t="s">
        <v>90</v>
      </c>
      <c r="F454" s="54" t="s">
        <v>1712</v>
      </c>
    </row>
    <row r="455" ht="21" spans="2:6">
      <c r="B455" s="9" t="s">
        <v>1701</v>
      </c>
      <c r="C455" s="21" t="s">
        <v>16</v>
      </c>
      <c r="D455" s="7" t="s">
        <v>137</v>
      </c>
      <c r="E455" s="21" t="s">
        <v>90</v>
      </c>
      <c r="F455" s="54" t="s">
        <v>1712</v>
      </c>
    </row>
    <row r="456" ht="21" spans="2:6">
      <c r="B456" s="9" t="s">
        <v>1692</v>
      </c>
      <c r="C456" s="21" t="s">
        <v>16</v>
      </c>
      <c r="D456" s="7" t="s">
        <v>137</v>
      </c>
      <c r="E456" s="21" t="s">
        <v>90</v>
      </c>
      <c r="F456" s="54" t="s">
        <v>1712</v>
      </c>
    </row>
    <row r="458" spans="4:6">
      <c r="D458" s="19"/>
      <c r="E458" s="1"/>
      <c r="F458" s="46">
        <v>43187</v>
      </c>
    </row>
    <row r="459" spans="2:6">
      <c r="B459" s="31" t="s">
        <v>1491</v>
      </c>
      <c r="C459" s="32" t="s">
        <v>1492</v>
      </c>
      <c r="D459" s="33" t="s">
        <v>95</v>
      </c>
      <c r="E459" s="34" t="s">
        <v>1493</v>
      </c>
      <c r="F459" s="34" t="s">
        <v>1494</v>
      </c>
    </row>
    <row r="460" spans="2:6">
      <c r="B460" s="9" t="s">
        <v>1324</v>
      </c>
      <c r="C460" s="21" t="s">
        <v>16</v>
      </c>
      <c r="D460" s="7" t="s">
        <v>163</v>
      </c>
      <c r="E460" s="21" t="s">
        <v>90</v>
      </c>
      <c r="F460" s="21" t="s">
        <v>85</v>
      </c>
    </row>
    <row r="462" spans="4:6">
      <c r="D462" s="19"/>
      <c r="E462" s="1"/>
      <c r="F462" s="46">
        <v>43187</v>
      </c>
    </row>
    <row r="463" spans="2:6">
      <c r="B463" s="31" t="s">
        <v>1491</v>
      </c>
      <c r="C463" s="32" t="s">
        <v>1492</v>
      </c>
      <c r="D463" s="33" t="s">
        <v>95</v>
      </c>
      <c r="E463" s="34" t="s">
        <v>1493</v>
      </c>
      <c r="F463" s="34" t="s">
        <v>1494</v>
      </c>
    </row>
    <row r="464" ht="30" spans="2:6">
      <c r="B464" s="11" t="s">
        <v>685</v>
      </c>
      <c r="C464" s="22" t="s">
        <v>28</v>
      </c>
      <c r="D464" s="15" t="s">
        <v>686</v>
      </c>
      <c r="E464" s="22" t="s">
        <v>88</v>
      </c>
      <c r="F464" s="21" t="s">
        <v>90</v>
      </c>
    </row>
    <row r="465" spans="2:6">
      <c r="B465" s="11" t="s">
        <v>1449</v>
      </c>
      <c r="C465" s="22" t="s">
        <v>32</v>
      </c>
      <c r="D465" s="15" t="s">
        <v>1450</v>
      </c>
      <c r="E465" s="22" t="s">
        <v>88</v>
      </c>
      <c r="F465" s="21" t="s">
        <v>90</v>
      </c>
    </row>
    <row r="467" spans="4:6">
      <c r="D467" s="19"/>
      <c r="E467" s="1"/>
      <c r="F467" s="46">
        <v>43244</v>
      </c>
    </row>
    <row r="468" spans="2:6">
      <c r="B468" s="31" t="s">
        <v>1491</v>
      </c>
      <c r="C468" s="32" t="s">
        <v>1492</v>
      </c>
      <c r="D468" s="33" t="s">
        <v>95</v>
      </c>
      <c r="E468" s="34" t="s">
        <v>1493</v>
      </c>
      <c r="F468" s="34" t="s">
        <v>1494</v>
      </c>
    </row>
    <row r="469" ht="30" spans="2:6">
      <c r="B469" s="26" t="s">
        <v>1036</v>
      </c>
      <c r="C469" s="11" t="s">
        <v>20</v>
      </c>
      <c r="D469" s="27" t="s">
        <v>1037</v>
      </c>
      <c r="E469" s="21" t="s">
        <v>90</v>
      </c>
      <c r="F469" s="21" t="s">
        <v>43</v>
      </c>
    </row>
    <row r="470" ht="30" spans="2:6">
      <c r="B470" s="26" t="s">
        <v>1036</v>
      </c>
      <c r="C470" s="11" t="s">
        <v>16</v>
      </c>
      <c r="D470" s="27" t="s">
        <v>1038</v>
      </c>
      <c r="E470" s="21" t="s">
        <v>90</v>
      </c>
      <c r="F470" s="21" t="s">
        <v>43</v>
      </c>
    </row>
    <row r="471" ht="30" spans="2:6">
      <c r="B471" s="26" t="s">
        <v>1039</v>
      </c>
      <c r="C471" s="11" t="s">
        <v>20</v>
      </c>
      <c r="D471" s="27" t="s">
        <v>1040</v>
      </c>
      <c r="E471" s="21" t="s">
        <v>90</v>
      </c>
      <c r="F471" s="21" t="s">
        <v>43</v>
      </c>
    </row>
    <row r="472" ht="30" spans="2:6">
      <c r="B472" s="26" t="s">
        <v>1039</v>
      </c>
      <c r="C472" s="11" t="s">
        <v>16</v>
      </c>
      <c r="D472" s="27" t="s">
        <v>1034</v>
      </c>
      <c r="E472" s="21" t="s">
        <v>90</v>
      </c>
      <c r="F472" s="21" t="s">
        <v>43</v>
      </c>
    </row>
    <row r="473" ht="30" spans="2:6">
      <c r="B473" s="26" t="s">
        <v>1041</v>
      </c>
      <c r="C473" s="11" t="s">
        <v>20</v>
      </c>
      <c r="D473" s="27" t="s">
        <v>1031</v>
      </c>
      <c r="E473" s="21" t="s">
        <v>90</v>
      </c>
      <c r="F473" s="22" t="s">
        <v>40</v>
      </c>
    </row>
    <row r="474" ht="30" spans="2:6">
      <c r="B474" s="26" t="s">
        <v>1041</v>
      </c>
      <c r="C474" s="11" t="s">
        <v>16</v>
      </c>
      <c r="D474" s="27" t="s">
        <v>1034</v>
      </c>
      <c r="E474" s="21" t="s">
        <v>90</v>
      </c>
      <c r="F474" s="22" t="s">
        <v>40</v>
      </c>
    </row>
    <row r="475" ht="30" spans="2:6">
      <c r="B475" s="26" t="s">
        <v>1042</v>
      </c>
      <c r="C475" s="11" t="s">
        <v>20</v>
      </c>
      <c r="D475" s="27" t="s">
        <v>1031</v>
      </c>
      <c r="E475" s="21" t="s">
        <v>90</v>
      </c>
      <c r="F475" s="21" t="s">
        <v>43</v>
      </c>
    </row>
    <row r="476" ht="30" spans="2:6">
      <c r="B476" s="26" t="s">
        <v>1042</v>
      </c>
      <c r="C476" s="11" t="s">
        <v>16</v>
      </c>
      <c r="D476" s="27" t="s">
        <v>1034</v>
      </c>
      <c r="E476" s="21" t="s">
        <v>90</v>
      </c>
      <c r="F476" s="21" t="s">
        <v>43</v>
      </c>
    </row>
    <row r="477" ht="30" spans="2:6">
      <c r="B477" s="26" t="s">
        <v>1043</v>
      </c>
      <c r="C477" s="11" t="s">
        <v>20</v>
      </c>
      <c r="D477" s="27" t="s">
        <v>1031</v>
      </c>
      <c r="E477" s="21" t="s">
        <v>90</v>
      </c>
      <c r="F477" s="21" t="s">
        <v>80</v>
      </c>
    </row>
    <row r="478" ht="30" spans="2:6">
      <c r="B478" s="26" t="s">
        <v>1043</v>
      </c>
      <c r="C478" s="11" t="s">
        <v>16</v>
      </c>
      <c r="D478" s="27" t="s">
        <v>1034</v>
      </c>
      <c r="E478" s="21" t="s">
        <v>90</v>
      </c>
      <c r="F478" s="21" t="s">
        <v>80</v>
      </c>
    </row>
    <row r="479" spans="2:6">
      <c r="B479" s="11" t="s">
        <v>1279</v>
      </c>
      <c r="C479" s="11" t="s">
        <v>16</v>
      </c>
      <c r="D479" s="15" t="s">
        <v>163</v>
      </c>
      <c r="E479" s="22" t="s">
        <v>43</v>
      </c>
      <c r="F479" s="22" t="s">
        <v>50</v>
      </c>
    </row>
    <row r="480" ht="30" spans="2:6">
      <c r="B480" s="9" t="s">
        <v>155</v>
      </c>
      <c r="C480" s="9" t="s">
        <v>20</v>
      </c>
      <c r="D480" s="7" t="s">
        <v>156</v>
      </c>
      <c r="E480" s="22" t="s">
        <v>43</v>
      </c>
      <c r="F480" s="21" t="s">
        <v>90</v>
      </c>
    </row>
    <row r="481" spans="2:6">
      <c r="B481" s="11" t="s">
        <v>172</v>
      </c>
      <c r="C481" s="11" t="s">
        <v>16</v>
      </c>
      <c r="D481" s="15" t="s">
        <v>163</v>
      </c>
      <c r="E481" s="22" t="s">
        <v>43</v>
      </c>
      <c r="F481" s="21" t="s">
        <v>90</v>
      </c>
    </row>
    <row r="482" ht="30" spans="2:6">
      <c r="B482" s="9" t="s">
        <v>202</v>
      </c>
      <c r="C482" s="9" t="s">
        <v>20</v>
      </c>
      <c r="D482" s="7" t="s">
        <v>149</v>
      </c>
      <c r="E482" s="22" t="s">
        <v>43</v>
      </c>
      <c r="F482" s="21" t="s">
        <v>90</v>
      </c>
    </row>
    <row r="483" spans="2:6">
      <c r="B483" s="11" t="s">
        <v>1410</v>
      </c>
      <c r="C483" s="11" t="s">
        <v>16</v>
      </c>
      <c r="D483" s="15" t="s">
        <v>163</v>
      </c>
      <c r="E483" s="22" t="s">
        <v>43</v>
      </c>
      <c r="F483" s="22" t="s">
        <v>50</v>
      </c>
    </row>
    <row r="484" ht="30" spans="2:6">
      <c r="B484" s="9" t="s">
        <v>1713</v>
      </c>
      <c r="C484" s="9" t="s">
        <v>20</v>
      </c>
      <c r="D484" s="7" t="s">
        <v>149</v>
      </c>
      <c r="E484" s="22" t="s">
        <v>43</v>
      </c>
      <c r="F484" s="21" t="s">
        <v>90</v>
      </c>
    </row>
    <row r="485" ht="30" spans="2:6">
      <c r="B485" s="9" t="s">
        <v>216</v>
      </c>
      <c r="C485" s="9" t="s">
        <v>20</v>
      </c>
      <c r="D485" s="7" t="s">
        <v>217</v>
      </c>
      <c r="E485" s="22" t="s">
        <v>43</v>
      </c>
      <c r="F485" s="21" t="s">
        <v>90</v>
      </c>
    </row>
    <row r="486" spans="2:6">
      <c r="B486" s="9" t="s">
        <v>179</v>
      </c>
      <c r="C486" s="9" t="s">
        <v>16</v>
      </c>
      <c r="D486" s="7" t="s">
        <v>163</v>
      </c>
      <c r="E486" s="21" t="s">
        <v>40</v>
      </c>
      <c r="F486" s="21" t="s">
        <v>90</v>
      </c>
    </row>
    <row r="487" spans="2:6">
      <c r="B487" s="9" t="s">
        <v>180</v>
      </c>
      <c r="C487" s="9" t="s">
        <v>16</v>
      </c>
      <c r="D487" s="7" t="s">
        <v>163</v>
      </c>
      <c r="E487" s="21" t="s">
        <v>80</v>
      </c>
      <c r="F487" s="21" t="s">
        <v>90</v>
      </c>
    </row>
    <row r="488" ht="30" spans="2:6">
      <c r="B488" s="9" t="s">
        <v>210</v>
      </c>
      <c r="C488" s="9" t="s">
        <v>20</v>
      </c>
      <c r="D488" s="7" t="s">
        <v>135</v>
      </c>
      <c r="E488" s="21" t="s">
        <v>80</v>
      </c>
      <c r="F488" s="21" t="s">
        <v>90</v>
      </c>
    </row>
    <row r="490" spans="6:6">
      <c r="F490" s="46">
        <v>43245</v>
      </c>
    </row>
    <row r="491" spans="2:6">
      <c r="B491" s="31" t="s">
        <v>1491</v>
      </c>
      <c r="C491" s="32" t="s">
        <v>1492</v>
      </c>
      <c r="D491" s="33" t="s">
        <v>95</v>
      </c>
      <c r="E491" s="34" t="s">
        <v>1493</v>
      </c>
      <c r="F491" s="34" t="s">
        <v>1494</v>
      </c>
    </row>
    <row r="492" ht="30" spans="2:6">
      <c r="B492" s="55" t="s">
        <v>1064</v>
      </c>
      <c r="C492" s="11" t="s">
        <v>20</v>
      </c>
      <c r="D492" s="27" t="s">
        <v>1031</v>
      </c>
      <c r="E492" s="21" t="s">
        <v>90</v>
      </c>
      <c r="F492" s="21" t="s">
        <v>94</v>
      </c>
    </row>
    <row r="493" ht="30" spans="2:6">
      <c r="B493" s="55" t="s">
        <v>1064</v>
      </c>
      <c r="C493" s="11" t="s">
        <v>16</v>
      </c>
      <c r="D493" s="27" t="s">
        <v>1034</v>
      </c>
      <c r="E493" s="21" t="s">
        <v>90</v>
      </c>
      <c r="F493" s="21" t="s">
        <v>94</v>
      </c>
    </row>
    <row r="494" ht="30" spans="2:6">
      <c r="B494" s="11" t="s">
        <v>691</v>
      </c>
      <c r="C494" s="11" t="s">
        <v>28</v>
      </c>
      <c r="D494" s="15" t="s">
        <v>692</v>
      </c>
      <c r="E494" s="21" t="s">
        <v>90</v>
      </c>
      <c r="F494" s="21" t="s">
        <v>94</v>
      </c>
    </row>
    <row r="495" ht="30" spans="2:6">
      <c r="B495" s="9" t="s">
        <v>1714</v>
      </c>
      <c r="C495" s="9" t="s">
        <v>20</v>
      </c>
      <c r="D495" s="7" t="s">
        <v>135</v>
      </c>
      <c r="E495" s="21" t="s">
        <v>94</v>
      </c>
      <c r="F495" s="21" t="s">
        <v>90</v>
      </c>
    </row>
    <row r="496" spans="2:6">
      <c r="B496" s="9" t="s">
        <v>1276</v>
      </c>
      <c r="C496" s="9" t="s">
        <v>16</v>
      </c>
      <c r="D496" s="7" t="s">
        <v>163</v>
      </c>
      <c r="E496" s="21" t="s">
        <v>94</v>
      </c>
      <c r="F496" s="21" t="s">
        <v>90</v>
      </c>
    </row>
    <row r="497" spans="2:6">
      <c r="B497" s="9" t="s">
        <v>724</v>
      </c>
      <c r="C497" s="9" t="s">
        <v>28</v>
      </c>
      <c r="D497" s="7" t="s">
        <v>725</v>
      </c>
      <c r="E497" s="21" t="s">
        <v>94</v>
      </c>
      <c r="F497" s="21" t="s">
        <v>90</v>
      </c>
    </row>
    <row r="498" ht="30" spans="2:6">
      <c r="B498" s="55" t="s">
        <v>1073</v>
      </c>
      <c r="C498" s="11" t="s">
        <v>20</v>
      </c>
      <c r="D498" s="27" t="s">
        <v>1074</v>
      </c>
      <c r="E498" s="21" t="s">
        <v>90</v>
      </c>
      <c r="F498" s="21" t="s">
        <v>50</v>
      </c>
    </row>
    <row r="499" ht="30" spans="2:6">
      <c r="B499" s="55" t="s">
        <v>1073</v>
      </c>
      <c r="C499" s="11" t="s">
        <v>16</v>
      </c>
      <c r="D499" s="27" t="s">
        <v>1075</v>
      </c>
      <c r="E499" s="21" t="s">
        <v>90</v>
      </c>
      <c r="F499" s="21" t="s">
        <v>50</v>
      </c>
    </row>
    <row r="500" spans="2:6">
      <c r="B500" s="9" t="s">
        <v>169</v>
      </c>
      <c r="C500" s="9" t="s">
        <v>16</v>
      </c>
      <c r="D500" s="7" t="s">
        <v>163</v>
      </c>
      <c r="E500" s="21" t="s">
        <v>50</v>
      </c>
      <c r="F500" s="21" t="s">
        <v>90</v>
      </c>
    </row>
    <row r="501" ht="30" spans="2:6">
      <c r="B501" s="9" t="s">
        <v>161</v>
      </c>
      <c r="C501" s="9" t="s">
        <v>20</v>
      </c>
      <c r="D501" s="7" t="s">
        <v>135</v>
      </c>
      <c r="E501" s="21" t="s">
        <v>50</v>
      </c>
      <c r="F501" s="21" t="s">
        <v>90</v>
      </c>
    </row>
    <row r="502" ht="30" spans="2:6">
      <c r="B502" s="56" t="s">
        <v>1056</v>
      </c>
      <c r="C502" s="11" t="s">
        <v>20</v>
      </c>
      <c r="D502" s="27" t="s">
        <v>1031</v>
      </c>
      <c r="E502" s="21" t="s">
        <v>90</v>
      </c>
      <c r="F502" s="21" t="s">
        <v>58</v>
      </c>
    </row>
    <row r="503" ht="30" spans="2:6">
      <c r="B503" s="56" t="s">
        <v>1056</v>
      </c>
      <c r="C503" s="11" t="s">
        <v>16</v>
      </c>
      <c r="D503" s="27" t="s">
        <v>1034</v>
      </c>
      <c r="E503" s="21" t="s">
        <v>90</v>
      </c>
      <c r="F503" s="21" t="s">
        <v>58</v>
      </c>
    </row>
    <row r="504" ht="30" spans="2:6">
      <c r="B504" s="9" t="s">
        <v>208</v>
      </c>
      <c r="C504" s="9" t="s">
        <v>20</v>
      </c>
      <c r="D504" s="7" t="s">
        <v>149</v>
      </c>
      <c r="E504" s="21" t="s">
        <v>58</v>
      </c>
      <c r="F504" s="21" t="s">
        <v>90</v>
      </c>
    </row>
    <row r="505" spans="2:6">
      <c r="B505" s="9" t="s">
        <v>173</v>
      </c>
      <c r="C505" s="9" t="s">
        <v>16</v>
      </c>
      <c r="D505" s="7" t="s">
        <v>163</v>
      </c>
      <c r="E505" s="21" t="s">
        <v>58</v>
      </c>
      <c r="F505" s="21" t="s">
        <v>90</v>
      </c>
    </row>
    <row r="506" ht="30" spans="2:6">
      <c r="B506" s="55" t="s">
        <v>1067</v>
      </c>
      <c r="C506" s="11" t="s">
        <v>20</v>
      </c>
      <c r="D506" s="27" t="s">
        <v>1031</v>
      </c>
      <c r="E506" s="21" t="s">
        <v>90</v>
      </c>
      <c r="F506" s="21" t="s">
        <v>27</v>
      </c>
    </row>
    <row r="507" ht="30" spans="2:6">
      <c r="B507" s="55" t="s">
        <v>1067</v>
      </c>
      <c r="C507" s="11" t="s">
        <v>16</v>
      </c>
      <c r="D507" s="27" t="s">
        <v>1034</v>
      </c>
      <c r="E507" s="21" t="s">
        <v>90</v>
      </c>
      <c r="F507" s="21" t="s">
        <v>27</v>
      </c>
    </row>
    <row r="508" spans="2:6">
      <c r="B508" s="11" t="s">
        <v>1290</v>
      </c>
      <c r="C508" s="11" t="s">
        <v>16</v>
      </c>
      <c r="D508" s="15" t="s">
        <v>163</v>
      </c>
      <c r="E508" s="21" t="s">
        <v>27</v>
      </c>
      <c r="F508" s="21" t="s">
        <v>90</v>
      </c>
    </row>
    <row r="509" ht="30" spans="2:6">
      <c r="B509" s="9" t="s">
        <v>194</v>
      </c>
      <c r="C509" s="9" t="s">
        <v>20</v>
      </c>
      <c r="D509" s="7" t="s">
        <v>151</v>
      </c>
      <c r="E509" s="21" t="s">
        <v>27</v>
      </c>
      <c r="F509" s="21" t="s">
        <v>90</v>
      </c>
    </row>
    <row r="510" ht="30" spans="2:6">
      <c r="B510" s="56" t="s">
        <v>1045</v>
      </c>
      <c r="C510" s="11" t="s">
        <v>20</v>
      </c>
      <c r="D510" s="27" t="s">
        <v>1031</v>
      </c>
      <c r="E510" s="21" t="s">
        <v>90</v>
      </c>
      <c r="F510" s="21" t="s">
        <v>70</v>
      </c>
    </row>
    <row r="511" ht="30" spans="2:6">
      <c r="B511" s="56" t="s">
        <v>1045</v>
      </c>
      <c r="C511" s="11" t="s">
        <v>16</v>
      </c>
      <c r="D511" s="27" t="s">
        <v>1034</v>
      </c>
      <c r="E511" s="21" t="s">
        <v>90</v>
      </c>
      <c r="F511" s="21" t="s">
        <v>70</v>
      </c>
    </row>
    <row r="512" spans="2:6">
      <c r="B512" s="9" t="s">
        <v>1715</v>
      </c>
      <c r="C512" s="9" t="s">
        <v>16</v>
      </c>
      <c r="D512" s="7" t="s">
        <v>137</v>
      </c>
      <c r="E512" s="21" t="s">
        <v>70</v>
      </c>
      <c r="F512" s="21" t="s">
        <v>90</v>
      </c>
    </row>
    <row r="513" ht="30" spans="2:6">
      <c r="B513" s="9" t="s">
        <v>1716</v>
      </c>
      <c r="C513" s="9" t="s">
        <v>20</v>
      </c>
      <c r="D513" s="7" t="s">
        <v>135</v>
      </c>
      <c r="E513" s="21" t="s">
        <v>70</v>
      </c>
      <c r="F513" s="21" t="s">
        <v>90</v>
      </c>
    </row>
    <row r="514" ht="30" spans="2:6">
      <c r="B514" s="56" t="s">
        <v>1044</v>
      </c>
      <c r="C514" s="11" t="s">
        <v>20</v>
      </c>
      <c r="D514" s="27" t="s">
        <v>1031</v>
      </c>
      <c r="E514" s="21" t="s">
        <v>90</v>
      </c>
      <c r="F514" s="21" t="s">
        <v>70</v>
      </c>
    </row>
    <row r="515" ht="30" spans="2:6">
      <c r="B515" s="56" t="s">
        <v>1044</v>
      </c>
      <c r="C515" s="11" t="s">
        <v>16</v>
      </c>
      <c r="D515" s="27" t="s">
        <v>1034</v>
      </c>
      <c r="E515" s="21" t="s">
        <v>90</v>
      </c>
      <c r="F515" s="21" t="s">
        <v>70</v>
      </c>
    </row>
    <row r="516" spans="2:6">
      <c r="B516" s="11" t="s">
        <v>233</v>
      </c>
      <c r="C516" s="11" t="s">
        <v>16</v>
      </c>
      <c r="D516" s="15" t="s">
        <v>163</v>
      </c>
      <c r="E516" s="21" t="s">
        <v>70</v>
      </c>
      <c r="F516" s="21" t="s">
        <v>90</v>
      </c>
    </row>
    <row r="517" ht="30" spans="2:6">
      <c r="B517" s="9" t="s">
        <v>1717</v>
      </c>
      <c r="C517" s="9" t="s">
        <v>20</v>
      </c>
      <c r="D517" s="7" t="s">
        <v>135</v>
      </c>
      <c r="E517" s="21" t="s">
        <v>70</v>
      </c>
      <c r="F517" s="21" t="s">
        <v>90</v>
      </c>
    </row>
    <row r="518" ht="30" spans="2:6">
      <c r="B518" s="55" t="s">
        <v>1070</v>
      </c>
      <c r="C518" s="11" t="s">
        <v>20</v>
      </c>
      <c r="D518" s="27" t="s">
        <v>1071</v>
      </c>
      <c r="E518" s="21" t="s">
        <v>90</v>
      </c>
      <c r="F518" s="21" t="s">
        <v>74</v>
      </c>
    </row>
    <row r="519" ht="30" spans="2:6">
      <c r="B519" s="55" t="s">
        <v>1070</v>
      </c>
      <c r="C519" s="11" t="s">
        <v>16</v>
      </c>
      <c r="D519" s="27" t="s">
        <v>1072</v>
      </c>
      <c r="E519" s="21" t="s">
        <v>90</v>
      </c>
      <c r="F519" s="21" t="s">
        <v>74</v>
      </c>
    </row>
    <row r="520" spans="2:6">
      <c r="B520" s="9" t="s">
        <v>1278</v>
      </c>
      <c r="C520" s="9" t="s">
        <v>16</v>
      </c>
      <c r="D520" s="7" t="s">
        <v>163</v>
      </c>
      <c r="E520" s="21" t="s">
        <v>74</v>
      </c>
      <c r="F520" s="21" t="s">
        <v>90</v>
      </c>
    </row>
    <row r="521" ht="30" spans="2:6">
      <c r="B521" s="9" t="s">
        <v>209</v>
      </c>
      <c r="C521" s="9" t="s">
        <v>20</v>
      </c>
      <c r="D521" s="7" t="s">
        <v>135</v>
      </c>
      <c r="E521" s="21" t="s">
        <v>74</v>
      </c>
      <c r="F521" s="21" t="s">
        <v>90</v>
      </c>
    </row>
    <row r="523" spans="4:6">
      <c r="D523" s="19"/>
      <c r="E523" s="1"/>
      <c r="F523" s="46">
        <v>43255</v>
      </c>
    </row>
    <row r="524" spans="2:6">
      <c r="B524" s="31" t="s">
        <v>1491</v>
      </c>
      <c r="C524" s="32" t="s">
        <v>1492</v>
      </c>
      <c r="D524" s="33" t="s">
        <v>95</v>
      </c>
      <c r="E524" s="34" t="s">
        <v>1493</v>
      </c>
      <c r="F524" s="34" t="s">
        <v>1494</v>
      </c>
    </row>
    <row r="525" spans="2:6">
      <c r="B525" s="9" t="s">
        <v>1702</v>
      </c>
      <c r="C525" s="9" t="s">
        <v>16</v>
      </c>
      <c r="D525" s="7" t="s">
        <v>137</v>
      </c>
      <c r="E525" s="21" t="s">
        <v>90</v>
      </c>
      <c r="F525" s="8" t="s">
        <v>1718</v>
      </c>
    </row>
    <row r="526" spans="2:6">
      <c r="B526" s="9" t="s">
        <v>1683</v>
      </c>
      <c r="C526" s="9" t="s">
        <v>16</v>
      </c>
      <c r="D526" s="7" t="s">
        <v>137</v>
      </c>
      <c r="E526" s="21" t="s">
        <v>90</v>
      </c>
      <c r="F526" s="8" t="s">
        <v>1718</v>
      </c>
    </row>
    <row r="527" ht="30" spans="2:6">
      <c r="B527" s="9" t="s">
        <v>1697</v>
      </c>
      <c r="C527" s="9" t="s">
        <v>20</v>
      </c>
      <c r="D527" s="7" t="s">
        <v>1698</v>
      </c>
      <c r="E527" s="21" t="s">
        <v>90</v>
      </c>
      <c r="F527" s="8" t="s">
        <v>1718</v>
      </c>
    </row>
    <row r="528" ht="30" spans="2:6">
      <c r="B528" s="9" t="s">
        <v>1684</v>
      </c>
      <c r="C528" s="9" t="s">
        <v>20</v>
      </c>
      <c r="D528" s="7" t="s">
        <v>135</v>
      </c>
      <c r="E528" s="21" t="s">
        <v>90</v>
      </c>
      <c r="F528" s="8" t="s">
        <v>1718</v>
      </c>
    </row>
    <row r="529" ht="30" spans="2:6">
      <c r="B529" s="9" t="s">
        <v>1685</v>
      </c>
      <c r="C529" s="9" t="s">
        <v>20</v>
      </c>
      <c r="D529" s="7" t="s">
        <v>135</v>
      </c>
      <c r="E529" s="21" t="s">
        <v>90</v>
      </c>
      <c r="F529" s="8" t="s">
        <v>1718</v>
      </c>
    </row>
    <row r="530" ht="30" spans="2:6">
      <c r="B530" s="9" t="s">
        <v>1667</v>
      </c>
      <c r="C530" s="9" t="s">
        <v>20</v>
      </c>
      <c r="D530" s="7" t="s">
        <v>135</v>
      </c>
      <c r="E530" s="21" t="s">
        <v>90</v>
      </c>
      <c r="F530" s="8" t="s">
        <v>1718</v>
      </c>
    </row>
    <row r="531" ht="30" spans="2:6">
      <c r="B531" s="9" t="s">
        <v>1695</v>
      </c>
      <c r="C531" s="9" t="s">
        <v>20</v>
      </c>
      <c r="D531" s="7" t="s">
        <v>135</v>
      </c>
      <c r="E531" s="21" t="s">
        <v>90</v>
      </c>
      <c r="F531" s="8" t="s">
        <v>1718</v>
      </c>
    </row>
    <row r="532" spans="2:6">
      <c r="B532" s="9" t="s">
        <v>1719</v>
      </c>
      <c r="C532" s="9" t="s">
        <v>16</v>
      </c>
      <c r="D532" s="7" t="s">
        <v>137</v>
      </c>
      <c r="E532" s="21" t="s">
        <v>90</v>
      </c>
      <c r="F532" s="8" t="s">
        <v>1718</v>
      </c>
    </row>
    <row r="533" spans="2:6">
      <c r="B533" s="9" t="s">
        <v>1670</v>
      </c>
      <c r="C533" s="9" t="s">
        <v>16</v>
      </c>
      <c r="D533" s="7" t="s">
        <v>137</v>
      </c>
      <c r="E533" s="21" t="s">
        <v>90</v>
      </c>
      <c r="F533" s="8" t="s">
        <v>1718</v>
      </c>
    </row>
    <row r="534" spans="2:6">
      <c r="B534" s="11" t="s">
        <v>1608</v>
      </c>
      <c r="C534" s="11" t="s">
        <v>16</v>
      </c>
      <c r="D534" s="15" t="s">
        <v>137</v>
      </c>
      <c r="E534" s="21" t="s">
        <v>90</v>
      </c>
      <c r="F534" s="8" t="s">
        <v>1718</v>
      </c>
    </row>
    <row r="535" ht="30" spans="2:6">
      <c r="B535" s="9" t="s">
        <v>1662</v>
      </c>
      <c r="C535" s="9" t="s">
        <v>20</v>
      </c>
      <c r="D535" s="7" t="s">
        <v>135</v>
      </c>
      <c r="E535" s="21" t="s">
        <v>90</v>
      </c>
      <c r="F535" s="8" t="s">
        <v>1718</v>
      </c>
    </row>
    <row r="536" ht="30" spans="2:6">
      <c r="B536" s="9" t="s">
        <v>1686</v>
      </c>
      <c r="C536" s="9" t="s">
        <v>20</v>
      </c>
      <c r="D536" s="7" t="s">
        <v>1687</v>
      </c>
      <c r="E536" s="21" t="s">
        <v>90</v>
      </c>
      <c r="F536" s="8" t="s">
        <v>1718</v>
      </c>
    </row>
    <row r="537" ht="30" spans="2:6">
      <c r="B537" s="9" t="s">
        <v>1688</v>
      </c>
      <c r="C537" s="9" t="s">
        <v>20</v>
      </c>
      <c r="D537" s="7" t="s">
        <v>135</v>
      </c>
      <c r="E537" s="21" t="s">
        <v>90</v>
      </c>
      <c r="F537" s="8" t="s">
        <v>1718</v>
      </c>
    </row>
    <row r="538" ht="30" spans="2:6">
      <c r="B538" s="9" t="s">
        <v>1689</v>
      </c>
      <c r="C538" s="9" t="s">
        <v>20</v>
      </c>
      <c r="D538" s="7" t="s">
        <v>135</v>
      </c>
      <c r="E538" s="21" t="s">
        <v>90</v>
      </c>
      <c r="F538" s="8" t="s">
        <v>1718</v>
      </c>
    </row>
    <row r="539" ht="30" spans="2:6">
      <c r="B539" s="9" t="s">
        <v>1690</v>
      </c>
      <c r="C539" s="9" t="s">
        <v>20</v>
      </c>
      <c r="D539" s="7" t="s">
        <v>135</v>
      </c>
      <c r="E539" s="21" t="s">
        <v>90</v>
      </c>
      <c r="F539" s="8" t="s">
        <v>1718</v>
      </c>
    </row>
    <row r="540" spans="2:6">
      <c r="B540" s="9" t="s">
        <v>1668</v>
      </c>
      <c r="C540" s="9" t="s">
        <v>16</v>
      </c>
      <c r="D540" s="7" t="s">
        <v>137</v>
      </c>
      <c r="E540" s="21" t="s">
        <v>90</v>
      </c>
      <c r="F540" s="8" t="s">
        <v>1718</v>
      </c>
    </row>
    <row r="541" spans="2:6">
      <c r="B541" s="9" t="s">
        <v>1691</v>
      </c>
      <c r="C541" s="9" t="s">
        <v>16</v>
      </c>
      <c r="D541" s="7" t="s">
        <v>137</v>
      </c>
      <c r="E541" s="21" t="s">
        <v>90</v>
      </c>
      <c r="F541" s="8" t="s">
        <v>1718</v>
      </c>
    </row>
    <row r="542" spans="2:6">
      <c r="B542" s="9" t="s">
        <v>1664</v>
      </c>
      <c r="C542" s="9" t="s">
        <v>16</v>
      </c>
      <c r="D542" s="7" t="s">
        <v>137</v>
      </c>
      <c r="E542" s="21" t="s">
        <v>90</v>
      </c>
      <c r="F542" s="8" t="s">
        <v>1718</v>
      </c>
    </row>
    <row r="543" spans="2:6">
      <c r="B543" s="9" t="s">
        <v>1665</v>
      </c>
      <c r="C543" s="9" t="s">
        <v>16</v>
      </c>
      <c r="D543" s="7" t="s">
        <v>1720</v>
      </c>
      <c r="E543" s="21" t="s">
        <v>90</v>
      </c>
      <c r="F543" s="8" t="s">
        <v>1718</v>
      </c>
    </row>
    <row r="544" spans="2:6">
      <c r="B544" s="11" t="s">
        <v>1721</v>
      </c>
      <c r="C544" s="11" t="s">
        <v>16</v>
      </c>
      <c r="D544" s="15" t="s">
        <v>1722</v>
      </c>
      <c r="E544" s="21" t="s">
        <v>90</v>
      </c>
      <c r="F544" s="8" t="s">
        <v>1718</v>
      </c>
    </row>
    <row r="546" spans="4:6">
      <c r="D546" s="19"/>
      <c r="E546" s="1"/>
      <c r="F546" s="46">
        <v>43255</v>
      </c>
    </row>
    <row r="547" spans="2:6">
      <c r="B547" s="31" t="s">
        <v>1491</v>
      </c>
      <c r="C547" s="32" t="s">
        <v>1492</v>
      </c>
      <c r="D547" s="33" t="s">
        <v>95</v>
      </c>
      <c r="E547" s="34" t="s">
        <v>1493</v>
      </c>
      <c r="F547" s="34" t="s">
        <v>1494</v>
      </c>
    </row>
    <row r="548" ht="30" spans="2:6">
      <c r="B548" s="9" t="s">
        <v>1061</v>
      </c>
      <c r="C548" s="11" t="s">
        <v>20</v>
      </c>
      <c r="D548" s="27" t="s">
        <v>1031</v>
      </c>
      <c r="E548" s="21" t="s">
        <v>90</v>
      </c>
      <c r="F548" s="21" t="s">
        <v>52</v>
      </c>
    </row>
    <row r="549" ht="30" spans="2:6">
      <c r="B549" s="9" t="s">
        <v>1061</v>
      </c>
      <c r="C549" s="11" t="s">
        <v>16</v>
      </c>
      <c r="D549" s="27" t="s">
        <v>1034</v>
      </c>
      <c r="E549" s="21" t="s">
        <v>90</v>
      </c>
      <c r="F549" s="21" t="s">
        <v>52</v>
      </c>
    </row>
    <row r="552" spans="4:6">
      <c r="D552" s="19"/>
      <c r="E552" s="1"/>
      <c r="F552" s="46">
        <v>43256</v>
      </c>
    </row>
    <row r="553" spans="2:6">
      <c r="B553" s="31" t="s">
        <v>1491</v>
      </c>
      <c r="C553" s="32" t="s">
        <v>1492</v>
      </c>
      <c r="D553" s="33" t="s">
        <v>95</v>
      </c>
      <c r="E553" s="34" t="s">
        <v>1493</v>
      </c>
      <c r="F553" s="34" t="s">
        <v>1494</v>
      </c>
    </row>
    <row r="554" ht="30" spans="2:7">
      <c r="B554" s="9" t="s">
        <v>194</v>
      </c>
      <c r="C554" s="9" t="s">
        <v>20</v>
      </c>
      <c r="D554" s="7" t="s">
        <v>151</v>
      </c>
      <c r="E554" s="21" t="s">
        <v>90</v>
      </c>
      <c r="F554" s="21" t="s">
        <v>1723</v>
      </c>
      <c r="G554" s="57" t="s">
        <v>1724</v>
      </c>
    </row>
    <row r="555" spans="2:7">
      <c r="B555" s="9" t="s">
        <v>1319</v>
      </c>
      <c r="C555" s="9" t="s">
        <v>16</v>
      </c>
      <c r="D555" s="7" t="s">
        <v>163</v>
      </c>
      <c r="E555" s="21" t="s">
        <v>90</v>
      </c>
      <c r="F555" s="21" t="s">
        <v>1723</v>
      </c>
      <c r="G555" s="57"/>
    </row>
    <row r="556" ht="30" spans="2:7">
      <c r="B556" s="9" t="s">
        <v>1725</v>
      </c>
      <c r="C556" s="9" t="s">
        <v>20</v>
      </c>
      <c r="D556" s="7" t="s">
        <v>135</v>
      </c>
      <c r="E556" s="21" t="s">
        <v>1723</v>
      </c>
      <c r="F556" s="21" t="s">
        <v>90</v>
      </c>
      <c r="G556" s="57"/>
    </row>
    <row r="557" spans="2:7">
      <c r="B557" s="9" t="s">
        <v>224</v>
      </c>
      <c r="C557" s="9" t="s">
        <v>16</v>
      </c>
      <c r="D557" s="7" t="s">
        <v>137</v>
      </c>
      <c r="E557" s="21" t="s">
        <v>1723</v>
      </c>
      <c r="F557" s="21" t="s">
        <v>90</v>
      </c>
      <c r="G557" s="57"/>
    </row>
    <row r="558" spans="2:6">
      <c r="B558" s="9" t="s">
        <v>173</v>
      </c>
      <c r="C558" s="9" t="s">
        <v>16</v>
      </c>
      <c r="D558" s="7" t="s">
        <v>163</v>
      </c>
      <c r="E558" s="21" t="s">
        <v>90</v>
      </c>
      <c r="F558" s="21" t="s">
        <v>48</v>
      </c>
    </row>
    <row r="559" spans="2:6">
      <c r="B559" s="9" t="s">
        <v>169</v>
      </c>
      <c r="C559" s="9" t="s">
        <v>16</v>
      </c>
      <c r="D559" s="7" t="s">
        <v>163</v>
      </c>
      <c r="E559" s="21" t="s">
        <v>90</v>
      </c>
      <c r="F559" s="21" t="s">
        <v>48</v>
      </c>
    </row>
    <row r="560" spans="2:6">
      <c r="B560" s="9" t="s">
        <v>1726</v>
      </c>
      <c r="C560" s="9" t="s">
        <v>16</v>
      </c>
      <c r="D560" s="7" t="s">
        <v>137</v>
      </c>
      <c r="E560" s="21" t="s">
        <v>48</v>
      </c>
      <c r="F560" s="21" t="s">
        <v>90</v>
      </c>
    </row>
    <row r="561" spans="2:6">
      <c r="B561" s="9" t="s">
        <v>1727</v>
      </c>
      <c r="C561" s="9" t="s">
        <v>16</v>
      </c>
      <c r="D561" s="7" t="s">
        <v>1728</v>
      </c>
      <c r="E561" s="21" t="s">
        <v>48</v>
      </c>
      <c r="F561" s="21" t="s">
        <v>90</v>
      </c>
    </row>
    <row r="562" spans="2:6">
      <c r="B562" s="9" t="s">
        <v>1729</v>
      </c>
      <c r="C562" s="9" t="s">
        <v>16</v>
      </c>
      <c r="D562" s="7" t="s">
        <v>137</v>
      </c>
      <c r="E562" s="21" t="s">
        <v>46</v>
      </c>
      <c r="F562" s="21" t="s">
        <v>90</v>
      </c>
    </row>
    <row r="563" spans="2:6">
      <c r="B563" s="9" t="s">
        <v>1276</v>
      </c>
      <c r="C563" s="9" t="s">
        <v>16</v>
      </c>
      <c r="D563" s="7" t="s">
        <v>163</v>
      </c>
      <c r="E563" s="21" t="s">
        <v>90</v>
      </c>
      <c r="F563" s="21" t="s">
        <v>46</v>
      </c>
    </row>
    <row r="564" customHeight="1" spans="2:7">
      <c r="B564" s="9" t="s">
        <v>1278</v>
      </c>
      <c r="C564" s="9" t="s">
        <v>16</v>
      </c>
      <c r="D564" s="7" t="s">
        <v>163</v>
      </c>
      <c r="E564" s="22" t="s">
        <v>90</v>
      </c>
      <c r="F564" s="21" t="s">
        <v>89</v>
      </c>
      <c r="G564" s="58" t="s">
        <v>1730</v>
      </c>
    </row>
    <row r="565" ht="30" spans="2:7">
      <c r="B565" s="11" t="s">
        <v>1402</v>
      </c>
      <c r="C565" s="11" t="s">
        <v>20</v>
      </c>
      <c r="D565" s="15" t="s">
        <v>1396</v>
      </c>
      <c r="E565" s="22" t="s">
        <v>90</v>
      </c>
      <c r="F565" s="22" t="s">
        <v>89</v>
      </c>
      <c r="G565" s="58"/>
    </row>
    <row r="568" spans="4:6">
      <c r="D568" s="19"/>
      <c r="E568" s="1"/>
      <c r="F568" s="46">
        <v>43266</v>
      </c>
    </row>
    <row r="569" spans="2:6">
      <c r="B569" s="31" t="s">
        <v>1491</v>
      </c>
      <c r="C569" s="32" t="s">
        <v>1492</v>
      </c>
      <c r="D569" s="33" t="s">
        <v>95</v>
      </c>
      <c r="E569" s="34" t="s">
        <v>1493</v>
      </c>
      <c r="F569" s="34" t="s">
        <v>1494</v>
      </c>
    </row>
    <row r="570" ht="30" spans="2:6">
      <c r="B570" s="26" t="s">
        <v>1055</v>
      </c>
      <c r="C570" s="11" t="s">
        <v>20</v>
      </c>
      <c r="D570" s="27" t="s">
        <v>1031</v>
      </c>
      <c r="E570" s="22" t="s">
        <v>90</v>
      </c>
      <c r="F570" s="22" t="s">
        <v>85</v>
      </c>
    </row>
    <row r="571" ht="30" spans="2:6">
      <c r="B571" s="26" t="s">
        <v>1055</v>
      </c>
      <c r="C571" s="11" t="s">
        <v>16</v>
      </c>
      <c r="D571" s="27" t="s">
        <v>1034</v>
      </c>
      <c r="E571" s="22" t="s">
        <v>90</v>
      </c>
      <c r="F571" s="22" t="s">
        <v>85</v>
      </c>
    </row>
    <row r="572" ht="30" spans="2:6">
      <c r="B572" s="9" t="s">
        <v>1080</v>
      </c>
      <c r="C572" s="11" t="s">
        <v>20</v>
      </c>
      <c r="D572" s="27" t="s">
        <v>1031</v>
      </c>
      <c r="E572" s="22" t="s">
        <v>90</v>
      </c>
      <c r="F572" s="21" t="s">
        <v>88</v>
      </c>
    </row>
    <row r="573" ht="30" spans="2:6">
      <c r="B573" s="9" t="s">
        <v>1080</v>
      </c>
      <c r="C573" s="11" t="s">
        <v>16</v>
      </c>
      <c r="D573" s="27" t="s">
        <v>1034</v>
      </c>
      <c r="E573" s="22" t="s">
        <v>90</v>
      </c>
      <c r="F573" s="21" t="s">
        <v>88</v>
      </c>
    </row>
    <row r="575" spans="2:6">
      <c r="B575" s="43"/>
      <c r="F575" s="44"/>
    </row>
    <row r="576" spans="4:6">
      <c r="D576" s="19"/>
      <c r="E576" s="1"/>
      <c r="F576" s="46">
        <v>43286</v>
      </c>
    </row>
    <row r="577" spans="2:6">
      <c r="B577" s="31" t="s">
        <v>1491</v>
      </c>
      <c r="C577" s="32" t="s">
        <v>1492</v>
      </c>
      <c r="D577" s="33" t="s">
        <v>95</v>
      </c>
      <c r="E577" s="34" t="s">
        <v>1493</v>
      </c>
      <c r="F577" s="34" t="s">
        <v>1494</v>
      </c>
    </row>
    <row r="578" ht="30" spans="2:6">
      <c r="B578" s="9" t="s">
        <v>1079</v>
      </c>
      <c r="C578" s="11" t="s">
        <v>20</v>
      </c>
      <c r="D578" s="27" t="s">
        <v>1031</v>
      </c>
      <c r="E578" s="21" t="s">
        <v>90</v>
      </c>
      <c r="F578" s="21" t="s">
        <v>74</v>
      </c>
    </row>
    <row r="579" ht="30" spans="2:6">
      <c r="B579" s="9" t="s">
        <v>1079</v>
      </c>
      <c r="C579" s="11" t="s">
        <v>16</v>
      </c>
      <c r="D579" s="27" t="s">
        <v>1034</v>
      </c>
      <c r="E579" s="21" t="s">
        <v>90</v>
      </c>
      <c r="F579" s="21" t="s">
        <v>74</v>
      </c>
    </row>
    <row r="581" spans="4:6">
      <c r="D581" s="19"/>
      <c r="E581" s="1"/>
      <c r="F581" s="46">
        <v>43299</v>
      </c>
    </row>
    <row r="582" spans="2:6">
      <c r="B582" s="31" t="s">
        <v>1491</v>
      </c>
      <c r="C582" s="32" t="s">
        <v>1492</v>
      </c>
      <c r="D582" s="33" t="s">
        <v>95</v>
      </c>
      <c r="E582" s="34" t="s">
        <v>1493</v>
      </c>
      <c r="F582" s="34" t="s">
        <v>1494</v>
      </c>
    </row>
    <row r="583" spans="2:6">
      <c r="B583" s="11" t="s">
        <v>867</v>
      </c>
      <c r="C583" s="11" t="s">
        <v>28</v>
      </c>
      <c r="D583" s="15" t="s">
        <v>112</v>
      </c>
      <c r="E583" s="22" t="s">
        <v>82</v>
      </c>
      <c r="F583" s="21" t="s">
        <v>90</v>
      </c>
    </row>
    <row r="584" spans="2:6">
      <c r="B584" s="9" t="s">
        <v>1447</v>
      </c>
      <c r="C584" s="9" t="s">
        <v>28</v>
      </c>
      <c r="D584" s="7" t="s">
        <v>703</v>
      </c>
      <c r="E584" s="22" t="s">
        <v>82</v>
      </c>
      <c r="F584" s="21" t="s">
        <v>90</v>
      </c>
    </row>
    <row r="586" spans="4:6">
      <c r="D586" s="19"/>
      <c r="E586" s="1"/>
      <c r="F586" s="46">
        <v>43300</v>
      </c>
    </row>
    <row r="587" spans="2:6">
      <c r="B587" s="31" t="s">
        <v>1491</v>
      </c>
      <c r="C587" s="32" t="s">
        <v>1492</v>
      </c>
      <c r="D587" s="33" t="s">
        <v>95</v>
      </c>
      <c r="E587" s="34" t="s">
        <v>1493</v>
      </c>
      <c r="F587" s="34" t="s">
        <v>1494</v>
      </c>
    </row>
    <row r="588" ht="30" spans="2:6">
      <c r="B588" s="11" t="s">
        <v>1353</v>
      </c>
      <c r="C588" s="11" t="s">
        <v>20</v>
      </c>
      <c r="D588" s="15" t="s">
        <v>1267</v>
      </c>
      <c r="E588" s="21" t="s">
        <v>90</v>
      </c>
      <c r="F588" s="22" t="s">
        <v>63</v>
      </c>
    </row>
    <row r="589" spans="2:6">
      <c r="B589" s="11" t="s">
        <v>1290</v>
      </c>
      <c r="C589" s="11" t="s">
        <v>16</v>
      </c>
      <c r="D589" s="15" t="s">
        <v>163</v>
      </c>
      <c r="E589" s="21" t="s">
        <v>90</v>
      </c>
      <c r="F589" s="22" t="s">
        <v>63</v>
      </c>
    </row>
    <row r="593" spans="4:6">
      <c r="D593" s="19"/>
      <c r="E593" s="1"/>
      <c r="F593" s="46">
        <v>43313</v>
      </c>
    </row>
    <row r="594" spans="2:6">
      <c r="B594" s="31" t="s">
        <v>1491</v>
      </c>
      <c r="C594" s="32" t="s">
        <v>1492</v>
      </c>
      <c r="D594" s="33" t="s">
        <v>95</v>
      </c>
      <c r="E594" s="34" t="s">
        <v>1493</v>
      </c>
      <c r="F594" s="34" t="s">
        <v>1494</v>
      </c>
    </row>
    <row r="595" spans="2:6">
      <c r="B595" s="9" t="s">
        <v>1439</v>
      </c>
      <c r="C595" s="9" t="s">
        <v>32</v>
      </c>
      <c r="D595" s="7" t="s">
        <v>1440</v>
      </c>
      <c r="E595" s="21" t="s">
        <v>93</v>
      </c>
      <c r="F595" s="21" t="s">
        <v>90</v>
      </c>
    </row>
    <row r="597" spans="4:6">
      <c r="D597" s="19"/>
      <c r="E597" s="1"/>
      <c r="F597" s="46">
        <v>43315</v>
      </c>
    </row>
    <row r="598" spans="2:6">
      <c r="B598" s="31" t="s">
        <v>1491</v>
      </c>
      <c r="C598" s="32" t="s">
        <v>1492</v>
      </c>
      <c r="D598" s="33" t="s">
        <v>95</v>
      </c>
      <c r="E598" s="34" t="s">
        <v>1493</v>
      </c>
      <c r="F598" s="34" t="s">
        <v>1494</v>
      </c>
    </row>
    <row r="599" spans="2:6">
      <c r="B599" s="9" t="s">
        <v>1333</v>
      </c>
      <c r="C599" s="9" t="s">
        <v>16</v>
      </c>
      <c r="D599" s="7" t="s">
        <v>163</v>
      </c>
      <c r="E599" s="21" t="s">
        <v>90</v>
      </c>
      <c r="F599" s="21" t="s">
        <v>88</v>
      </c>
    </row>
    <row r="601" spans="4:6">
      <c r="D601" s="19"/>
      <c r="E601" s="1"/>
      <c r="F601" s="46">
        <v>43319</v>
      </c>
    </row>
    <row r="602" spans="2:6">
      <c r="B602" s="31" t="s">
        <v>1491</v>
      </c>
      <c r="C602" s="32" t="s">
        <v>1492</v>
      </c>
      <c r="D602" s="33" t="s">
        <v>95</v>
      </c>
      <c r="E602" s="34" t="s">
        <v>1493</v>
      </c>
      <c r="F602" s="34" t="s">
        <v>1494</v>
      </c>
    </row>
    <row r="603" ht="45" spans="2:6">
      <c r="B603" s="9" t="s">
        <v>1727</v>
      </c>
      <c r="C603" s="9" t="s">
        <v>16</v>
      </c>
      <c r="D603" s="7" t="s">
        <v>1728</v>
      </c>
      <c r="E603" s="21" t="s">
        <v>90</v>
      </c>
      <c r="F603" s="17" t="s">
        <v>1731</v>
      </c>
    </row>
    <row r="604" ht="45" spans="2:6">
      <c r="B604" s="9" t="s">
        <v>1726</v>
      </c>
      <c r="C604" s="9" t="s">
        <v>16</v>
      </c>
      <c r="D604" s="7" t="s">
        <v>137</v>
      </c>
      <c r="E604" s="21" t="s">
        <v>90</v>
      </c>
      <c r="F604" s="17" t="s">
        <v>1731</v>
      </c>
    </row>
    <row r="605" ht="45" spans="2:6">
      <c r="B605" s="9" t="s">
        <v>1717</v>
      </c>
      <c r="C605" s="9" t="s">
        <v>20</v>
      </c>
      <c r="D605" s="7" t="s">
        <v>135</v>
      </c>
      <c r="E605" s="21" t="s">
        <v>90</v>
      </c>
      <c r="F605" s="17" t="s">
        <v>1731</v>
      </c>
    </row>
    <row r="606" ht="45" spans="2:6">
      <c r="B606" s="9" t="s">
        <v>1714</v>
      </c>
      <c r="C606" s="9" t="s">
        <v>20</v>
      </c>
      <c r="D606" s="7" t="s">
        <v>135</v>
      </c>
      <c r="E606" s="21" t="s">
        <v>90</v>
      </c>
      <c r="F606" s="17" t="s">
        <v>1731</v>
      </c>
    </row>
    <row r="607" ht="45" spans="2:6">
      <c r="B607" s="9" t="s">
        <v>1716</v>
      </c>
      <c r="C607" s="9" t="s">
        <v>20</v>
      </c>
      <c r="D607" s="7" t="s">
        <v>135</v>
      </c>
      <c r="E607" s="21" t="s">
        <v>90</v>
      </c>
      <c r="F607" s="17" t="s">
        <v>1731</v>
      </c>
    </row>
    <row r="608" ht="45" spans="2:6">
      <c r="B608" s="9" t="s">
        <v>1725</v>
      </c>
      <c r="C608" s="9" t="s">
        <v>20</v>
      </c>
      <c r="D608" s="7" t="s">
        <v>135</v>
      </c>
      <c r="E608" s="21" t="s">
        <v>90</v>
      </c>
      <c r="F608" s="17" t="s">
        <v>1731</v>
      </c>
    </row>
    <row r="609" ht="45" spans="2:6">
      <c r="B609" s="9" t="s">
        <v>1729</v>
      </c>
      <c r="C609" s="9" t="s">
        <v>16</v>
      </c>
      <c r="D609" s="7" t="s">
        <v>137</v>
      </c>
      <c r="E609" s="21" t="s">
        <v>90</v>
      </c>
      <c r="F609" s="17" t="s">
        <v>1731</v>
      </c>
    </row>
    <row r="610" ht="45" spans="2:6">
      <c r="B610" s="9" t="s">
        <v>1715</v>
      </c>
      <c r="C610" s="9" t="s">
        <v>16</v>
      </c>
      <c r="D610" s="7" t="s">
        <v>137</v>
      </c>
      <c r="E610" s="21" t="s">
        <v>90</v>
      </c>
      <c r="F610" s="17" t="s">
        <v>1731</v>
      </c>
    </row>
    <row r="613" spans="4:6">
      <c r="D613" s="19"/>
      <c r="E613" s="1"/>
      <c r="F613" s="46">
        <v>43326</v>
      </c>
    </row>
    <row r="614" spans="2:6">
      <c r="B614" s="31" t="s">
        <v>1491</v>
      </c>
      <c r="C614" s="32" t="s">
        <v>1492</v>
      </c>
      <c r="D614" s="33" t="s">
        <v>95</v>
      </c>
      <c r="E614" s="34" t="s">
        <v>1493</v>
      </c>
      <c r="F614" s="34" t="s">
        <v>1494</v>
      </c>
    </row>
    <row r="615" ht="30" spans="2:6">
      <c r="B615" s="9" t="s">
        <v>209</v>
      </c>
      <c r="C615" s="9" t="s">
        <v>20</v>
      </c>
      <c r="D615" s="7" t="s">
        <v>135</v>
      </c>
      <c r="E615" s="21" t="s">
        <v>90</v>
      </c>
      <c r="F615" s="21" t="s">
        <v>52</v>
      </c>
    </row>
    <row r="616" ht="45" spans="2:6">
      <c r="B616" s="9" t="s">
        <v>1732</v>
      </c>
      <c r="C616" s="9" t="s">
        <v>20</v>
      </c>
      <c r="D616" s="7" t="s">
        <v>1733</v>
      </c>
      <c r="E616" s="21" t="s">
        <v>52</v>
      </c>
      <c r="F616" s="21" t="s">
        <v>90</v>
      </c>
    </row>
    <row r="619" spans="4:6">
      <c r="D619" s="19"/>
      <c r="E619" s="1"/>
      <c r="F619" s="46">
        <v>43326</v>
      </c>
    </row>
    <row r="620" spans="2:6">
      <c r="B620" s="31" t="s">
        <v>1491</v>
      </c>
      <c r="C620" s="32" t="s">
        <v>1492</v>
      </c>
      <c r="D620" s="33" t="s">
        <v>95</v>
      </c>
      <c r="E620" s="34" t="s">
        <v>1493</v>
      </c>
      <c r="F620" s="34" t="s">
        <v>1494</v>
      </c>
    </row>
    <row r="621" ht="30" spans="2:6">
      <c r="B621" s="26" t="s">
        <v>1057</v>
      </c>
      <c r="C621" s="11" t="s">
        <v>20</v>
      </c>
      <c r="D621" s="27" t="s">
        <v>1031</v>
      </c>
      <c r="E621" s="21" t="s">
        <v>90</v>
      </c>
      <c r="F621" s="21" t="s">
        <v>52</v>
      </c>
    </row>
    <row r="622" ht="30" spans="2:6">
      <c r="B622" s="26" t="s">
        <v>1057</v>
      </c>
      <c r="C622" s="11" t="s">
        <v>16</v>
      </c>
      <c r="D622" s="27" t="s">
        <v>1034</v>
      </c>
      <c r="E622" s="21" t="s">
        <v>52</v>
      </c>
      <c r="F622" s="21" t="s">
        <v>52</v>
      </c>
    </row>
    <row r="625" spans="4:6">
      <c r="D625" s="19"/>
      <c r="E625" s="1"/>
      <c r="F625" s="46">
        <v>43425</v>
      </c>
    </row>
    <row r="626" spans="2:6">
      <c r="B626" s="31" t="s">
        <v>1491</v>
      </c>
      <c r="C626" s="32" t="s">
        <v>1492</v>
      </c>
      <c r="D626" s="33" t="s">
        <v>95</v>
      </c>
      <c r="E626" s="34" t="s">
        <v>1493</v>
      </c>
      <c r="F626" s="34" t="s">
        <v>1494</v>
      </c>
    </row>
    <row r="627" ht="47.25" spans="2:6">
      <c r="B627" s="9" t="s">
        <v>1732</v>
      </c>
      <c r="C627" s="9" t="s">
        <v>20</v>
      </c>
      <c r="D627" s="7" t="s">
        <v>1733</v>
      </c>
      <c r="E627" s="21" t="s">
        <v>90</v>
      </c>
      <c r="F627" s="59" t="s">
        <v>1731</v>
      </c>
    </row>
    <row r="628" ht="47.25" spans="2:6">
      <c r="B628" s="9" t="s">
        <v>1671</v>
      </c>
      <c r="C628" s="9" t="s">
        <v>20</v>
      </c>
      <c r="D628" s="7" t="s">
        <v>135</v>
      </c>
      <c r="E628" s="21" t="s">
        <v>90</v>
      </c>
      <c r="F628" s="59" t="s">
        <v>1731</v>
      </c>
    </row>
    <row r="629" ht="47.25" spans="2:6">
      <c r="B629" s="11" t="s">
        <v>1666</v>
      </c>
      <c r="C629" s="9" t="s">
        <v>20</v>
      </c>
      <c r="D629" s="7" t="s">
        <v>151</v>
      </c>
      <c r="E629" s="21" t="s">
        <v>90</v>
      </c>
      <c r="F629" s="59" t="s">
        <v>1731</v>
      </c>
    </row>
    <row r="630" ht="47.25" spans="2:6">
      <c r="B630" s="11" t="s">
        <v>1713</v>
      </c>
      <c r="C630" s="9" t="s">
        <v>20</v>
      </c>
      <c r="D630" s="7" t="s">
        <v>149</v>
      </c>
      <c r="E630" s="21" t="s">
        <v>90</v>
      </c>
      <c r="F630" s="59" t="s">
        <v>1731</v>
      </c>
    </row>
    <row r="631" ht="47.25" spans="2:6">
      <c r="B631" s="11" t="s">
        <v>1734</v>
      </c>
      <c r="C631" s="11" t="s">
        <v>16</v>
      </c>
      <c r="D631" s="15" t="s">
        <v>1243</v>
      </c>
      <c r="E631" s="21" t="s">
        <v>90</v>
      </c>
      <c r="F631" s="59" t="s">
        <v>1731</v>
      </c>
    </row>
    <row r="632" ht="47.25" spans="2:6">
      <c r="B632" s="11" t="s">
        <v>1735</v>
      </c>
      <c r="C632" s="11" t="s">
        <v>16</v>
      </c>
      <c r="D632" s="15" t="s">
        <v>1736</v>
      </c>
      <c r="E632" s="21" t="s">
        <v>90</v>
      </c>
      <c r="F632" s="59" t="s">
        <v>1731</v>
      </c>
    </row>
    <row r="633" ht="47.25" spans="2:6">
      <c r="B633" s="11" t="s">
        <v>1737</v>
      </c>
      <c r="C633" s="11" t="s">
        <v>16</v>
      </c>
      <c r="D633" s="15" t="s">
        <v>1243</v>
      </c>
      <c r="E633" s="21" t="s">
        <v>90</v>
      </c>
      <c r="F633" s="59" t="s">
        <v>1731</v>
      </c>
    </row>
    <row r="634" ht="47.25" spans="2:6">
      <c r="B634" s="11" t="s">
        <v>1738</v>
      </c>
      <c r="C634" s="11" t="s">
        <v>16</v>
      </c>
      <c r="D634" s="15" t="s">
        <v>238</v>
      </c>
      <c r="E634" s="21" t="s">
        <v>90</v>
      </c>
      <c r="F634" s="59" t="s">
        <v>1731</v>
      </c>
    </row>
    <row r="635" spans="5:5">
      <c r="E635" s="60"/>
    </row>
    <row r="636" spans="5:5">
      <c r="E636" s="44"/>
    </row>
    <row r="638" spans="2:6">
      <c r="B638" s="61" t="s">
        <v>1739</v>
      </c>
      <c r="C638" s="61"/>
      <c r="D638" s="61"/>
      <c r="E638" s="61"/>
      <c r="F638" s="61"/>
    </row>
    <row r="639" spans="2:6">
      <c r="B639" s="61"/>
      <c r="C639" s="61"/>
      <c r="D639" s="61"/>
      <c r="E639" s="61"/>
      <c r="F639" s="61"/>
    </row>
    <row r="640" spans="2:6">
      <c r="B640" s="61"/>
      <c r="C640" s="61"/>
      <c r="D640" s="61"/>
      <c r="E640" s="61"/>
      <c r="F640" s="61"/>
    </row>
    <row r="641" spans="2:6">
      <c r="B641" s="61"/>
      <c r="C641" s="61"/>
      <c r="D641" s="61"/>
      <c r="E641" s="61"/>
      <c r="F641" s="61"/>
    </row>
    <row r="642" spans="2:6">
      <c r="B642" s="61"/>
      <c r="C642" s="61"/>
      <c r="D642" s="61"/>
      <c r="E642" s="61"/>
      <c r="F642" s="61"/>
    </row>
    <row r="643" spans="2:6">
      <c r="B643" s="61"/>
      <c r="C643" s="61"/>
      <c r="D643" s="61"/>
      <c r="E643" s="61"/>
      <c r="F643" s="61"/>
    </row>
    <row r="647" spans="6:6">
      <c r="F647" s="46">
        <v>43486</v>
      </c>
    </row>
    <row r="648" spans="2:6">
      <c r="B648" s="31" t="s">
        <v>1491</v>
      </c>
      <c r="C648" s="32" t="s">
        <v>1492</v>
      </c>
      <c r="D648" s="33" t="s">
        <v>95</v>
      </c>
      <c r="E648" s="34" t="s">
        <v>1493</v>
      </c>
      <c r="F648" s="34" t="s">
        <v>1494</v>
      </c>
    </row>
    <row r="649" ht="30" spans="2:6">
      <c r="B649" s="11" t="s">
        <v>194</v>
      </c>
      <c r="C649" s="9" t="s">
        <v>20</v>
      </c>
      <c r="D649" s="7" t="s">
        <v>151</v>
      </c>
      <c r="E649" s="21" t="s">
        <v>34</v>
      </c>
      <c r="F649" s="21" t="s">
        <v>90</v>
      </c>
    </row>
    <row r="650" ht="30" spans="2:6">
      <c r="B650" s="9" t="s">
        <v>191</v>
      </c>
      <c r="C650" s="9" t="s">
        <v>20</v>
      </c>
      <c r="D650" s="7" t="s">
        <v>151</v>
      </c>
      <c r="E650" s="21" t="s">
        <v>90</v>
      </c>
      <c r="F650" s="21" t="s">
        <v>34</v>
      </c>
    </row>
    <row r="652" spans="6:6">
      <c r="F652" s="46">
        <v>43487</v>
      </c>
    </row>
    <row r="653" spans="2:6">
      <c r="B653" s="31" t="s">
        <v>1491</v>
      </c>
      <c r="C653" s="32" t="s">
        <v>1492</v>
      </c>
      <c r="D653" s="33" t="s">
        <v>95</v>
      </c>
      <c r="E653" s="34" t="s">
        <v>1493</v>
      </c>
      <c r="F653" s="34" t="s">
        <v>1494</v>
      </c>
    </row>
    <row r="654" customHeight="1" spans="2:7">
      <c r="B654" s="9" t="s">
        <v>167</v>
      </c>
      <c r="C654" s="9" t="s">
        <v>16</v>
      </c>
      <c r="D654" s="7" t="s">
        <v>163</v>
      </c>
      <c r="E654" s="21" t="s">
        <v>90</v>
      </c>
      <c r="F654" s="21" t="s">
        <v>70</v>
      </c>
      <c r="G654" s="62" t="s">
        <v>1740</v>
      </c>
    </row>
    <row r="655" ht="30" spans="2:7">
      <c r="B655" s="9" t="s">
        <v>161</v>
      </c>
      <c r="C655" s="9" t="s">
        <v>20</v>
      </c>
      <c r="D655" s="7" t="s">
        <v>135</v>
      </c>
      <c r="E655" s="21" t="s">
        <v>90</v>
      </c>
      <c r="F655" s="21" t="s">
        <v>70</v>
      </c>
      <c r="G655" s="62"/>
    </row>
    <row r="656" spans="2:7">
      <c r="B656" s="43"/>
      <c r="C656" s="43"/>
      <c r="D656" s="45"/>
      <c r="E656" s="44"/>
      <c r="F656" s="44"/>
      <c r="G656" s="63"/>
    </row>
    <row r="657" spans="6:6">
      <c r="F657" s="3">
        <v>43488</v>
      </c>
    </row>
    <row r="658" spans="2:7">
      <c r="B658" s="31" t="s">
        <v>1491</v>
      </c>
      <c r="C658" s="32" t="s">
        <v>1492</v>
      </c>
      <c r="D658" s="33" t="s">
        <v>95</v>
      </c>
      <c r="E658" s="34" t="s">
        <v>1493</v>
      </c>
      <c r="F658" s="34" t="s">
        <v>1494</v>
      </c>
      <c r="G658" s="16" t="s">
        <v>1741</v>
      </c>
    </row>
    <row r="659" ht="30" spans="2:7">
      <c r="B659" s="16" t="s">
        <v>767</v>
      </c>
      <c r="C659" s="47" t="s">
        <v>20</v>
      </c>
      <c r="D659" s="7" t="s">
        <v>768</v>
      </c>
      <c r="E659" s="8" t="s">
        <v>90</v>
      </c>
      <c r="F659" s="8" t="s">
        <v>50</v>
      </c>
      <c r="G659" s="16"/>
    </row>
    <row r="660" ht="30" spans="2:7">
      <c r="B660" s="16" t="s">
        <v>735</v>
      </c>
      <c r="C660" s="47" t="s">
        <v>16</v>
      </c>
      <c r="D660" s="7" t="s">
        <v>736</v>
      </c>
      <c r="E660" s="8" t="s">
        <v>90</v>
      </c>
      <c r="F660" s="8" t="s">
        <v>50</v>
      </c>
      <c r="G660" s="16"/>
    </row>
    <row r="661" ht="30" spans="2:7">
      <c r="B661" s="16" t="s">
        <v>1368</v>
      </c>
      <c r="C661" s="47" t="s">
        <v>20</v>
      </c>
      <c r="D661" s="64" t="s">
        <v>1369</v>
      </c>
      <c r="E661" s="8" t="s">
        <v>50</v>
      </c>
      <c r="F661" s="8" t="s">
        <v>89</v>
      </c>
      <c r="G661" s="16"/>
    </row>
    <row r="662" spans="2:7">
      <c r="B662" s="16" t="s">
        <v>1419</v>
      </c>
      <c r="C662" s="47" t="s">
        <v>16</v>
      </c>
      <c r="D662" s="64" t="s">
        <v>1742</v>
      </c>
      <c r="E662" s="8" t="s">
        <v>50</v>
      </c>
      <c r="F662" s="8" t="s">
        <v>89</v>
      </c>
      <c r="G662" s="16"/>
    </row>
    <row r="665" spans="6:6">
      <c r="F665" s="3">
        <v>43489</v>
      </c>
    </row>
    <row r="666" spans="2:7">
      <c r="B666" s="31" t="s">
        <v>1491</v>
      </c>
      <c r="C666" s="32" t="s">
        <v>1492</v>
      </c>
      <c r="D666" s="33" t="s">
        <v>95</v>
      </c>
      <c r="E666" s="34" t="s">
        <v>1493</v>
      </c>
      <c r="F666" s="34" t="s">
        <v>1494</v>
      </c>
      <c r="G666" s="57" t="s">
        <v>1743</v>
      </c>
    </row>
    <row r="667" spans="2:7">
      <c r="B667" s="11" t="s">
        <v>1442</v>
      </c>
      <c r="C667" s="9" t="s">
        <v>32</v>
      </c>
      <c r="D667" s="7" t="s">
        <v>1443</v>
      </c>
      <c r="E667" s="21" t="s">
        <v>72</v>
      </c>
      <c r="F667" s="21" t="s">
        <v>90</v>
      </c>
      <c r="G667" s="57"/>
    </row>
    <row r="668" spans="2:7">
      <c r="B668" s="11" t="s">
        <v>1449</v>
      </c>
      <c r="C668" s="9" t="s">
        <v>32</v>
      </c>
      <c r="D668" s="7" t="s">
        <v>1450</v>
      </c>
      <c r="E668" s="21" t="s">
        <v>88</v>
      </c>
      <c r="F668" s="21" t="s">
        <v>90</v>
      </c>
      <c r="G668" s="57"/>
    </row>
    <row r="669" spans="2:7">
      <c r="B669" s="11" t="s">
        <v>1458</v>
      </c>
      <c r="C669" s="11" t="s">
        <v>28</v>
      </c>
      <c r="D669" s="15" t="s">
        <v>1459</v>
      </c>
      <c r="E669" s="21" t="s">
        <v>88</v>
      </c>
      <c r="F669" s="21" t="s">
        <v>90</v>
      </c>
      <c r="G669" s="57"/>
    </row>
    <row r="672" spans="6:6">
      <c r="F672" s="3">
        <v>43496</v>
      </c>
    </row>
    <row r="673" spans="2:7">
      <c r="B673" s="31" t="s">
        <v>1491</v>
      </c>
      <c r="C673" s="32" t="s">
        <v>1492</v>
      </c>
      <c r="D673" s="33" t="s">
        <v>95</v>
      </c>
      <c r="E673" s="34" t="s">
        <v>1493</v>
      </c>
      <c r="F673" s="34" t="s">
        <v>1494</v>
      </c>
      <c r="G673" s="19" t="s">
        <v>1743</v>
      </c>
    </row>
    <row r="674" ht="30" spans="2:7">
      <c r="B674" s="11" t="s">
        <v>1744</v>
      </c>
      <c r="C674" s="9" t="s">
        <v>20</v>
      </c>
      <c r="D674" s="7" t="s">
        <v>1745</v>
      </c>
      <c r="E674" s="21" t="s">
        <v>88</v>
      </c>
      <c r="F674" s="21" t="s">
        <v>23</v>
      </c>
      <c r="G674" s="16" t="s">
        <v>1746</v>
      </c>
    </row>
    <row r="675" ht="30" spans="2:7">
      <c r="B675" s="11" t="s">
        <v>1747</v>
      </c>
      <c r="C675" s="9" t="s">
        <v>16</v>
      </c>
      <c r="D675" s="7" t="s">
        <v>1748</v>
      </c>
      <c r="E675" s="21" t="s">
        <v>88</v>
      </c>
      <c r="F675" s="21" t="s">
        <v>23</v>
      </c>
      <c r="G675" s="16"/>
    </row>
    <row r="676" ht="30" spans="2:7">
      <c r="B676" s="11" t="s">
        <v>431</v>
      </c>
      <c r="C676" s="9" t="s">
        <v>20</v>
      </c>
      <c r="D676" s="7" t="s">
        <v>432</v>
      </c>
      <c r="E676" s="21" t="s">
        <v>23</v>
      </c>
      <c r="F676" s="21" t="s">
        <v>19</v>
      </c>
      <c r="G676" s="16" t="s">
        <v>1749</v>
      </c>
    </row>
    <row r="677" ht="30" spans="2:7">
      <c r="B677" s="11" t="s">
        <v>413</v>
      </c>
      <c r="C677" s="9" t="s">
        <v>16</v>
      </c>
      <c r="D677" s="7" t="s">
        <v>414</v>
      </c>
      <c r="E677" s="21" t="s">
        <v>23</v>
      </c>
      <c r="F677" s="21" t="s">
        <v>19</v>
      </c>
      <c r="G677" s="16"/>
    </row>
    <row r="678" ht="30" spans="2:7">
      <c r="B678" s="11" t="s">
        <v>567</v>
      </c>
      <c r="C678" s="9" t="s">
        <v>20</v>
      </c>
      <c r="D678" s="7" t="s">
        <v>568</v>
      </c>
      <c r="E678" s="21" t="s">
        <v>15</v>
      </c>
      <c r="F678" s="21" t="s">
        <v>58</v>
      </c>
      <c r="G678" s="16" t="s">
        <v>1750</v>
      </c>
    </row>
    <row r="679" ht="30" spans="2:7">
      <c r="B679" s="11" t="s">
        <v>482</v>
      </c>
      <c r="C679" s="9" t="s">
        <v>16</v>
      </c>
      <c r="D679" s="7" t="s">
        <v>483</v>
      </c>
      <c r="E679" s="21" t="s">
        <v>15</v>
      </c>
      <c r="F679" s="21" t="s">
        <v>58</v>
      </c>
      <c r="G679" s="16"/>
    </row>
    <row r="680" ht="30" spans="2:7">
      <c r="B680" s="11" t="s">
        <v>591</v>
      </c>
      <c r="C680" s="9" t="s">
        <v>20</v>
      </c>
      <c r="D680" s="7" t="s">
        <v>592</v>
      </c>
      <c r="E680" s="21" t="s">
        <v>68</v>
      </c>
      <c r="F680" s="21" t="s">
        <v>19</v>
      </c>
      <c r="G680" s="16" t="s">
        <v>1751</v>
      </c>
    </row>
    <row r="681" ht="30" spans="2:7">
      <c r="B681" s="11" t="s">
        <v>504</v>
      </c>
      <c r="C681" s="9" t="s">
        <v>16</v>
      </c>
      <c r="D681" s="7" t="s">
        <v>505</v>
      </c>
      <c r="E681" s="21" t="s">
        <v>68</v>
      </c>
      <c r="F681" s="21" t="s">
        <v>19</v>
      </c>
      <c r="G681" s="16"/>
    </row>
    <row r="682" ht="45" spans="2:7">
      <c r="B682" s="11" t="s">
        <v>359</v>
      </c>
      <c r="C682" s="9" t="s">
        <v>20</v>
      </c>
      <c r="D682" s="7" t="s">
        <v>360</v>
      </c>
      <c r="E682" s="21" t="s">
        <v>58</v>
      </c>
      <c r="F682" s="21" t="s">
        <v>68</v>
      </c>
      <c r="G682" s="16" t="s">
        <v>1752</v>
      </c>
    </row>
    <row r="683" ht="30" spans="2:7">
      <c r="B683" s="11" t="s">
        <v>315</v>
      </c>
      <c r="C683" s="9" t="s">
        <v>16</v>
      </c>
      <c r="D683" s="7" t="s">
        <v>316</v>
      </c>
      <c r="E683" s="21" t="s">
        <v>58</v>
      </c>
      <c r="F683" s="21" t="s">
        <v>68</v>
      </c>
      <c r="G683" s="16"/>
    </row>
    <row r="684" ht="30" spans="2:7">
      <c r="B684" s="10" t="s">
        <v>1004</v>
      </c>
      <c r="C684" s="11" t="s">
        <v>20</v>
      </c>
      <c r="D684" s="27" t="s">
        <v>1005</v>
      </c>
      <c r="E684" s="22" t="s">
        <v>19</v>
      </c>
      <c r="F684" s="22" t="s">
        <v>15</v>
      </c>
      <c r="G684" s="16" t="s">
        <v>1753</v>
      </c>
    </row>
    <row r="685" ht="30" spans="2:7">
      <c r="B685" s="10" t="s">
        <v>1004</v>
      </c>
      <c r="C685" s="11" t="s">
        <v>16</v>
      </c>
      <c r="D685" s="27" t="s">
        <v>1006</v>
      </c>
      <c r="E685" s="22" t="s">
        <v>19</v>
      </c>
      <c r="F685" s="22" t="s">
        <v>15</v>
      </c>
      <c r="G685" s="16"/>
    </row>
    <row r="686" spans="7:7">
      <c r="G686" s="19"/>
    </row>
    <row r="687" spans="7:7">
      <c r="G687" s="19"/>
    </row>
    <row r="688" spans="6:7">
      <c r="F688" s="3">
        <v>43508</v>
      </c>
      <c r="G688" s="19"/>
    </row>
    <row r="689" spans="2:7">
      <c r="B689" s="31" t="s">
        <v>1491</v>
      </c>
      <c r="C689" s="32" t="s">
        <v>1492</v>
      </c>
      <c r="D689" s="33" t="s">
        <v>95</v>
      </c>
      <c r="E689" s="34" t="s">
        <v>1493</v>
      </c>
      <c r="F689" s="34" t="s">
        <v>1494</v>
      </c>
      <c r="G689" s="16" t="s">
        <v>1754</v>
      </c>
    </row>
    <row r="690" spans="2:7">
      <c r="B690" s="11" t="s">
        <v>1279</v>
      </c>
      <c r="C690" s="9" t="s">
        <v>1549</v>
      </c>
      <c r="D690" s="7" t="s">
        <v>1742</v>
      </c>
      <c r="E690" s="21" t="s">
        <v>1755</v>
      </c>
      <c r="F690" s="21" t="s">
        <v>80</v>
      </c>
      <c r="G690" s="16"/>
    </row>
    <row r="691" spans="2:7">
      <c r="B691" s="11" t="s">
        <v>1419</v>
      </c>
      <c r="C691" s="9" t="s">
        <v>1549</v>
      </c>
      <c r="D691" s="7" t="s">
        <v>1742</v>
      </c>
      <c r="E691" s="21" t="s">
        <v>1755</v>
      </c>
      <c r="F691" s="21" t="s">
        <v>80</v>
      </c>
      <c r="G691" s="16"/>
    </row>
    <row r="694" spans="6:6">
      <c r="F694" s="3">
        <v>43511</v>
      </c>
    </row>
    <row r="695" spans="2:7">
      <c r="B695" s="31" t="s">
        <v>1491</v>
      </c>
      <c r="C695" s="32" t="s">
        <v>1492</v>
      </c>
      <c r="D695" s="33" t="s">
        <v>95</v>
      </c>
      <c r="E695" s="34" t="s">
        <v>1493</v>
      </c>
      <c r="F695" s="34" t="s">
        <v>1494</v>
      </c>
      <c r="G695" s="16" t="s">
        <v>1754</v>
      </c>
    </row>
    <row r="696" spans="2:7">
      <c r="B696" s="11" t="s">
        <v>968</v>
      </c>
      <c r="C696" s="9" t="s">
        <v>20</v>
      </c>
      <c r="D696" s="7" t="s">
        <v>1742</v>
      </c>
      <c r="E696" s="21" t="s">
        <v>68</v>
      </c>
      <c r="F696" s="21" t="s">
        <v>1755</v>
      </c>
      <c r="G696" s="16"/>
    </row>
    <row r="697" spans="2:7">
      <c r="B697" s="11" t="s">
        <v>1076</v>
      </c>
      <c r="C697" s="9" t="s">
        <v>20</v>
      </c>
      <c r="D697" s="7" t="s">
        <v>1742</v>
      </c>
      <c r="E697" s="21" t="s">
        <v>1755</v>
      </c>
      <c r="F697" s="21" t="s">
        <v>68</v>
      </c>
      <c r="G697" s="16"/>
    </row>
    <row r="700" spans="6:6">
      <c r="F700" s="65">
        <v>43544</v>
      </c>
    </row>
    <row r="701" spans="2:7">
      <c r="B701" s="31" t="s">
        <v>1491</v>
      </c>
      <c r="C701" s="32" t="s">
        <v>1492</v>
      </c>
      <c r="D701" s="33" t="s">
        <v>95</v>
      </c>
      <c r="E701" s="34" t="s">
        <v>1493</v>
      </c>
      <c r="F701" s="34" t="s">
        <v>1494</v>
      </c>
      <c r="G701" s="16" t="s">
        <v>1754</v>
      </c>
    </row>
    <row r="702" ht="30" customHeight="1" spans="2:7">
      <c r="B702" s="11" t="s">
        <v>1318</v>
      </c>
      <c r="C702" s="9" t="s">
        <v>20</v>
      </c>
      <c r="D702" s="66" t="s">
        <v>1267</v>
      </c>
      <c r="E702" s="21" t="s">
        <v>61</v>
      </c>
      <c r="F702" s="21" t="s">
        <v>1756</v>
      </c>
      <c r="G702" s="16"/>
    </row>
    <row r="703" spans="2:7">
      <c r="B703" s="11" t="s">
        <v>1300</v>
      </c>
      <c r="C703" s="9" t="s">
        <v>1549</v>
      </c>
      <c r="D703" s="7" t="s">
        <v>1742</v>
      </c>
      <c r="E703" s="21" t="s">
        <v>61</v>
      </c>
      <c r="F703" s="21" t="s">
        <v>1756</v>
      </c>
      <c r="G703" s="16"/>
    </row>
    <row r="704" ht="32.25" customHeight="1" spans="2:7">
      <c r="B704" s="11" t="s">
        <v>1078</v>
      </c>
      <c r="C704" s="9" t="s">
        <v>20</v>
      </c>
      <c r="D704" s="7" t="s">
        <v>1031</v>
      </c>
      <c r="E704" s="21" t="s">
        <v>1756</v>
      </c>
      <c r="F704" s="21" t="s">
        <v>61</v>
      </c>
      <c r="G704" s="16"/>
    </row>
    <row r="705" ht="30" spans="2:7">
      <c r="B705" s="11" t="s">
        <v>1078</v>
      </c>
      <c r="C705" s="9" t="s">
        <v>1549</v>
      </c>
      <c r="D705" s="7" t="s">
        <v>1034</v>
      </c>
      <c r="E705" s="21" t="s">
        <v>1756</v>
      </c>
      <c r="F705" s="21" t="s">
        <v>61</v>
      </c>
      <c r="G705" s="16"/>
    </row>
    <row r="708" spans="6:6">
      <c r="F708" s="65">
        <v>43557</v>
      </c>
    </row>
    <row r="709" spans="2:7">
      <c r="B709" s="31" t="s">
        <v>1491</v>
      </c>
      <c r="C709" s="32" t="s">
        <v>1492</v>
      </c>
      <c r="D709" s="33" t="s">
        <v>95</v>
      </c>
      <c r="E709" s="34" t="s">
        <v>1493</v>
      </c>
      <c r="F709" s="34" t="s">
        <v>1494</v>
      </c>
      <c r="G709" s="16" t="s">
        <v>1754</v>
      </c>
    </row>
    <row r="710" ht="30" spans="2:7">
      <c r="B710" s="26" t="s">
        <v>643</v>
      </c>
      <c r="C710" s="9" t="s">
        <v>20</v>
      </c>
      <c r="D710" s="66" t="s">
        <v>1757</v>
      </c>
      <c r="E710" s="21" t="s">
        <v>1755</v>
      </c>
      <c r="F710" s="21" t="s">
        <v>68</v>
      </c>
      <c r="G710" s="16"/>
    </row>
    <row r="711" ht="30" spans="2:7">
      <c r="B711" s="26" t="s">
        <v>1468</v>
      </c>
      <c r="C711" s="9" t="s">
        <v>1549</v>
      </c>
      <c r="D711" s="7" t="s">
        <v>1758</v>
      </c>
      <c r="E711" s="21" t="s">
        <v>1755</v>
      </c>
      <c r="F711" s="21" t="s">
        <v>68</v>
      </c>
      <c r="G711" s="16"/>
    </row>
    <row r="712" ht="30" spans="2:7">
      <c r="B712" s="26" t="s">
        <v>1080</v>
      </c>
      <c r="C712" s="9" t="s">
        <v>20</v>
      </c>
      <c r="D712" s="66" t="s">
        <v>1759</v>
      </c>
      <c r="E712" s="21" t="s">
        <v>1755</v>
      </c>
      <c r="F712" s="21" t="s">
        <v>84</v>
      </c>
      <c r="G712" s="16"/>
    </row>
    <row r="713" ht="30" spans="2:7">
      <c r="B713" s="26" t="s">
        <v>1080</v>
      </c>
      <c r="C713" s="9" t="s">
        <v>1549</v>
      </c>
      <c r="D713" s="7" t="s">
        <v>1760</v>
      </c>
      <c r="E713" s="21" t="s">
        <v>1755</v>
      </c>
      <c r="F713" s="21" t="s">
        <v>84</v>
      </c>
      <c r="G713" s="16"/>
    </row>
    <row r="716" spans="6:6">
      <c r="F716" s="65">
        <v>43560</v>
      </c>
    </row>
    <row r="717" spans="2:7">
      <c r="B717" s="31" t="s">
        <v>1491</v>
      </c>
      <c r="C717" s="32" t="s">
        <v>1492</v>
      </c>
      <c r="D717" s="33" t="s">
        <v>95</v>
      </c>
      <c r="E717" s="34" t="s">
        <v>1493</v>
      </c>
      <c r="F717" s="34" t="s">
        <v>1494</v>
      </c>
      <c r="G717" s="16" t="s">
        <v>1754</v>
      </c>
    </row>
    <row r="718" ht="30" spans="2:7">
      <c r="B718" s="26" t="s">
        <v>829</v>
      </c>
      <c r="C718" s="9" t="s">
        <v>20</v>
      </c>
      <c r="D718" s="66" t="s">
        <v>1757</v>
      </c>
      <c r="E718" s="21" t="s">
        <v>1761</v>
      </c>
      <c r="F718" s="21" t="s">
        <v>89</v>
      </c>
      <c r="G718" s="16"/>
    </row>
    <row r="719" ht="30" spans="2:7">
      <c r="B719" s="26" t="s">
        <v>607</v>
      </c>
      <c r="C719" s="9" t="s">
        <v>20</v>
      </c>
      <c r="D719" s="66" t="s">
        <v>1757</v>
      </c>
      <c r="E719" s="21" t="s">
        <v>89</v>
      </c>
      <c r="F719" s="21" t="s">
        <v>1761</v>
      </c>
      <c r="G719" s="16"/>
    </row>
    <row r="722" spans="6:6">
      <c r="F722" s="65">
        <v>43565</v>
      </c>
    </row>
    <row r="723" spans="2:7">
      <c r="B723" s="31" t="s">
        <v>1491</v>
      </c>
      <c r="C723" s="32" t="s">
        <v>1492</v>
      </c>
      <c r="D723" s="33" t="s">
        <v>95</v>
      </c>
      <c r="E723" s="34" t="s">
        <v>1493</v>
      </c>
      <c r="F723" s="34" t="s">
        <v>1494</v>
      </c>
      <c r="G723" s="16" t="s">
        <v>1754</v>
      </c>
    </row>
    <row r="724" ht="30" spans="2:7">
      <c r="B724" s="26" t="s">
        <v>210</v>
      </c>
      <c r="C724" s="9" t="s">
        <v>20</v>
      </c>
      <c r="D724" s="66" t="s">
        <v>1757</v>
      </c>
      <c r="E724" s="21" t="s">
        <v>1755</v>
      </c>
      <c r="F724" s="21" t="s">
        <v>61</v>
      </c>
      <c r="G724" s="16"/>
    </row>
    <row r="725" spans="2:7">
      <c r="B725" s="26" t="s">
        <v>172</v>
      </c>
      <c r="C725" s="9" t="s">
        <v>1549</v>
      </c>
      <c r="D725" s="7" t="s">
        <v>1742</v>
      </c>
      <c r="E725" s="21" t="s">
        <v>1755</v>
      </c>
      <c r="F725" s="21" t="s">
        <v>61</v>
      </c>
      <c r="G725" s="16"/>
    </row>
    <row r="728" spans="6:6">
      <c r="F728" s="65">
        <v>43595</v>
      </c>
    </row>
    <row r="729" spans="2:7">
      <c r="B729" s="31" t="s">
        <v>1491</v>
      </c>
      <c r="C729" s="32" t="s">
        <v>1492</v>
      </c>
      <c r="D729" s="33" t="s">
        <v>95</v>
      </c>
      <c r="E729" s="34" t="s">
        <v>1493</v>
      </c>
      <c r="F729" s="34" t="s">
        <v>1494</v>
      </c>
      <c r="G729" s="16" t="s">
        <v>1754</v>
      </c>
    </row>
    <row r="730" ht="30" customHeight="1" spans="2:7">
      <c r="B730" s="26" t="s">
        <v>113</v>
      </c>
      <c r="C730" s="9" t="s">
        <v>28</v>
      </c>
      <c r="D730" s="66" t="s">
        <v>114</v>
      </c>
      <c r="E730" s="24" t="s">
        <v>15</v>
      </c>
      <c r="F730" s="24" t="s">
        <v>23</v>
      </c>
      <c r="G730" s="16"/>
    </row>
    <row r="731" ht="29.25" customHeight="1" spans="2:7">
      <c r="B731" s="26" t="s">
        <v>675</v>
      </c>
      <c r="C731" s="9" t="s">
        <v>28</v>
      </c>
      <c r="D731" s="66" t="s">
        <v>676</v>
      </c>
      <c r="E731" s="24" t="s">
        <v>90</v>
      </c>
      <c r="F731" s="24" t="s">
        <v>15</v>
      </c>
      <c r="G731" s="16"/>
    </row>
    <row r="732" spans="2:3">
      <c r="B732" s="43"/>
      <c r="C732" s="45"/>
    </row>
    <row r="734" spans="6:6">
      <c r="F734" s="65">
        <v>43605</v>
      </c>
    </row>
    <row r="735" spans="2:7">
      <c r="B735" s="31" t="s">
        <v>1491</v>
      </c>
      <c r="C735" s="32" t="s">
        <v>1492</v>
      </c>
      <c r="D735" s="33" t="s">
        <v>95</v>
      </c>
      <c r="E735" s="34" t="s">
        <v>1493</v>
      </c>
      <c r="F735" s="34" t="s">
        <v>1494</v>
      </c>
      <c r="G735" s="16" t="s">
        <v>1754</v>
      </c>
    </row>
    <row r="736" ht="31.5" customHeight="1" spans="2:7">
      <c r="B736" s="26" t="s">
        <v>829</v>
      </c>
      <c r="C736" s="9" t="s">
        <v>20</v>
      </c>
      <c r="D736" s="66" t="s">
        <v>830</v>
      </c>
      <c r="E736" s="24" t="s">
        <v>1762</v>
      </c>
      <c r="F736" s="24" t="s">
        <v>84</v>
      </c>
      <c r="G736" s="16"/>
    </row>
    <row r="737" ht="30" customHeight="1" spans="2:7">
      <c r="B737" s="26" t="s">
        <v>343</v>
      </c>
      <c r="C737" s="9" t="s">
        <v>1549</v>
      </c>
      <c r="D737" s="66" t="s">
        <v>344</v>
      </c>
      <c r="E737" s="24" t="s">
        <v>1762</v>
      </c>
      <c r="F737" s="24" t="s">
        <v>84</v>
      </c>
      <c r="G737" s="16"/>
    </row>
    <row r="740" spans="6:6">
      <c r="F740" s="65">
        <v>43606</v>
      </c>
    </row>
    <row r="741" spans="2:7">
      <c r="B741" s="31" t="s">
        <v>1491</v>
      </c>
      <c r="C741" s="32" t="s">
        <v>1492</v>
      </c>
      <c r="D741" s="33" t="s">
        <v>95</v>
      </c>
      <c r="E741" s="34" t="s">
        <v>1493</v>
      </c>
      <c r="F741" s="34" t="s">
        <v>1494</v>
      </c>
      <c r="G741" s="16" t="s">
        <v>1754</v>
      </c>
    </row>
    <row r="742" ht="32.25" customHeight="1" spans="2:7">
      <c r="B742" s="26" t="s">
        <v>1077</v>
      </c>
      <c r="C742" s="9" t="s">
        <v>20</v>
      </c>
      <c r="D742" s="66" t="s">
        <v>1031</v>
      </c>
      <c r="E742" s="24" t="s">
        <v>1762</v>
      </c>
      <c r="F742" s="24" t="s">
        <v>84</v>
      </c>
      <c r="G742" s="16"/>
    </row>
    <row r="743" ht="30" customHeight="1" spans="2:7">
      <c r="B743" s="26" t="s">
        <v>1077</v>
      </c>
      <c r="C743" s="9" t="s">
        <v>1549</v>
      </c>
      <c r="D743" s="66" t="s">
        <v>1034</v>
      </c>
      <c r="E743" s="24" t="s">
        <v>1762</v>
      </c>
      <c r="F743" s="24" t="s">
        <v>84</v>
      </c>
      <c r="G743" s="16"/>
    </row>
    <row r="746" spans="6:6">
      <c r="F746" s="65">
        <v>43613</v>
      </c>
    </row>
    <row r="747" spans="2:7">
      <c r="B747" s="31" t="s">
        <v>1491</v>
      </c>
      <c r="C747" s="32" t="s">
        <v>1492</v>
      </c>
      <c r="D747" s="33" t="s">
        <v>95</v>
      </c>
      <c r="E747" s="34" t="s">
        <v>1493</v>
      </c>
      <c r="F747" s="34" t="s">
        <v>1494</v>
      </c>
      <c r="G747" s="16" t="s">
        <v>1763</v>
      </c>
    </row>
    <row r="748" ht="29.25" customHeight="1" spans="2:7">
      <c r="B748" s="26" t="s">
        <v>1318</v>
      </c>
      <c r="C748" s="9" t="s">
        <v>20</v>
      </c>
      <c r="D748" s="66" t="s">
        <v>1267</v>
      </c>
      <c r="E748" s="24" t="s">
        <v>1762</v>
      </c>
      <c r="F748" s="24" t="s">
        <v>63</v>
      </c>
      <c r="G748" s="16"/>
    </row>
    <row r="749" spans="2:7">
      <c r="B749" s="26" t="s">
        <v>1300</v>
      </c>
      <c r="C749" s="9" t="s">
        <v>1549</v>
      </c>
      <c r="D749" s="66" t="s">
        <v>1282</v>
      </c>
      <c r="E749" s="24" t="s">
        <v>1762</v>
      </c>
      <c r="F749" s="24" t="s">
        <v>63</v>
      </c>
      <c r="G749" s="16"/>
    </row>
    <row r="752" spans="6:6">
      <c r="F752" s="65">
        <v>43621</v>
      </c>
    </row>
    <row r="753" spans="2:7">
      <c r="B753" s="31" t="s">
        <v>1491</v>
      </c>
      <c r="C753" s="32" t="s">
        <v>1492</v>
      </c>
      <c r="D753" s="33" t="s">
        <v>95</v>
      </c>
      <c r="E753" s="34" t="s">
        <v>1493</v>
      </c>
      <c r="F753" s="34" t="s">
        <v>1494</v>
      </c>
      <c r="G753" s="16" t="s">
        <v>1764</v>
      </c>
    </row>
    <row r="754" ht="33.75" customHeight="1" spans="2:7">
      <c r="B754" s="26" t="s">
        <v>203</v>
      </c>
      <c r="C754" s="9" t="s">
        <v>20</v>
      </c>
      <c r="D754" s="66" t="s">
        <v>135</v>
      </c>
      <c r="E754" s="24" t="s">
        <v>1762</v>
      </c>
      <c r="F754" s="24" t="s">
        <v>23</v>
      </c>
      <c r="G754" s="16"/>
    </row>
    <row r="755" spans="2:7">
      <c r="B755" s="26" t="s">
        <v>179</v>
      </c>
      <c r="C755" s="9" t="s">
        <v>1549</v>
      </c>
      <c r="D755" s="66" t="s">
        <v>1282</v>
      </c>
      <c r="E755" s="24" t="s">
        <v>1762</v>
      </c>
      <c r="F755" s="24" t="s">
        <v>23</v>
      </c>
      <c r="G755" s="16"/>
    </row>
    <row r="758" spans="6:6">
      <c r="F758" s="65">
        <v>43630</v>
      </c>
    </row>
    <row r="759" spans="2:7">
      <c r="B759" s="31" t="s">
        <v>1491</v>
      </c>
      <c r="C759" s="32" t="s">
        <v>1492</v>
      </c>
      <c r="D759" s="33" t="s">
        <v>95</v>
      </c>
      <c r="E759" s="34" t="s">
        <v>1493</v>
      </c>
      <c r="F759" s="34" t="s">
        <v>1494</v>
      </c>
      <c r="G759" s="16" t="s">
        <v>1764</v>
      </c>
    </row>
    <row r="760" spans="2:7">
      <c r="B760" s="26" t="s">
        <v>180</v>
      </c>
      <c r="C760" s="9" t="s">
        <v>1549</v>
      </c>
      <c r="D760" s="66" t="s">
        <v>1282</v>
      </c>
      <c r="E760" s="24" t="s">
        <v>90</v>
      </c>
      <c r="F760" s="24" t="s">
        <v>82</v>
      </c>
      <c r="G760" s="16"/>
    </row>
    <row r="761" spans="2:7">
      <c r="B761" s="26" t="s">
        <v>1327</v>
      </c>
      <c r="C761" s="9" t="s">
        <v>1549</v>
      </c>
      <c r="D761" s="66" t="s">
        <v>1282</v>
      </c>
      <c r="E761" s="24" t="s">
        <v>82</v>
      </c>
      <c r="F761" s="24" t="s">
        <v>90</v>
      </c>
      <c r="G761" s="16"/>
    </row>
    <row r="764" spans="6:6">
      <c r="F764" s="65">
        <v>43712</v>
      </c>
    </row>
    <row r="765" spans="2:7">
      <c r="B765" s="31" t="s">
        <v>1491</v>
      </c>
      <c r="C765" s="32" t="s">
        <v>1492</v>
      </c>
      <c r="D765" s="33" t="s">
        <v>95</v>
      </c>
      <c r="E765" s="34" t="s">
        <v>1493</v>
      </c>
      <c r="F765" s="34" t="s">
        <v>1494</v>
      </c>
      <c r="G765" s="16" t="s">
        <v>1765</v>
      </c>
    </row>
    <row r="766" spans="2:7">
      <c r="B766" s="26" t="s">
        <v>1283</v>
      </c>
      <c r="C766" s="9" t="s">
        <v>1549</v>
      </c>
      <c r="D766" s="66" t="s">
        <v>163</v>
      </c>
      <c r="E766" s="24" t="s">
        <v>90</v>
      </c>
      <c r="F766" s="24" t="s">
        <v>84</v>
      </c>
      <c r="G766" s="16"/>
    </row>
    <row r="767" ht="30" customHeight="1" spans="2:7">
      <c r="B767" s="26" t="s">
        <v>673</v>
      </c>
      <c r="C767" s="9" t="s">
        <v>28</v>
      </c>
      <c r="D767" s="66" t="s">
        <v>674</v>
      </c>
      <c r="E767" s="24" t="s">
        <v>90</v>
      </c>
      <c r="F767" s="24" t="s">
        <v>76</v>
      </c>
      <c r="G767" s="16"/>
    </row>
    <row r="770" spans="6:6">
      <c r="F770" s="65">
        <v>43714</v>
      </c>
    </row>
    <row r="771" spans="2:7">
      <c r="B771" s="31" t="s">
        <v>1491</v>
      </c>
      <c r="C771" s="32" t="s">
        <v>1492</v>
      </c>
      <c r="D771" s="33" t="s">
        <v>95</v>
      </c>
      <c r="E771" s="34" t="s">
        <v>1493</v>
      </c>
      <c r="F771" s="34" t="s">
        <v>1494</v>
      </c>
      <c r="G771" s="16" t="s">
        <v>1765</v>
      </c>
    </row>
    <row r="772" spans="2:7">
      <c r="B772" s="26" t="s">
        <v>1327</v>
      </c>
      <c r="C772" s="9" t="s">
        <v>1549</v>
      </c>
      <c r="D772" s="66" t="s">
        <v>163</v>
      </c>
      <c r="E772" s="24" t="s">
        <v>90</v>
      </c>
      <c r="F772" s="24" t="s">
        <v>58</v>
      </c>
      <c r="G772" s="16"/>
    </row>
    <row r="773" ht="31.5" customHeight="1" spans="2:7">
      <c r="B773" s="26" t="s">
        <v>216</v>
      </c>
      <c r="C773" s="9" t="s">
        <v>20</v>
      </c>
      <c r="D773" s="66" t="s">
        <v>217</v>
      </c>
      <c r="E773" s="24" t="s">
        <v>90</v>
      </c>
      <c r="F773" s="24" t="s">
        <v>58</v>
      </c>
      <c r="G773" s="16"/>
    </row>
    <row r="777" spans="6:6">
      <c r="F777" s="65">
        <v>43721</v>
      </c>
    </row>
    <row r="778" spans="2:7">
      <c r="B778" s="31" t="s">
        <v>1491</v>
      </c>
      <c r="C778" s="32" t="s">
        <v>1492</v>
      </c>
      <c r="D778" s="33" t="s">
        <v>95</v>
      </c>
      <c r="E778" s="34" t="s">
        <v>1493</v>
      </c>
      <c r="F778" s="34" t="s">
        <v>1494</v>
      </c>
      <c r="G778" s="16" t="s">
        <v>1765</v>
      </c>
    </row>
    <row r="779" spans="2:7">
      <c r="B779" s="26" t="s">
        <v>1327</v>
      </c>
      <c r="C779" s="9" t="s">
        <v>1549</v>
      </c>
      <c r="D779" s="66" t="s">
        <v>163</v>
      </c>
      <c r="E779" s="24" t="s">
        <v>1761</v>
      </c>
      <c r="F779" s="24" t="s">
        <v>58</v>
      </c>
      <c r="G779" s="16"/>
    </row>
    <row r="780" spans="2:7">
      <c r="B780" s="67"/>
      <c r="C780" s="68"/>
      <c r="D780" s="69"/>
      <c r="E780" s="70"/>
      <c r="F780" s="70"/>
      <c r="G780" s="71"/>
    </row>
    <row r="782" spans="1:7">
      <c r="A782" s="72"/>
      <c r="B782" s="73"/>
      <c r="C782" s="74"/>
      <c r="D782" s="75"/>
      <c r="E782" s="72"/>
      <c r="F782" s="72"/>
      <c r="G782" s="72"/>
    </row>
    <row r="783" spans="1:7">
      <c r="A783" s="72"/>
      <c r="B783" s="73"/>
      <c r="C783" s="74"/>
      <c r="D783" s="75"/>
      <c r="E783" s="72"/>
      <c r="F783" s="30" t="s">
        <v>1766</v>
      </c>
      <c r="G783" s="72"/>
    </row>
    <row r="784" spans="1:7">
      <c r="A784" s="72"/>
      <c r="B784" s="76" t="s">
        <v>1491</v>
      </c>
      <c r="C784" s="77" t="s">
        <v>1492</v>
      </c>
      <c r="D784" s="78" t="s">
        <v>95</v>
      </c>
      <c r="E784" s="79" t="s">
        <v>1493</v>
      </c>
      <c r="F784" s="79" t="s">
        <v>1494</v>
      </c>
      <c r="G784" s="80" t="s">
        <v>1765</v>
      </c>
    </row>
    <row r="785" spans="1:7">
      <c r="A785" s="72"/>
      <c r="B785" s="26" t="s">
        <v>1327</v>
      </c>
      <c r="C785" s="12" t="s">
        <v>1549</v>
      </c>
      <c r="D785" s="66" t="s">
        <v>163</v>
      </c>
      <c r="E785" s="81" t="s">
        <v>58</v>
      </c>
      <c r="F785" s="81" t="s">
        <v>90</v>
      </c>
      <c r="G785" s="80"/>
    </row>
    <row r="786" ht="30" spans="1:7">
      <c r="A786" s="72"/>
      <c r="B786" s="26" t="s">
        <v>216</v>
      </c>
      <c r="C786" s="12" t="s">
        <v>20</v>
      </c>
      <c r="D786" s="66" t="s">
        <v>217</v>
      </c>
      <c r="E786" s="81" t="s">
        <v>58</v>
      </c>
      <c r="F786" s="81" t="s">
        <v>90</v>
      </c>
      <c r="G786" s="80"/>
    </row>
    <row r="787" spans="1:7">
      <c r="A787" s="72"/>
      <c r="B787" s="73"/>
      <c r="C787" s="74"/>
      <c r="D787" s="75"/>
      <c r="E787" s="72"/>
      <c r="F787" s="72"/>
      <c r="G787" s="72"/>
    </row>
    <row r="788" spans="1:7">
      <c r="A788" s="72"/>
      <c r="B788" s="73"/>
      <c r="C788" s="74"/>
      <c r="D788" s="75"/>
      <c r="E788" s="72"/>
      <c r="F788" s="72"/>
      <c r="G788" s="72"/>
    </row>
    <row r="789" spans="1:7">
      <c r="A789" s="72"/>
      <c r="B789" s="73"/>
      <c r="C789" s="74"/>
      <c r="D789" s="75"/>
      <c r="E789" s="72"/>
      <c r="F789" s="30" t="s">
        <v>1767</v>
      </c>
      <c r="G789" s="72"/>
    </row>
    <row r="790" spans="1:7">
      <c r="A790" s="72"/>
      <c r="B790" s="76" t="s">
        <v>1491</v>
      </c>
      <c r="C790" s="77" t="s">
        <v>1492</v>
      </c>
      <c r="D790" s="78" t="s">
        <v>95</v>
      </c>
      <c r="E790" s="79" t="s">
        <v>1493</v>
      </c>
      <c r="F790" s="79" t="s">
        <v>1494</v>
      </c>
      <c r="G790" s="80" t="s">
        <v>1768</v>
      </c>
    </row>
    <row r="791" ht="27.75" customHeight="1" spans="1:7">
      <c r="A791" s="72"/>
      <c r="B791" s="26" t="s">
        <v>1055</v>
      </c>
      <c r="C791" s="12" t="s">
        <v>1549</v>
      </c>
      <c r="D791" s="66" t="s">
        <v>1034</v>
      </c>
      <c r="E791" s="81" t="s">
        <v>85</v>
      </c>
      <c r="F791" s="81" t="s">
        <v>89</v>
      </c>
      <c r="G791" s="80"/>
    </row>
    <row r="792" ht="30.75" customHeight="1" spans="1:7">
      <c r="A792" s="72"/>
      <c r="B792" s="26"/>
      <c r="C792" s="12" t="s">
        <v>20</v>
      </c>
      <c r="D792" s="66" t="s">
        <v>1031</v>
      </c>
      <c r="E792" s="81" t="s">
        <v>85</v>
      </c>
      <c r="F792" s="81" t="s">
        <v>89</v>
      </c>
      <c r="G792" s="80"/>
    </row>
    <row r="793" spans="1:7">
      <c r="A793" s="72"/>
      <c r="B793" s="73"/>
      <c r="C793" s="74"/>
      <c r="D793" s="75"/>
      <c r="E793" s="72"/>
      <c r="F793" s="72"/>
      <c r="G793" s="72"/>
    </row>
    <row r="794" spans="1:7">
      <c r="A794" s="72"/>
      <c r="B794" s="73"/>
      <c r="C794" s="74"/>
      <c r="D794" s="75"/>
      <c r="E794" s="72"/>
      <c r="F794" s="72"/>
      <c r="G794" s="72"/>
    </row>
    <row r="795" spans="1:7">
      <c r="A795" s="72"/>
      <c r="B795" s="73"/>
      <c r="C795" s="74"/>
      <c r="D795" s="75"/>
      <c r="E795" s="72"/>
      <c r="F795" s="30" t="s">
        <v>1769</v>
      </c>
      <c r="G795" s="72"/>
    </row>
    <row r="796" spans="1:7">
      <c r="A796" s="72"/>
      <c r="B796" s="76" t="s">
        <v>1491</v>
      </c>
      <c r="C796" s="77" t="s">
        <v>1492</v>
      </c>
      <c r="D796" s="78" t="s">
        <v>95</v>
      </c>
      <c r="E796" s="79" t="s">
        <v>1493</v>
      </c>
      <c r="F796" s="79" t="s">
        <v>1494</v>
      </c>
      <c r="G796" s="80" t="s">
        <v>1765</v>
      </c>
    </row>
    <row r="797" spans="1:7">
      <c r="A797" s="72"/>
      <c r="B797" s="26" t="s">
        <v>1327</v>
      </c>
      <c r="C797" s="12" t="s">
        <v>1549</v>
      </c>
      <c r="D797" s="66" t="s">
        <v>163</v>
      </c>
      <c r="E797" s="81" t="s">
        <v>90</v>
      </c>
      <c r="F797" s="81" t="s">
        <v>80</v>
      </c>
      <c r="G797" s="80"/>
    </row>
    <row r="798" spans="1:7">
      <c r="A798" s="72"/>
      <c r="B798" s="26" t="s">
        <v>1321</v>
      </c>
      <c r="C798" s="12" t="s">
        <v>1549</v>
      </c>
      <c r="D798" s="66" t="s">
        <v>163</v>
      </c>
      <c r="E798" s="81" t="s">
        <v>80</v>
      </c>
      <c r="F798" s="81" t="s">
        <v>90</v>
      </c>
      <c r="G798" s="80"/>
    </row>
    <row r="799" spans="1:7">
      <c r="A799" s="72"/>
      <c r="B799" s="73"/>
      <c r="C799" s="74"/>
      <c r="D799" s="75"/>
      <c r="E799" s="72"/>
      <c r="F799" s="72"/>
      <c r="G799" s="72"/>
    </row>
    <row r="800" spans="1:7">
      <c r="A800" s="72"/>
      <c r="B800" s="73"/>
      <c r="C800" s="74"/>
      <c r="D800" s="75"/>
      <c r="E800" s="72"/>
      <c r="F800" s="72"/>
      <c r="G800" s="72"/>
    </row>
    <row r="801" spans="1:7">
      <c r="A801" s="72"/>
      <c r="B801" s="73"/>
      <c r="C801" s="74"/>
      <c r="D801" s="75"/>
      <c r="E801" s="72"/>
      <c r="F801" s="30" t="s">
        <v>1770</v>
      </c>
      <c r="G801" s="72"/>
    </row>
    <row r="802" spans="1:7">
      <c r="A802" s="72"/>
      <c r="B802" s="76" t="s">
        <v>1491</v>
      </c>
      <c r="C802" s="77" t="s">
        <v>1492</v>
      </c>
      <c r="D802" s="78" t="s">
        <v>95</v>
      </c>
      <c r="E802" s="79" t="s">
        <v>1493</v>
      </c>
      <c r="F802" s="79" t="s">
        <v>1494</v>
      </c>
      <c r="G802" s="82" t="s">
        <v>1765</v>
      </c>
    </row>
    <row r="803" ht="30" spans="1:7">
      <c r="A803" s="72"/>
      <c r="B803" s="26" t="s">
        <v>150</v>
      </c>
      <c r="C803" s="12" t="s">
        <v>20</v>
      </c>
      <c r="D803" s="66" t="s">
        <v>151</v>
      </c>
      <c r="E803" s="81" t="s">
        <v>90</v>
      </c>
      <c r="F803" s="81" t="s">
        <v>50</v>
      </c>
      <c r="G803" s="82"/>
    </row>
    <row r="804" spans="1:7">
      <c r="A804" s="72"/>
      <c r="B804" s="26" t="s">
        <v>204</v>
      </c>
      <c r="C804" s="12" t="s">
        <v>1549</v>
      </c>
      <c r="D804" s="66" t="s">
        <v>1771</v>
      </c>
      <c r="E804" s="81" t="s">
        <v>90</v>
      </c>
      <c r="F804" s="81" t="s">
        <v>50</v>
      </c>
      <c r="G804" s="82"/>
    </row>
    <row r="805" ht="30" spans="1:7">
      <c r="A805" s="72"/>
      <c r="B805" s="26" t="s">
        <v>1402</v>
      </c>
      <c r="C805" s="12" t="s">
        <v>20</v>
      </c>
      <c r="D805" s="66" t="s">
        <v>1396</v>
      </c>
      <c r="E805" s="81" t="s">
        <v>90</v>
      </c>
      <c r="F805" s="81" t="s">
        <v>1772</v>
      </c>
      <c r="G805" s="82"/>
    </row>
    <row r="806" spans="2:7">
      <c r="B806" s="26" t="s">
        <v>1280</v>
      </c>
      <c r="C806" s="12" t="s">
        <v>1549</v>
      </c>
      <c r="D806" s="66" t="s">
        <v>163</v>
      </c>
      <c r="E806" s="81" t="s">
        <v>90</v>
      </c>
      <c r="F806" s="81" t="s">
        <v>1772</v>
      </c>
      <c r="G806" s="82"/>
    </row>
    <row r="809" spans="2:7">
      <c r="B809" s="73"/>
      <c r="C809" s="74"/>
      <c r="D809" s="75"/>
      <c r="E809" s="72"/>
      <c r="F809" s="30" t="s">
        <v>1773</v>
      </c>
      <c r="G809" s="72"/>
    </row>
    <row r="810" spans="2:7">
      <c r="B810" s="76" t="s">
        <v>1491</v>
      </c>
      <c r="C810" s="77" t="s">
        <v>1492</v>
      </c>
      <c r="D810" s="78" t="s">
        <v>95</v>
      </c>
      <c r="E810" s="79" t="s">
        <v>1493</v>
      </c>
      <c r="F810" s="79" t="s">
        <v>1494</v>
      </c>
      <c r="G810" s="80" t="s">
        <v>1765</v>
      </c>
    </row>
    <row r="811" ht="30" customHeight="1" spans="2:7">
      <c r="B811" s="26" t="s">
        <v>899</v>
      </c>
      <c r="C811" s="12" t="s">
        <v>1549</v>
      </c>
      <c r="D811" s="66" t="s">
        <v>900</v>
      </c>
      <c r="E811" s="81" t="s">
        <v>90</v>
      </c>
      <c r="F811" s="81" t="s">
        <v>50</v>
      </c>
      <c r="G811" s="80"/>
    </row>
    <row r="812" ht="30" spans="2:7">
      <c r="B812" s="83" t="s">
        <v>476</v>
      </c>
      <c r="C812" s="84" t="s">
        <v>1549</v>
      </c>
      <c r="D812" s="85" t="s">
        <v>477</v>
      </c>
      <c r="E812" s="86" t="s">
        <v>50</v>
      </c>
      <c r="F812" s="86" t="s">
        <v>90</v>
      </c>
      <c r="G812" s="80"/>
    </row>
    <row r="815" spans="6:6">
      <c r="F815" s="87">
        <v>43796</v>
      </c>
    </row>
    <row r="816" spans="2:7">
      <c r="B816" s="76" t="s">
        <v>1491</v>
      </c>
      <c r="C816" s="77" t="s">
        <v>1492</v>
      </c>
      <c r="D816" s="78" t="s">
        <v>95</v>
      </c>
      <c r="E816" s="79" t="s">
        <v>1493</v>
      </c>
      <c r="F816" s="79" t="s">
        <v>1494</v>
      </c>
      <c r="G816" s="88"/>
    </row>
    <row r="817" ht="30" spans="2:7">
      <c r="B817" s="26" t="s">
        <v>899</v>
      </c>
      <c r="C817" s="12" t="s">
        <v>1549</v>
      </c>
      <c r="D817" s="66" t="s">
        <v>900</v>
      </c>
      <c r="E817" s="81" t="s">
        <v>50</v>
      </c>
      <c r="F817" s="81" t="s">
        <v>90</v>
      </c>
      <c r="G817" s="88"/>
    </row>
    <row r="818" ht="30" spans="2:7">
      <c r="B818" s="83" t="s">
        <v>476</v>
      </c>
      <c r="C818" s="84" t="s">
        <v>1549</v>
      </c>
      <c r="D818" s="85" t="s">
        <v>477</v>
      </c>
      <c r="E818" s="86" t="s">
        <v>90</v>
      </c>
      <c r="F818" s="86" t="s">
        <v>50</v>
      </c>
      <c r="G818" s="88"/>
    </row>
    <row r="819" ht="30" spans="2:7">
      <c r="B819" s="16" t="s">
        <v>968</v>
      </c>
      <c r="C819" s="47" t="s">
        <v>20</v>
      </c>
      <c r="D819" s="64" t="s">
        <v>969</v>
      </c>
      <c r="E819" s="8" t="s">
        <v>89</v>
      </c>
      <c r="F819" s="8" t="s">
        <v>90</v>
      </c>
      <c r="G819" s="88"/>
    </row>
    <row r="825" spans="2:6">
      <c r="B825" s="61" t="s">
        <v>1774</v>
      </c>
      <c r="C825" s="61"/>
      <c r="D825" s="61"/>
      <c r="E825" s="61"/>
      <c r="F825" s="61"/>
    </row>
    <row r="826" spans="2:6">
      <c r="B826" s="61"/>
      <c r="C826" s="61"/>
      <c r="D826" s="61"/>
      <c r="E826" s="61"/>
      <c r="F826" s="61"/>
    </row>
    <row r="827" spans="2:6">
      <c r="B827" s="61"/>
      <c r="C827" s="61"/>
      <c r="D827" s="61"/>
      <c r="E827" s="61"/>
      <c r="F827" s="61"/>
    </row>
    <row r="828" spans="2:6">
      <c r="B828" s="61"/>
      <c r="C828" s="61"/>
      <c r="D828" s="61"/>
      <c r="E828" s="61"/>
      <c r="F828" s="61"/>
    </row>
    <row r="829" spans="2:6">
      <c r="B829" s="61"/>
      <c r="C829" s="61"/>
      <c r="D829" s="61"/>
      <c r="E829" s="61"/>
      <c r="F829" s="61"/>
    </row>
    <row r="830" spans="2:6">
      <c r="B830" s="61"/>
      <c r="C830" s="61"/>
      <c r="D830" s="61"/>
      <c r="E830" s="61"/>
      <c r="F830" s="61"/>
    </row>
    <row r="831" spans="6:6">
      <c r="F831" s="87">
        <v>43853</v>
      </c>
    </row>
    <row r="832" spans="2:7">
      <c r="B832" s="76" t="s">
        <v>1491</v>
      </c>
      <c r="C832" s="77" t="s">
        <v>1492</v>
      </c>
      <c r="D832" s="78" t="s">
        <v>95</v>
      </c>
      <c r="E832" s="79" t="s">
        <v>1493</v>
      </c>
      <c r="F832" s="89" t="s">
        <v>1494</v>
      </c>
      <c r="G832" s="16" t="s">
        <v>1775</v>
      </c>
    </row>
    <row r="833" spans="2:7">
      <c r="B833" s="26" t="s">
        <v>164</v>
      </c>
      <c r="C833" s="12" t="s">
        <v>1549</v>
      </c>
      <c r="D833" s="90" t="s">
        <v>163</v>
      </c>
      <c r="E833" s="81" t="s">
        <v>70</v>
      </c>
      <c r="F833" s="91" t="s">
        <v>89</v>
      </c>
      <c r="G833" s="16"/>
    </row>
    <row r="834" ht="30" spans="2:7">
      <c r="B834" s="80" t="s">
        <v>1379</v>
      </c>
      <c r="C834" s="47" t="s">
        <v>20</v>
      </c>
      <c r="D834" s="92" t="s">
        <v>1375</v>
      </c>
      <c r="E834" s="47" t="s">
        <v>70</v>
      </c>
      <c r="F834" s="93" t="s">
        <v>89</v>
      </c>
      <c r="G834" s="16"/>
    </row>
    <row r="835" ht="30" spans="2:7">
      <c r="B835" s="83" t="s">
        <v>331</v>
      </c>
      <c r="C835" s="84" t="s">
        <v>1549</v>
      </c>
      <c r="D835" s="94" t="s">
        <v>332</v>
      </c>
      <c r="E835" s="86" t="s">
        <v>89</v>
      </c>
      <c r="F835" s="95" t="s">
        <v>70</v>
      </c>
      <c r="G835" s="16"/>
    </row>
    <row r="836" ht="30" spans="2:7">
      <c r="B836" s="80" t="s">
        <v>647</v>
      </c>
      <c r="C836" s="47" t="s">
        <v>20</v>
      </c>
      <c r="D836" s="15" t="s">
        <v>1776</v>
      </c>
      <c r="E836" s="47" t="s">
        <v>89</v>
      </c>
      <c r="F836" s="93" t="s">
        <v>70</v>
      </c>
      <c r="G836" s="16"/>
    </row>
    <row r="840" spans="2:6">
      <c r="B840" s="4" t="s">
        <v>1777</v>
      </c>
      <c r="C840" s="4"/>
      <c r="D840" s="4"/>
      <c r="E840" s="4"/>
      <c r="F840" s="3">
        <v>43854</v>
      </c>
    </row>
    <row r="841" spans="2:7">
      <c r="B841" s="76" t="s">
        <v>1491</v>
      </c>
      <c r="C841" s="77" t="s">
        <v>1492</v>
      </c>
      <c r="D841" s="78" t="s">
        <v>95</v>
      </c>
      <c r="E841" s="79" t="s">
        <v>1493</v>
      </c>
      <c r="F841" s="89" t="s">
        <v>1494</v>
      </c>
      <c r="G841" s="16" t="s">
        <v>1755</v>
      </c>
    </row>
    <row r="842" ht="75" spans="2:7">
      <c r="B842" s="26" t="s">
        <v>1778</v>
      </c>
      <c r="C842" s="12" t="s">
        <v>1549</v>
      </c>
      <c r="D842" s="92" t="s">
        <v>1779</v>
      </c>
      <c r="E842" s="81" t="s">
        <v>1755</v>
      </c>
      <c r="F842" s="96" t="s">
        <v>1780</v>
      </c>
      <c r="G842" s="16"/>
    </row>
    <row r="843" ht="75" spans="2:7">
      <c r="B843" s="26" t="s">
        <v>1747</v>
      </c>
      <c r="C843" s="12" t="s">
        <v>1549</v>
      </c>
      <c r="D843" s="92" t="s">
        <v>1748</v>
      </c>
      <c r="E843" s="81" t="s">
        <v>1755</v>
      </c>
      <c r="F843" s="96" t="s">
        <v>1780</v>
      </c>
      <c r="G843" s="16"/>
    </row>
    <row r="844" ht="75" spans="2:7">
      <c r="B844" s="26" t="s">
        <v>1781</v>
      </c>
      <c r="C844" s="12" t="s">
        <v>1549</v>
      </c>
      <c r="D844" s="92" t="s">
        <v>1782</v>
      </c>
      <c r="E844" s="81" t="s">
        <v>1755</v>
      </c>
      <c r="F844" s="96" t="s">
        <v>1780</v>
      </c>
      <c r="G844" s="16"/>
    </row>
    <row r="845" ht="75" spans="2:7">
      <c r="B845" s="26" t="s">
        <v>1744</v>
      </c>
      <c r="C845" s="12" t="s">
        <v>20</v>
      </c>
      <c r="D845" s="92" t="s">
        <v>1745</v>
      </c>
      <c r="E845" s="81" t="s">
        <v>1755</v>
      </c>
      <c r="F845" s="96" t="s">
        <v>1780</v>
      </c>
      <c r="G845" s="16"/>
    </row>
    <row r="846" ht="75" spans="2:7">
      <c r="B846" s="26" t="s">
        <v>1783</v>
      </c>
      <c r="C846" s="12" t="s">
        <v>20</v>
      </c>
      <c r="D846" s="92" t="s">
        <v>1784</v>
      </c>
      <c r="E846" s="81" t="s">
        <v>1755</v>
      </c>
      <c r="F846" s="96" t="s">
        <v>1780</v>
      </c>
      <c r="G846" s="16"/>
    </row>
    <row r="847" ht="75" spans="2:7">
      <c r="B847" s="26" t="s">
        <v>1785</v>
      </c>
      <c r="C847" s="12" t="s">
        <v>1549</v>
      </c>
      <c r="D847" s="92" t="s">
        <v>1786</v>
      </c>
      <c r="E847" s="81" t="s">
        <v>1755</v>
      </c>
      <c r="F847" s="96" t="s">
        <v>1780</v>
      </c>
      <c r="G847" s="16"/>
    </row>
    <row r="848" ht="75" spans="2:7">
      <c r="B848" s="26" t="s">
        <v>1787</v>
      </c>
      <c r="C848" s="12" t="s">
        <v>20</v>
      </c>
      <c r="D848" s="92" t="s">
        <v>1788</v>
      </c>
      <c r="E848" s="81" t="s">
        <v>1755</v>
      </c>
      <c r="F848" s="96" t="s">
        <v>1780</v>
      </c>
      <c r="G848" s="16"/>
    </row>
    <row r="849" ht="75" spans="2:7">
      <c r="B849" s="26" t="s">
        <v>1789</v>
      </c>
      <c r="C849" s="12" t="s">
        <v>20</v>
      </c>
      <c r="D849" s="92" t="s">
        <v>1790</v>
      </c>
      <c r="E849" s="81" t="s">
        <v>1755</v>
      </c>
      <c r="F849" s="96" t="s">
        <v>1780</v>
      </c>
      <c r="G849" s="16"/>
    </row>
    <row r="850" ht="75" spans="2:7">
      <c r="B850" s="26" t="s">
        <v>1539</v>
      </c>
      <c r="C850" s="12" t="s">
        <v>20</v>
      </c>
      <c r="D850" s="92" t="s">
        <v>1540</v>
      </c>
      <c r="E850" s="81" t="s">
        <v>1755</v>
      </c>
      <c r="F850" s="96" t="s">
        <v>1780</v>
      </c>
      <c r="G850" s="16"/>
    </row>
    <row r="851" ht="75" spans="2:7">
      <c r="B851" s="26" t="s">
        <v>1539</v>
      </c>
      <c r="C851" s="12" t="s">
        <v>1549</v>
      </c>
      <c r="D851" s="92" t="s">
        <v>1543</v>
      </c>
      <c r="E851" s="81" t="s">
        <v>1755</v>
      </c>
      <c r="F851" s="96" t="s">
        <v>1780</v>
      </c>
      <c r="G851" s="16"/>
    </row>
    <row r="853" spans="6:6">
      <c r="F853" s="87">
        <v>44020</v>
      </c>
    </row>
    <row r="854" spans="2:7">
      <c r="B854" s="76" t="s">
        <v>1491</v>
      </c>
      <c r="C854" s="77" t="s">
        <v>1492</v>
      </c>
      <c r="D854" s="78" t="s">
        <v>95</v>
      </c>
      <c r="E854" s="79" t="s">
        <v>1493</v>
      </c>
      <c r="F854" s="89" t="s">
        <v>1494</v>
      </c>
      <c r="G854" s="16" t="s">
        <v>1775</v>
      </c>
    </row>
    <row r="855" ht="30" spans="2:7">
      <c r="B855" s="26" t="s">
        <v>868</v>
      </c>
      <c r="C855" s="12" t="s">
        <v>28</v>
      </c>
      <c r="D855" s="15" t="s">
        <v>869</v>
      </c>
      <c r="E855" s="97" t="s">
        <v>63</v>
      </c>
      <c r="F855" s="91" t="s">
        <v>89</v>
      </c>
      <c r="G855" s="16"/>
    </row>
    <row r="856" ht="30" spans="2:7">
      <c r="B856" s="11" t="s">
        <v>1335</v>
      </c>
      <c r="C856" s="16" t="s">
        <v>20</v>
      </c>
      <c r="D856" s="7" t="s">
        <v>1267</v>
      </c>
      <c r="E856" s="47" t="s">
        <v>80</v>
      </c>
      <c r="F856" s="93" t="s">
        <v>89</v>
      </c>
      <c r="G856" s="16"/>
    </row>
    <row r="858" spans="6:6">
      <c r="F858" s="87">
        <v>44020</v>
      </c>
    </row>
    <row r="859" spans="2:7">
      <c r="B859" s="76" t="s">
        <v>1491</v>
      </c>
      <c r="C859" s="77" t="s">
        <v>1492</v>
      </c>
      <c r="D859" s="78" t="s">
        <v>95</v>
      </c>
      <c r="E859" s="79" t="s">
        <v>1493</v>
      </c>
      <c r="F859" s="89" t="s">
        <v>1494</v>
      </c>
      <c r="G859" s="16" t="s">
        <v>1743</v>
      </c>
    </row>
    <row r="860" ht="45" spans="2:7">
      <c r="B860" s="26" t="s">
        <v>211</v>
      </c>
      <c r="C860" s="12" t="s">
        <v>20</v>
      </c>
      <c r="D860" s="7" t="s">
        <v>212</v>
      </c>
      <c r="E860" s="24" t="s">
        <v>23</v>
      </c>
      <c r="F860" s="91" t="s">
        <v>89</v>
      </c>
      <c r="G860" s="16"/>
    </row>
    <row r="861" spans="2:7">
      <c r="B861" s="11" t="s">
        <v>1335</v>
      </c>
      <c r="C861" s="16" t="s">
        <v>16</v>
      </c>
      <c r="D861" s="7" t="s">
        <v>240</v>
      </c>
      <c r="E861" s="24" t="s">
        <v>23</v>
      </c>
      <c r="F861" s="93" t="s">
        <v>89</v>
      </c>
      <c r="G861" s="16"/>
    </row>
    <row r="862" spans="2:7">
      <c r="B862" s="26" t="s">
        <v>1791</v>
      </c>
      <c r="C862" s="12" t="s">
        <v>1792</v>
      </c>
      <c r="D862" s="15"/>
      <c r="E862" s="97" t="s">
        <v>89</v>
      </c>
      <c r="F862" s="91" t="s">
        <v>23</v>
      </c>
      <c r="G862" s="16"/>
    </row>
    <row r="863" spans="2:7">
      <c r="B863" s="11" t="s">
        <v>1793</v>
      </c>
      <c r="C863" s="16" t="s">
        <v>1794</v>
      </c>
      <c r="D863" s="7"/>
      <c r="E863" s="47" t="s">
        <v>89</v>
      </c>
      <c r="F863" s="93" t="s">
        <v>23</v>
      </c>
      <c r="G863" s="16"/>
    </row>
    <row r="865" spans="6:6">
      <c r="F865" s="87">
        <v>44021</v>
      </c>
    </row>
    <row r="866" spans="2:7">
      <c r="B866" s="76" t="s">
        <v>1491</v>
      </c>
      <c r="C866" s="77" t="s">
        <v>1492</v>
      </c>
      <c r="D866" s="78" t="s">
        <v>95</v>
      </c>
      <c r="E866" s="79" t="s">
        <v>1493</v>
      </c>
      <c r="F866" s="89" t="s">
        <v>1494</v>
      </c>
      <c r="G866" s="16" t="s">
        <v>1775</v>
      </c>
    </row>
    <row r="867" ht="30" spans="2:7">
      <c r="B867" s="26" t="s">
        <v>1795</v>
      </c>
      <c r="C867" s="12" t="s">
        <v>20</v>
      </c>
      <c r="D867" s="42" t="s">
        <v>969</v>
      </c>
      <c r="E867" s="97" t="s">
        <v>85</v>
      </c>
      <c r="F867" s="91" t="s">
        <v>89</v>
      </c>
      <c r="G867" s="16"/>
    </row>
    <row r="868" ht="30" spans="2:7">
      <c r="B868" s="11" t="s">
        <v>1795</v>
      </c>
      <c r="C868" s="16" t="s">
        <v>16</v>
      </c>
      <c r="D868" s="42" t="s">
        <v>970</v>
      </c>
      <c r="E868" s="47" t="s">
        <v>85</v>
      </c>
      <c r="F868" s="93" t="s">
        <v>89</v>
      </c>
      <c r="G868" s="16"/>
    </row>
    <row r="871" spans="2:7">
      <c r="B871" s="76" t="s">
        <v>1491</v>
      </c>
      <c r="C871" s="77" t="s">
        <v>1492</v>
      </c>
      <c r="D871" s="78" t="s">
        <v>95</v>
      </c>
      <c r="E871" s="79" t="s">
        <v>1493</v>
      </c>
      <c r="F871" s="98" t="s">
        <v>1494</v>
      </c>
      <c r="G871" s="99" t="s">
        <v>1743</v>
      </c>
    </row>
    <row r="872" spans="2:7">
      <c r="B872" s="9" t="s">
        <v>1330</v>
      </c>
      <c r="C872" s="9" t="s">
        <v>16</v>
      </c>
      <c r="D872" s="7" t="s">
        <v>163</v>
      </c>
      <c r="E872" s="95" t="s">
        <v>70</v>
      </c>
      <c r="F872" s="100" t="s">
        <v>89</v>
      </c>
      <c r="G872" s="99"/>
    </row>
    <row r="873" ht="30" spans="2:7">
      <c r="B873" s="11" t="s">
        <v>899</v>
      </c>
      <c r="C873" s="11" t="s">
        <v>16</v>
      </c>
      <c r="D873" s="101" t="s">
        <v>900</v>
      </c>
      <c r="E873" s="91" t="s">
        <v>89</v>
      </c>
      <c r="F873" s="102" t="s">
        <v>70</v>
      </c>
      <c r="G873" s="99"/>
    </row>
    <row r="874" spans="2:7">
      <c r="B874" s="103"/>
      <c r="C874" s="103"/>
      <c r="D874" s="104"/>
      <c r="E874" s="105"/>
      <c r="F874" s="105"/>
      <c r="G874" s="106"/>
    </row>
    <row r="876" spans="6:6">
      <c r="F876" s="87">
        <v>44063</v>
      </c>
    </row>
    <row r="877" spans="2:7">
      <c r="B877" s="76" t="s">
        <v>1491</v>
      </c>
      <c r="C877" s="77" t="s">
        <v>1492</v>
      </c>
      <c r="D877" s="78" t="s">
        <v>95</v>
      </c>
      <c r="E877" s="79" t="s">
        <v>1493</v>
      </c>
      <c r="F877" s="89" t="s">
        <v>1494</v>
      </c>
      <c r="G877" s="16" t="s">
        <v>1775</v>
      </c>
    </row>
    <row r="878" spans="2:7">
      <c r="B878" s="26" t="s">
        <v>204</v>
      </c>
      <c r="C878" s="12" t="s">
        <v>16</v>
      </c>
      <c r="D878" s="7" t="s">
        <v>137</v>
      </c>
      <c r="E878" s="97" t="s">
        <v>50</v>
      </c>
      <c r="F878" s="91" t="s">
        <v>90</v>
      </c>
      <c r="G878" s="16"/>
    </row>
    <row r="879" spans="2:7">
      <c r="B879" s="11" t="s">
        <v>1330</v>
      </c>
      <c r="C879" s="16" t="s">
        <v>16</v>
      </c>
      <c r="D879" s="7" t="s">
        <v>163</v>
      </c>
      <c r="E879" s="47" t="s">
        <v>90</v>
      </c>
      <c r="F879" s="93" t="s">
        <v>50</v>
      </c>
      <c r="G879" s="16"/>
    </row>
    <row r="881" spans="6:6">
      <c r="F881" s="87">
        <v>44063</v>
      </c>
    </row>
    <row r="882" spans="2:7">
      <c r="B882" s="76" t="s">
        <v>1491</v>
      </c>
      <c r="C882" s="77" t="s">
        <v>1492</v>
      </c>
      <c r="D882" s="78" t="s">
        <v>95</v>
      </c>
      <c r="E882" s="79" t="s">
        <v>1493</v>
      </c>
      <c r="F882" s="89" t="s">
        <v>1494</v>
      </c>
      <c r="G882" s="16" t="s">
        <v>1775</v>
      </c>
    </row>
    <row r="883" ht="30" spans="2:7">
      <c r="B883" s="26" t="s">
        <v>1082</v>
      </c>
      <c r="C883" s="12" t="s">
        <v>20</v>
      </c>
      <c r="D883" s="42" t="s">
        <v>1005</v>
      </c>
      <c r="E883" s="97" t="s">
        <v>63</v>
      </c>
      <c r="F883" s="97" t="s">
        <v>89</v>
      </c>
      <c r="G883" s="16"/>
    </row>
    <row r="884" ht="30" spans="2:7">
      <c r="B884" s="26" t="s">
        <v>1082</v>
      </c>
      <c r="C884" s="16" t="s">
        <v>16</v>
      </c>
      <c r="D884" s="42" t="s">
        <v>904</v>
      </c>
      <c r="E884" s="97" t="s">
        <v>63</v>
      </c>
      <c r="F884" s="97" t="s">
        <v>89</v>
      </c>
      <c r="G884" s="16"/>
    </row>
    <row r="885" ht="30" spans="2:7">
      <c r="B885" s="26" t="s">
        <v>1053</v>
      </c>
      <c r="C885" s="12" t="s">
        <v>20</v>
      </c>
      <c r="D885" s="42" t="s">
        <v>1005</v>
      </c>
      <c r="E885" s="97" t="s">
        <v>89</v>
      </c>
      <c r="F885" s="91" t="s">
        <v>63</v>
      </c>
      <c r="G885" s="16"/>
    </row>
    <row r="886" ht="30" spans="2:7">
      <c r="B886" s="26" t="s">
        <v>1053</v>
      </c>
      <c r="C886" s="16" t="s">
        <v>16</v>
      </c>
      <c r="D886" s="42" t="s">
        <v>904</v>
      </c>
      <c r="E886" s="97" t="s">
        <v>89</v>
      </c>
      <c r="F886" s="91" t="s">
        <v>63</v>
      </c>
      <c r="G886" s="16"/>
    </row>
    <row r="888" spans="6:6">
      <c r="F888" s="87"/>
    </row>
    <row r="889" spans="2:7">
      <c r="B889" s="76" t="s">
        <v>1491</v>
      </c>
      <c r="C889" s="77" t="s">
        <v>1492</v>
      </c>
      <c r="D889" s="78" t="s">
        <v>95</v>
      </c>
      <c r="E889" s="79" t="s">
        <v>1493</v>
      </c>
      <c r="F889" s="89" t="s">
        <v>1494</v>
      </c>
      <c r="G889" s="107" t="s">
        <v>1775</v>
      </c>
    </row>
    <row r="890" ht="60" spans="2:7">
      <c r="B890" s="26" t="s">
        <v>79</v>
      </c>
      <c r="C890" s="11" t="s">
        <v>24</v>
      </c>
      <c r="D890" s="15" t="s">
        <v>652</v>
      </c>
      <c r="E890" s="97" t="s">
        <v>92</v>
      </c>
      <c r="F890" s="91" t="s">
        <v>89</v>
      </c>
      <c r="G890" s="108"/>
    </row>
    <row r="892" spans="6:6">
      <c r="F892" s="87">
        <v>44162</v>
      </c>
    </row>
    <row r="893" spans="2:7">
      <c r="B893" s="76" t="s">
        <v>1491</v>
      </c>
      <c r="C893" s="77" t="s">
        <v>1492</v>
      </c>
      <c r="D893" s="78" t="s">
        <v>95</v>
      </c>
      <c r="E893" s="79" t="s">
        <v>1493</v>
      </c>
      <c r="F893" s="79" t="s">
        <v>1494</v>
      </c>
      <c r="G893" s="16" t="s">
        <v>1775</v>
      </c>
    </row>
    <row r="894" ht="30" spans="2:7">
      <c r="B894" s="26" t="s">
        <v>613</v>
      </c>
      <c r="C894" s="9" t="s">
        <v>20</v>
      </c>
      <c r="D894" s="7" t="s">
        <v>614</v>
      </c>
      <c r="E894" s="97" t="s">
        <v>84</v>
      </c>
      <c r="F894" s="81" t="s">
        <v>74</v>
      </c>
      <c r="G894" s="16"/>
    </row>
    <row r="895" ht="30" spans="2:7">
      <c r="B895" s="26" t="s">
        <v>1464</v>
      </c>
      <c r="C895" s="11" t="s">
        <v>16</v>
      </c>
      <c r="D895" s="15" t="s">
        <v>1465</v>
      </c>
      <c r="E895" s="97" t="s">
        <v>84</v>
      </c>
      <c r="F895" s="81" t="s">
        <v>74</v>
      </c>
      <c r="G895" s="16"/>
    </row>
    <row r="897" spans="6:6">
      <c r="F897" s="87">
        <v>44175</v>
      </c>
    </row>
    <row r="898" spans="2:7">
      <c r="B898" s="76" t="s">
        <v>1491</v>
      </c>
      <c r="C898" s="77" t="s">
        <v>1492</v>
      </c>
      <c r="D898" s="78" t="s">
        <v>95</v>
      </c>
      <c r="E898" s="79" t="s">
        <v>1493</v>
      </c>
      <c r="F898" s="79" t="s">
        <v>1494</v>
      </c>
      <c r="G898" s="16" t="s">
        <v>1775</v>
      </c>
    </row>
    <row r="899" ht="30" spans="2:7">
      <c r="B899" s="26" t="s">
        <v>589</v>
      </c>
      <c r="C899" s="9" t="s">
        <v>20</v>
      </c>
      <c r="D899" s="7" t="s">
        <v>590</v>
      </c>
      <c r="E899" s="97" t="s">
        <v>93</v>
      </c>
      <c r="F899" s="81" t="s">
        <v>23</v>
      </c>
      <c r="G899" s="16"/>
    </row>
    <row r="900" ht="30" spans="2:7">
      <c r="B900" s="26" t="s">
        <v>547</v>
      </c>
      <c r="C900" s="9" t="s">
        <v>20</v>
      </c>
      <c r="D900" s="7" t="s">
        <v>548</v>
      </c>
      <c r="E900" s="97" t="s">
        <v>23</v>
      </c>
      <c r="F900" s="97" t="s">
        <v>93</v>
      </c>
      <c r="G900" s="16"/>
    </row>
    <row r="902" spans="6:6">
      <c r="F902" s="87">
        <v>44200</v>
      </c>
    </row>
    <row r="903" spans="2:7">
      <c r="B903" s="76" t="s">
        <v>1491</v>
      </c>
      <c r="C903" s="77" t="s">
        <v>1492</v>
      </c>
      <c r="D903" s="78" t="s">
        <v>95</v>
      </c>
      <c r="E903" s="79" t="s">
        <v>1493</v>
      </c>
      <c r="F903" s="89" t="s">
        <v>1494</v>
      </c>
      <c r="G903" s="16" t="s">
        <v>1775</v>
      </c>
    </row>
    <row r="904" ht="30" spans="2:7">
      <c r="B904" s="26" t="s">
        <v>544</v>
      </c>
      <c r="C904" s="9" t="s">
        <v>20</v>
      </c>
      <c r="D904" s="66" t="s">
        <v>545</v>
      </c>
      <c r="E904" s="97" t="s">
        <v>88</v>
      </c>
      <c r="F904" s="91" t="s">
        <v>94</v>
      </c>
      <c r="G904" s="16"/>
    </row>
    <row r="905" ht="30" spans="2:7">
      <c r="B905" s="26" t="s">
        <v>337</v>
      </c>
      <c r="C905" s="9" t="s">
        <v>16</v>
      </c>
      <c r="D905" s="7" t="s">
        <v>338</v>
      </c>
      <c r="E905" s="97" t="s">
        <v>88</v>
      </c>
      <c r="F905" s="109" t="s">
        <v>94</v>
      </c>
      <c r="G905" s="16"/>
    </row>
    <row r="906" ht="30" spans="2:7">
      <c r="B906" s="26" t="s">
        <v>601</v>
      </c>
      <c r="C906" s="9" t="s">
        <v>20</v>
      </c>
      <c r="D906" s="7" t="s">
        <v>602</v>
      </c>
      <c r="E906" s="97" t="s">
        <v>94</v>
      </c>
      <c r="F906" s="91" t="s">
        <v>89</v>
      </c>
      <c r="G906" s="16"/>
    </row>
    <row r="907" ht="30" spans="2:7">
      <c r="B907" s="26" t="s">
        <v>514</v>
      </c>
      <c r="C907" s="9" t="s">
        <v>16</v>
      </c>
      <c r="D907" s="7" t="s">
        <v>515</v>
      </c>
      <c r="E907" s="97" t="s">
        <v>94</v>
      </c>
      <c r="F907" s="109" t="s">
        <v>89</v>
      </c>
      <c r="G907" s="16"/>
    </row>
    <row r="933" spans="2:5">
      <c r="B933" s="99" t="s">
        <v>1796</v>
      </c>
      <c r="C933" s="99"/>
      <c r="D933" s="99"/>
      <c r="E933" s="99"/>
    </row>
    <row r="935" spans="2:5">
      <c r="B935" s="110">
        <v>2</v>
      </c>
      <c r="C935" s="111"/>
      <c r="D935" s="112" t="s">
        <v>1797</v>
      </c>
      <c r="E935" s="113" t="s">
        <v>246</v>
      </c>
    </row>
    <row r="936" spans="2:5">
      <c r="B936" s="110">
        <v>4</v>
      </c>
      <c r="C936" s="111"/>
      <c r="D936" s="112" t="s">
        <v>1798</v>
      </c>
      <c r="E936" s="113" t="s">
        <v>246</v>
      </c>
    </row>
    <row r="937" ht="30" spans="2:5">
      <c r="B937" s="114" t="s">
        <v>75</v>
      </c>
      <c r="C937" s="114" t="s">
        <v>24</v>
      </c>
      <c r="D937" s="115" t="s">
        <v>701</v>
      </c>
      <c r="E937" s="113" t="s">
        <v>1799</v>
      </c>
    </row>
    <row r="938" ht="30" spans="2:5">
      <c r="B938" s="114" t="s">
        <v>857</v>
      </c>
      <c r="C938" s="114" t="s">
        <v>12</v>
      </c>
      <c r="D938" s="115" t="s">
        <v>858</v>
      </c>
      <c r="E938" s="113" t="s">
        <v>1799</v>
      </c>
    </row>
    <row r="939" spans="2:5">
      <c r="B939" s="110" t="s">
        <v>1800</v>
      </c>
      <c r="C939" s="114" t="s">
        <v>12</v>
      </c>
      <c r="D939" s="115" t="s">
        <v>1801</v>
      </c>
      <c r="E939" s="113" t="s">
        <v>1799</v>
      </c>
    </row>
    <row r="940" spans="2:5">
      <c r="B940" s="110">
        <v>10367</v>
      </c>
      <c r="C940" s="114" t="s">
        <v>28</v>
      </c>
      <c r="D940" s="115" t="s">
        <v>230</v>
      </c>
      <c r="E940" s="113" t="s">
        <v>246</v>
      </c>
    </row>
    <row r="941" spans="2:5">
      <c r="B941" s="114" t="s">
        <v>229</v>
      </c>
      <c r="C941" s="114" t="s">
        <v>28</v>
      </c>
      <c r="D941" s="115" t="s">
        <v>230</v>
      </c>
      <c r="E941" s="113" t="s">
        <v>246</v>
      </c>
    </row>
    <row r="942" spans="2:5">
      <c r="B942" s="114" t="s">
        <v>136</v>
      </c>
      <c r="C942" s="114" t="s">
        <v>16</v>
      </c>
      <c r="D942" s="115" t="s">
        <v>137</v>
      </c>
      <c r="E942" s="113" t="s">
        <v>246</v>
      </c>
    </row>
    <row r="943" spans="2:5">
      <c r="B943" s="114" t="s">
        <v>239</v>
      </c>
      <c r="C943" s="114" t="s">
        <v>16</v>
      </c>
      <c r="D943" s="115" t="s">
        <v>240</v>
      </c>
      <c r="E943" s="113" t="s">
        <v>246</v>
      </c>
    </row>
    <row r="944" spans="2:5">
      <c r="B944" s="114" t="s">
        <v>283</v>
      </c>
      <c r="C944" s="114" t="s">
        <v>16</v>
      </c>
      <c r="D944" s="115" t="s">
        <v>284</v>
      </c>
      <c r="E944" s="113" t="s">
        <v>1799</v>
      </c>
    </row>
    <row r="945" spans="2:5">
      <c r="B945" s="114" t="s">
        <v>221</v>
      </c>
      <c r="C945" s="114" t="s">
        <v>16</v>
      </c>
      <c r="D945" s="115" t="s">
        <v>137</v>
      </c>
      <c r="E945" s="113" t="s">
        <v>246</v>
      </c>
    </row>
    <row r="946" spans="2:5">
      <c r="B946" s="9" t="s">
        <v>139</v>
      </c>
      <c r="C946" s="116" t="s">
        <v>16</v>
      </c>
      <c r="D946" s="7" t="s">
        <v>137</v>
      </c>
      <c r="E946" s="113" t="s">
        <v>246</v>
      </c>
    </row>
    <row r="947" spans="2:5">
      <c r="B947" s="9" t="s">
        <v>1451</v>
      </c>
      <c r="C947" s="9" t="s">
        <v>16</v>
      </c>
      <c r="D947" s="7" t="s">
        <v>1452</v>
      </c>
      <c r="E947" s="113" t="s">
        <v>246</v>
      </c>
    </row>
    <row r="948" spans="2:5">
      <c r="B948" s="9" t="s">
        <v>222</v>
      </c>
      <c r="C948" s="9" t="s">
        <v>16</v>
      </c>
      <c r="D948" s="7" t="s">
        <v>137</v>
      </c>
      <c r="E948" s="113" t="s">
        <v>246</v>
      </c>
    </row>
    <row r="949" spans="2:5">
      <c r="B949" s="9" t="s">
        <v>138</v>
      </c>
      <c r="C949" s="9" t="s">
        <v>16</v>
      </c>
      <c r="D949" s="7" t="s">
        <v>137</v>
      </c>
      <c r="E949" s="113" t="s">
        <v>1799</v>
      </c>
    </row>
    <row r="950" spans="2:5">
      <c r="B950" s="12" t="s">
        <v>204</v>
      </c>
      <c r="C950" s="9" t="s">
        <v>16</v>
      </c>
      <c r="D950" s="7" t="s">
        <v>137</v>
      </c>
      <c r="E950" s="113" t="s">
        <v>246</v>
      </c>
    </row>
    <row r="951" spans="2:5">
      <c r="B951" s="11" t="s">
        <v>233</v>
      </c>
      <c r="C951" s="11" t="s">
        <v>16</v>
      </c>
      <c r="D951" s="15" t="s">
        <v>163</v>
      </c>
      <c r="E951" s="113" t="s">
        <v>246</v>
      </c>
    </row>
    <row r="952" ht="30" spans="2:5">
      <c r="B952" s="9" t="s">
        <v>260</v>
      </c>
      <c r="C952" s="9" t="s">
        <v>20</v>
      </c>
      <c r="D952" s="7" t="s">
        <v>261</v>
      </c>
      <c r="E952" s="113" t="s">
        <v>1799</v>
      </c>
    </row>
    <row r="953" ht="30" spans="2:5">
      <c r="B953" s="9" t="s">
        <v>1482</v>
      </c>
      <c r="C953" s="9" t="s">
        <v>20</v>
      </c>
      <c r="D953" s="7" t="s">
        <v>1483</v>
      </c>
      <c r="E953" s="113" t="s">
        <v>1799</v>
      </c>
    </row>
    <row r="954" ht="30" spans="2:5">
      <c r="B954" s="110" t="s">
        <v>1800</v>
      </c>
      <c r="C954" s="9" t="s">
        <v>44</v>
      </c>
      <c r="D954" s="7" t="s">
        <v>1489</v>
      </c>
      <c r="E954" s="113" t="s">
        <v>246</v>
      </c>
    </row>
    <row r="955" spans="2:5">
      <c r="B955" s="110" t="s">
        <v>1800</v>
      </c>
      <c r="C955" s="9" t="s">
        <v>44</v>
      </c>
      <c r="D955" s="7" t="s">
        <v>1802</v>
      </c>
      <c r="E955" s="113" t="s">
        <v>246</v>
      </c>
    </row>
  </sheetData>
  <mergeCells count="59">
    <mergeCell ref="I3:K3"/>
    <mergeCell ref="I29:K29"/>
    <mergeCell ref="I47:K47"/>
    <mergeCell ref="I52:K52"/>
    <mergeCell ref="J56:L56"/>
    <mergeCell ref="K311:O311"/>
    <mergeCell ref="K313:O313"/>
    <mergeCell ref="K341:O341"/>
    <mergeCell ref="K347:O347"/>
    <mergeCell ref="K354:O354"/>
    <mergeCell ref="B840:E840"/>
    <mergeCell ref="B933:E933"/>
    <mergeCell ref="B791:B792"/>
    <mergeCell ref="G554:G557"/>
    <mergeCell ref="G564:G565"/>
    <mergeCell ref="G654:G655"/>
    <mergeCell ref="G658:G662"/>
    <mergeCell ref="G666:G669"/>
    <mergeCell ref="G674:G675"/>
    <mergeCell ref="G676:G677"/>
    <mergeCell ref="G678:G679"/>
    <mergeCell ref="G680:G681"/>
    <mergeCell ref="G682:G683"/>
    <mergeCell ref="G684:G685"/>
    <mergeCell ref="G689:G691"/>
    <mergeCell ref="G695:G697"/>
    <mergeCell ref="G701:G705"/>
    <mergeCell ref="G709:G713"/>
    <mergeCell ref="G717:G719"/>
    <mergeCell ref="G723:G725"/>
    <mergeCell ref="G729:G731"/>
    <mergeCell ref="G735:G737"/>
    <mergeCell ref="G741:G743"/>
    <mergeCell ref="G747:G749"/>
    <mergeCell ref="G753:G755"/>
    <mergeCell ref="G759:G761"/>
    <mergeCell ref="G765:G767"/>
    <mergeCell ref="G771:G773"/>
    <mergeCell ref="G778:G779"/>
    <mergeCell ref="G784:G786"/>
    <mergeCell ref="G790:G792"/>
    <mergeCell ref="G796:G798"/>
    <mergeCell ref="G802:G806"/>
    <mergeCell ref="G810:G812"/>
    <mergeCell ref="G816:G819"/>
    <mergeCell ref="G832:G836"/>
    <mergeCell ref="G841:G851"/>
    <mergeCell ref="G854:G856"/>
    <mergeCell ref="G859:G863"/>
    <mergeCell ref="G866:G868"/>
    <mergeCell ref="G871:G873"/>
    <mergeCell ref="G877:G879"/>
    <mergeCell ref="G882:G886"/>
    <mergeCell ref="G889:G890"/>
    <mergeCell ref="G893:G895"/>
    <mergeCell ref="G898:G900"/>
    <mergeCell ref="G903:G907"/>
    <mergeCell ref="B638:F643"/>
    <mergeCell ref="B825:F830"/>
  </mergeCell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"/>
  <sheetViews>
    <sheetView topLeftCell="A31" workbookViewId="0">
      <selection activeCell="A52" sqref="A52"/>
    </sheetView>
  </sheetViews>
  <sheetFormatPr defaultColWidth="9" defaultRowHeight="15"/>
  <cols>
    <col min="1" max="1" width="24.4285714285714" customWidth="1"/>
    <col min="2" max="1025" width="9" customWidth="1"/>
  </cols>
  <sheetData>
    <row r="1" spans="1:1">
      <c r="A1" s="28" t="s">
        <v>7</v>
      </c>
    </row>
    <row r="2" spans="1:1">
      <c r="A2" s="8" t="s">
        <v>12</v>
      </c>
    </row>
    <row r="3" spans="1:1">
      <c r="A3" s="8" t="s">
        <v>16</v>
      </c>
    </row>
    <row r="4" spans="1:1">
      <c r="A4" s="8" t="s">
        <v>20</v>
      </c>
    </row>
    <row r="5" spans="1:1">
      <c r="A5" s="8" t="s">
        <v>24</v>
      </c>
    </row>
    <row r="6" spans="1:1">
      <c r="A6" s="8" t="s">
        <v>28</v>
      </c>
    </row>
    <row r="7" spans="1:1">
      <c r="A7" s="8" t="s">
        <v>32</v>
      </c>
    </row>
    <row r="8" spans="1:1">
      <c r="A8" s="8" t="s">
        <v>35</v>
      </c>
    </row>
    <row r="9" spans="1:1">
      <c r="A9" s="8" t="s">
        <v>116</v>
      </c>
    </row>
    <row r="10" spans="1:1">
      <c r="A10" s="8" t="s">
        <v>38</v>
      </c>
    </row>
    <row r="11" spans="1:1">
      <c r="A11" s="8" t="s">
        <v>41</v>
      </c>
    </row>
    <row r="12" spans="1:1">
      <c r="A12" s="8" t="s">
        <v>44</v>
      </c>
    </row>
    <row r="14" spans="1:1">
      <c r="A14" s="28" t="s">
        <v>1803</v>
      </c>
    </row>
    <row r="15" spans="1:1">
      <c r="A15" s="8" t="s">
        <v>11</v>
      </c>
    </row>
    <row r="16" spans="1:1">
      <c r="A16" s="8" t="s">
        <v>15</v>
      </c>
    </row>
    <row r="17" spans="1:1">
      <c r="A17" s="8" t="s">
        <v>19</v>
      </c>
    </row>
    <row r="18" spans="1:1">
      <c r="A18" s="8" t="s">
        <v>23</v>
      </c>
    </row>
    <row r="19" spans="1:1">
      <c r="A19" s="8" t="s">
        <v>27</v>
      </c>
    </row>
    <row r="20" spans="1:1">
      <c r="A20" s="8" t="s">
        <v>31</v>
      </c>
    </row>
    <row r="21" spans="1:1">
      <c r="A21" s="8" t="s">
        <v>34</v>
      </c>
    </row>
    <row r="22" spans="1:1">
      <c r="A22" s="8" t="s">
        <v>37</v>
      </c>
    </row>
    <row r="23" spans="1:1">
      <c r="A23" s="8" t="s">
        <v>40</v>
      </c>
    </row>
    <row r="24" spans="1:1">
      <c r="A24" s="8" t="s">
        <v>43</v>
      </c>
    </row>
    <row r="25" spans="1:1">
      <c r="A25" s="8" t="s">
        <v>46</v>
      </c>
    </row>
    <row r="26" spans="1:1">
      <c r="A26" s="8" t="s">
        <v>48</v>
      </c>
    </row>
    <row r="27" spans="1:1">
      <c r="A27" s="8" t="s">
        <v>50</v>
      </c>
    </row>
    <row r="28" spans="1:1">
      <c r="A28" s="8" t="s">
        <v>52</v>
      </c>
    </row>
    <row r="29" spans="1:1">
      <c r="A29" s="8" t="s">
        <v>55</v>
      </c>
    </row>
    <row r="30" spans="1:1">
      <c r="A30" s="8" t="s">
        <v>58</v>
      </c>
    </row>
    <row r="31" spans="1:1">
      <c r="A31" s="8" t="s">
        <v>61</v>
      </c>
    </row>
    <row r="32" spans="1:1">
      <c r="A32" s="8" t="s">
        <v>63</v>
      </c>
    </row>
    <row r="33" spans="1:1">
      <c r="A33" s="8" t="s">
        <v>66</v>
      </c>
    </row>
    <row r="34" spans="1:1">
      <c r="A34" s="8" t="s">
        <v>68</v>
      </c>
    </row>
    <row r="35" spans="1:1">
      <c r="A35" s="8" t="s">
        <v>70</v>
      </c>
    </row>
    <row r="36" spans="1:1">
      <c r="A36" s="8" t="s">
        <v>72</v>
      </c>
    </row>
    <row r="37" spans="1:1">
      <c r="A37" s="8" t="s">
        <v>74</v>
      </c>
    </row>
    <row r="38" spans="1:1">
      <c r="A38" s="8" t="s">
        <v>76</v>
      </c>
    </row>
    <row r="39" spans="1:1">
      <c r="A39" s="8" t="s">
        <v>78</v>
      </c>
    </row>
    <row r="40" spans="1:1">
      <c r="A40" s="8" t="s">
        <v>80</v>
      </c>
    </row>
    <row r="41" spans="1:1">
      <c r="A41" s="8" t="s">
        <v>82</v>
      </c>
    </row>
    <row r="42" spans="1:1">
      <c r="A42" s="8" t="s">
        <v>85</v>
      </c>
    </row>
    <row r="43" spans="1:1">
      <c r="A43" s="8" t="s">
        <v>86</v>
      </c>
    </row>
    <row r="44" spans="1:1">
      <c r="A44" s="8" t="s">
        <v>87</v>
      </c>
    </row>
    <row r="45" spans="1:1">
      <c r="A45" s="8" t="s">
        <v>88</v>
      </c>
    </row>
    <row r="46" spans="1:1">
      <c r="A46" s="8" t="s">
        <v>89</v>
      </c>
    </row>
    <row r="47" spans="1:1">
      <c r="A47" s="8" t="s">
        <v>90</v>
      </c>
    </row>
    <row r="48" spans="1:1">
      <c r="A48" s="8" t="s">
        <v>91</v>
      </c>
    </row>
    <row r="49" spans="1:1">
      <c r="A49" s="8" t="s">
        <v>92</v>
      </c>
    </row>
    <row r="50" spans="1:1">
      <c r="A50" s="8" t="s">
        <v>93</v>
      </c>
    </row>
    <row r="51" spans="1:1">
      <c r="A51" s="8" t="s">
        <v>94</v>
      </c>
    </row>
    <row r="52" spans="1:1">
      <c r="A52" s="8" t="s">
        <v>84</v>
      </c>
    </row>
    <row r="53" spans="1:1">
      <c r="A53" s="8"/>
    </row>
    <row r="56" spans="1:1">
      <c r="A56" s="28" t="s">
        <v>1804</v>
      </c>
    </row>
    <row r="57" spans="1:1">
      <c r="A57" s="8" t="s">
        <v>56</v>
      </c>
    </row>
    <row r="58" spans="1:1">
      <c r="A58" s="8" t="s">
        <v>59</v>
      </c>
    </row>
    <row r="59" spans="1:1">
      <c r="A59" s="8" t="s">
        <v>62</v>
      </c>
    </row>
    <row r="60" spans="1:1">
      <c r="A60" s="8" t="s">
        <v>64</v>
      </c>
    </row>
  </sheetData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4"/>
  <sheetViews>
    <sheetView topLeftCell="A73" workbookViewId="0">
      <selection activeCell="C28" sqref="C28"/>
    </sheetView>
  </sheetViews>
  <sheetFormatPr defaultColWidth="9" defaultRowHeight="15" outlineLevelCol="3"/>
  <cols>
    <col min="1" max="1" width="9.14285714285714" customWidth="1"/>
    <col min="2" max="2" width="24.1428571428571" style="1" customWidth="1"/>
    <col min="3" max="3" width="53.8571428571429" style="2" customWidth="1"/>
    <col min="4" max="4" width="20.8571428571429" customWidth="1"/>
    <col min="5" max="1025" width="9" customWidth="1"/>
  </cols>
  <sheetData>
    <row r="1" ht="25.5" customHeight="1" spans="4:4">
      <c r="D1" s="3">
        <v>43172</v>
      </c>
    </row>
    <row r="2" spans="1:3">
      <c r="A2" s="4" t="s">
        <v>1584</v>
      </c>
      <c r="B2" s="4"/>
      <c r="C2" s="4"/>
    </row>
    <row r="3" spans="1:4">
      <c r="A3" s="5" t="s">
        <v>1433</v>
      </c>
      <c r="B3" s="6" t="s">
        <v>28</v>
      </c>
      <c r="C3" s="7" t="s">
        <v>1434</v>
      </c>
      <c r="D3" s="8"/>
    </row>
    <row r="4" spans="1:4">
      <c r="A4" s="9" t="s">
        <v>697</v>
      </c>
      <c r="B4" s="9" t="s">
        <v>28</v>
      </c>
      <c r="C4" s="7" t="s">
        <v>698</v>
      </c>
      <c r="D4" s="8"/>
    </row>
    <row r="5" spans="1:4">
      <c r="A5" s="10" t="s">
        <v>1456</v>
      </c>
      <c r="B5" s="11" t="s">
        <v>28</v>
      </c>
      <c r="C5" s="7" t="s">
        <v>1457</v>
      </c>
      <c r="D5" s="8"/>
    </row>
    <row r="6" spans="1:4">
      <c r="A6" s="12" t="s">
        <v>111</v>
      </c>
      <c r="B6" s="9" t="s">
        <v>28</v>
      </c>
      <c r="C6" s="7" t="s">
        <v>112</v>
      </c>
      <c r="D6" s="8"/>
    </row>
    <row r="8" spans="1:3">
      <c r="A8" s="13" t="s">
        <v>1496</v>
      </c>
      <c r="B8" s="13"/>
      <c r="C8" s="13"/>
    </row>
    <row r="9" ht="45" spans="1:4">
      <c r="A9" s="9" t="s">
        <v>1460</v>
      </c>
      <c r="B9" s="6" t="s">
        <v>20</v>
      </c>
      <c r="C9" s="7" t="s">
        <v>1461</v>
      </c>
      <c r="D9" s="8"/>
    </row>
    <row r="10" ht="30" spans="1:4">
      <c r="A10" s="9" t="s">
        <v>146</v>
      </c>
      <c r="B10" s="6" t="s">
        <v>20</v>
      </c>
      <c r="C10" s="7" t="s">
        <v>147</v>
      </c>
      <c r="D10" s="8"/>
    </row>
    <row r="11" ht="30" spans="1:4">
      <c r="A11" s="9" t="s">
        <v>260</v>
      </c>
      <c r="B11" s="6" t="s">
        <v>20</v>
      </c>
      <c r="C11" s="7" t="s">
        <v>261</v>
      </c>
      <c r="D11" s="8"/>
    </row>
    <row r="12" ht="30" spans="1:4">
      <c r="A12" s="9" t="s">
        <v>1680</v>
      </c>
      <c r="B12" s="6" t="s">
        <v>20</v>
      </c>
      <c r="C12" s="7" t="s">
        <v>1681</v>
      </c>
      <c r="D12" s="8"/>
    </row>
    <row r="15" spans="1:3">
      <c r="A15" s="14" t="s">
        <v>1546</v>
      </c>
      <c r="B15" s="14"/>
      <c r="C15" s="14"/>
    </row>
    <row r="16" spans="1:4">
      <c r="A16" s="9" t="s">
        <v>1735</v>
      </c>
      <c r="B16" s="9" t="s">
        <v>16</v>
      </c>
      <c r="C16" s="7" t="s">
        <v>1736</v>
      </c>
      <c r="D16" s="8"/>
    </row>
    <row r="17" ht="30" spans="1:4">
      <c r="A17" s="11" t="s">
        <v>128</v>
      </c>
      <c r="B17" s="11" t="s">
        <v>16</v>
      </c>
      <c r="C17" s="15" t="s">
        <v>129</v>
      </c>
      <c r="D17" s="8"/>
    </row>
    <row r="18" spans="1:4">
      <c r="A18" s="9" t="s">
        <v>223</v>
      </c>
      <c r="B18" s="9" t="s">
        <v>16</v>
      </c>
      <c r="C18" s="7" t="s">
        <v>137</v>
      </c>
      <c r="D18" s="8"/>
    </row>
    <row r="19" spans="1:4">
      <c r="A19" s="11" t="s">
        <v>1738</v>
      </c>
      <c r="B19" s="11" t="s">
        <v>16</v>
      </c>
      <c r="C19" s="15" t="s">
        <v>238</v>
      </c>
      <c r="D19" s="8"/>
    </row>
    <row r="20" spans="1:4">
      <c r="A20" s="11" t="s">
        <v>237</v>
      </c>
      <c r="B20" s="11" t="s">
        <v>16</v>
      </c>
      <c r="C20" s="15" t="s">
        <v>238</v>
      </c>
      <c r="D20" s="8"/>
    </row>
    <row r="21" spans="1:4">
      <c r="A21" s="9" t="s">
        <v>256</v>
      </c>
      <c r="B21" s="9" t="s">
        <v>16</v>
      </c>
      <c r="C21" s="7" t="s">
        <v>257</v>
      </c>
      <c r="D21" s="16" t="s">
        <v>246</v>
      </c>
    </row>
    <row r="22" spans="1:4">
      <c r="A22" s="9" t="s">
        <v>283</v>
      </c>
      <c r="B22" s="9" t="s">
        <v>16</v>
      </c>
      <c r="C22" s="7" t="s">
        <v>284</v>
      </c>
      <c r="D22" s="8"/>
    </row>
    <row r="23" spans="1:4">
      <c r="A23" s="11" t="s">
        <v>1734</v>
      </c>
      <c r="B23" s="11" t="s">
        <v>16</v>
      </c>
      <c r="C23" s="15" t="s">
        <v>1243</v>
      </c>
      <c r="D23" s="8"/>
    </row>
    <row r="24" spans="1:4">
      <c r="A24" s="11" t="s">
        <v>1737</v>
      </c>
      <c r="B24" s="11" t="s">
        <v>16</v>
      </c>
      <c r="C24" s="15" t="s">
        <v>1243</v>
      </c>
      <c r="D24" s="8"/>
    </row>
    <row r="25" spans="1:4">
      <c r="A25" s="9" t="s">
        <v>1451</v>
      </c>
      <c r="B25" s="9" t="s">
        <v>16</v>
      </c>
      <c r="C25" s="7" t="s">
        <v>1452</v>
      </c>
      <c r="D25" s="8"/>
    </row>
    <row r="27" spans="1:3">
      <c r="A27" s="13" t="s">
        <v>1805</v>
      </c>
      <c r="B27" s="13"/>
      <c r="C27" s="13"/>
    </row>
    <row r="28" ht="30" spans="1:4">
      <c r="A28" s="11" t="s">
        <v>863</v>
      </c>
      <c r="B28" s="11" t="s">
        <v>12</v>
      </c>
      <c r="C28" s="15" t="s">
        <v>864</v>
      </c>
      <c r="D28" s="8"/>
    </row>
    <row r="29" spans="1:4">
      <c r="A29" s="8" t="s">
        <v>1800</v>
      </c>
      <c r="B29" s="11" t="s">
        <v>12</v>
      </c>
      <c r="C29" s="17" t="s">
        <v>1806</v>
      </c>
      <c r="D29" s="8"/>
    </row>
    <row r="31" spans="3:3">
      <c r="C31" s="17" t="s">
        <v>1807</v>
      </c>
    </row>
    <row r="32" spans="3:3">
      <c r="C32" s="17" t="s">
        <v>1808</v>
      </c>
    </row>
    <row r="41" spans="1:4">
      <c r="A41" s="18" t="s">
        <v>1809</v>
      </c>
      <c r="B41" s="18"/>
      <c r="C41" s="18"/>
      <c r="D41" s="19"/>
    </row>
    <row r="42" spans="1:4">
      <c r="A42" s="13"/>
      <c r="B42" s="13"/>
      <c r="C42" s="13"/>
      <c r="D42" s="13"/>
    </row>
    <row r="43" ht="30.75" customHeight="1" spans="1:3">
      <c r="A43" s="20" t="s">
        <v>1697</v>
      </c>
      <c r="B43" s="5" t="s">
        <v>20</v>
      </c>
      <c r="C43" s="7" t="s">
        <v>1698</v>
      </c>
    </row>
    <row r="44" ht="31.5" customHeight="1" spans="1:3">
      <c r="A44" s="6" t="s">
        <v>1686</v>
      </c>
      <c r="B44" s="5" t="s">
        <v>20</v>
      </c>
      <c r="C44" s="7" t="s">
        <v>1687</v>
      </c>
    </row>
    <row r="45" ht="30" customHeight="1" spans="1:3">
      <c r="A45" s="9" t="s">
        <v>1684</v>
      </c>
      <c r="B45" s="21" t="s">
        <v>20</v>
      </c>
      <c r="C45" s="7" t="s">
        <v>135</v>
      </c>
    </row>
    <row r="46" ht="30.75" customHeight="1" spans="1:3">
      <c r="A46" s="9" t="s">
        <v>1689</v>
      </c>
      <c r="B46" s="21" t="s">
        <v>20</v>
      </c>
      <c r="C46" s="7" t="s">
        <v>135</v>
      </c>
    </row>
    <row r="47" ht="27.75" customHeight="1" spans="1:3">
      <c r="A47" s="9" t="s">
        <v>1685</v>
      </c>
      <c r="B47" s="21" t="s">
        <v>20</v>
      </c>
      <c r="C47" s="7" t="s">
        <v>135</v>
      </c>
    </row>
    <row r="48" ht="29.25" customHeight="1" spans="1:3">
      <c r="A48" s="9" t="s">
        <v>1688</v>
      </c>
      <c r="B48" s="21" t="s">
        <v>20</v>
      </c>
      <c r="C48" s="7" t="s">
        <v>135</v>
      </c>
    </row>
    <row r="49" ht="30" customHeight="1" spans="1:3">
      <c r="A49" s="9" t="s">
        <v>1667</v>
      </c>
      <c r="B49" s="21" t="s">
        <v>20</v>
      </c>
      <c r="C49" s="7" t="s">
        <v>135</v>
      </c>
    </row>
    <row r="50" ht="31.5" customHeight="1" spans="1:3">
      <c r="A50" s="9" t="s">
        <v>1695</v>
      </c>
      <c r="B50" s="21" t="s">
        <v>20</v>
      </c>
      <c r="C50" s="7" t="s">
        <v>135</v>
      </c>
    </row>
    <row r="51" ht="30.75" customHeight="1" spans="1:3">
      <c r="A51" s="9" t="s">
        <v>1690</v>
      </c>
      <c r="B51" s="21" t="s">
        <v>20</v>
      </c>
      <c r="C51" s="7" t="s">
        <v>135</v>
      </c>
    </row>
    <row r="52" ht="30" customHeight="1" spans="1:3">
      <c r="A52" s="9" t="s">
        <v>1662</v>
      </c>
      <c r="B52" s="21" t="s">
        <v>20</v>
      </c>
      <c r="C52" s="7" t="s">
        <v>135</v>
      </c>
    </row>
    <row r="53" spans="1:3">
      <c r="A53" s="9" t="s">
        <v>1702</v>
      </c>
      <c r="B53" s="21" t="s">
        <v>16</v>
      </c>
      <c r="C53" s="7" t="s">
        <v>137</v>
      </c>
    </row>
    <row r="54" spans="1:3">
      <c r="A54" s="9" t="s">
        <v>1683</v>
      </c>
      <c r="B54" s="21" t="s">
        <v>16</v>
      </c>
      <c r="C54" s="7" t="s">
        <v>137</v>
      </c>
    </row>
    <row r="55" spans="1:3">
      <c r="A55" s="9" t="s">
        <v>1719</v>
      </c>
      <c r="B55" s="21" t="s">
        <v>16</v>
      </c>
      <c r="C55" s="7" t="s">
        <v>137</v>
      </c>
    </row>
    <row r="56" spans="1:3">
      <c r="A56" s="9" t="s">
        <v>1670</v>
      </c>
      <c r="B56" s="21" t="s">
        <v>16</v>
      </c>
      <c r="C56" s="7" t="s">
        <v>137</v>
      </c>
    </row>
    <row r="57" spans="1:3">
      <c r="A57" s="11" t="s">
        <v>1608</v>
      </c>
      <c r="B57" s="22" t="s">
        <v>16</v>
      </c>
      <c r="C57" s="15" t="s">
        <v>137</v>
      </c>
    </row>
    <row r="58" spans="1:3">
      <c r="A58" s="11" t="s">
        <v>1668</v>
      </c>
      <c r="B58" s="22" t="s">
        <v>16</v>
      </c>
      <c r="C58" s="15" t="s">
        <v>137</v>
      </c>
    </row>
    <row r="59" spans="1:3">
      <c r="A59" s="11" t="s">
        <v>1664</v>
      </c>
      <c r="B59" s="22" t="s">
        <v>16</v>
      </c>
      <c r="C59" s="15" t="s">
        <v>137</v>
      </c>
    </row>
    <row r="60" spans="1:3">
      <c r="A60" s="11" t="s">
        <v>1665</v>
      </c>
      <c r="B60" s="22" t="s">
        <v>16</v>
      </c>
      <c r="C60" s="15" t="s">
        <v>137</v>
      </c>
    </row>
    <row r="61" spans="1:3">
      <c r="A61" s="11" t="s">
        <v>1691</v>
      </c>
      <c r="B61" s="22" t="s">
        <v>16</v>
      </c>
      <c r="C61" s="15" t="s">
        <v>137</v>
      </c>
    </row>
    <row r="62" spans="1:3">
      <c r="A62" s="11" t="s">
        <v>1721</v>
      </c>
      <c r="B62" s="22" t="s">
        <v>16</v>
      </c>
      <c r="C62" s="15" t="s">
        <v>1722</v>
      </c>
    </row>
    <row r="64" spans="1:3">
      <c r="A64" s="23" t="s">
        <v>1810</v>
      </c>
      <c r="B64" s="23"/>
      <c r="C64" s="23"/>
    </row>
    <row r="65" ht="45" spans="1:3">
      <c r="A65" s="24" t="s">
        <v>1339</v>
      </c>
      <c r="B65" s="24" t="s">
        <v>20</v>
      </c>
      <c r="C65" s="25" t="s">
        <v>1267</v>
      </c>
    </row>
    <row r="66" ht="45" spans="1:3">
      <c r="A66" s="11" t="s">
        <v>1353</v>
      </c>
      <c r="B66" s="22" t="s">
        <v>20</v>
      </c>
      <c r="C66" s="15" t="s">
        <v>1267</v>
      </c>
    </row>
    <row r="67" ht="45" spans="1:3">
      <c r="A67" s="11" t="s">
        <v>1346</v>
      </c>
      <c r="B67" s="22" t="s">
        <v>20</v>
      </c>
      <c r="C67" s="15" t="s">
        <v>1267</v>
      </c>
    </row>
    <row r="68" ht="30" spans="1:3">
      <c r="A68" s="11" t="s">
        <v>1402</v>
      </c>
      <c r="B68" s="22" t="s">
        <v>20</v>
      </c>
      <c r="C68" s="15" t="s">
        <v>1396</v>
      </c>
    </row>
    <row r="69" ht="45" spans="1:3">
      <c r="A69" s="9" t="s">
        <v>191</v>
      </c>
      <c r="B69" s="21" t="s">
        <v>20</v>
      </c>
      <c r="C69" s="7" t="s">
        <v>151</v>
      </c>
    </row>
    <row r="70" ht="30" spans="1:3">
      <c r="A70" s="9" t="s">
        <v>203</v>
      </c>
      <c r="B70" s="21" t="s">
        <v>20</v>
      </c>
      <c r="C70" s="7" t="s">
        <v>135</v>
      </c>
    </row>
    <row r="71" ht="45" spans="1:3">
      <c r="A71" s="9" t="s">
        <v>1666</v>
      </c>
      <c r="B71" s="21" t="s">
        <v>20</v>
      </c>
      <c r="C71" s="7" t="s">
        <v>151</v>
      </c>
    </row>
    <row r="72" ht="30" spans="1:3">
      <c r="A72" s="9" t="s">
        <v>160</v>
      </c>
      <c r="B72" s="21" t="s">
        <v>20</v>
      </c>
      <c r="C72" s="7" t="s">
        <v>135</v>
      </c>
    </row>
    <row r="73" ht="45" spans="1:3">
      <c r="A73" s="9" t="s">
        <v>150</v>
      </c>
      <c r="B73" s="21" t="s">
        <v>20</v>
      </c>
      <c r="C73" s="7" t="s">
        <v>151</v>
      </c>
    </row>
    <row r="74" ht="30" spans="1:3">
      <c r="A74" s="9" t="s">
        <v>1671</v>
      </c>
      <c r="B74" s="21" t="s">
        <v>20</v>
      </c>
      <c r="C74" s="7" t="s">
        <v>135</v>
      </c>
    </row>
    <row r="76" spans="1:3">
      <c r="A76" s="23" t="s">
        <v>1811</v>
      </c>
      <c r="B76" s="23"/>
      <c r="C76" s="23"/>
    </row>
    <row r="77" ht="30" spans="1:3">
      <c r="A77" s="26" t="s">
        <v>1036</v>
      </c>
      <c r="B77" s="22" t="s">
        <v>20</v>
      </c>
      <c r="C77" s="27" t="s">
        <v>1031</v>
      </c>
    </row>
    <row r="78" ht="30" spans="1:3">
      <c r="A78" s="26" t="s">
        <v>1036</v>
      </c>
      <c r="B78" s="22" t="s">
        <v>16</v>
      </c>
      <c r="C78" s="27" t="s">
        <v>1034</v>
      </c>
    </row>
    <row r="79" ht="30" spans="1:3">
      <c r="A79" s="26" t="s">
        <v>1039</v>
      </c>
      <c r="B79" s="22" t="s">
        <v>20</v>
      </c>
      <c r="C79" s="27" t="s">
        <v>1031</v>
      </c>
    </row>
    <row r="80" ht="30" spans="1:3">
      <c r="A80" s="26" t="s">
        <v>1039</v>
      </c>
      <c r="B80" s="22" t="s">
        <v>16</v>
      </c>
      <c r="C80" s="27" t="s">
        <v>1034</v>
      </c>
    </row>
    <row r="81" ht="30" spans="1:3">
      <c r="A81" s="26" t="s">
        <v>1041</v>
      </c>
      <c r="B81" s="22" t="s">
        <v>20</v>
      </c>
      <c r="C81" s="27" t="s">
        <v>1031</v>
      </c>
    </row>
    <row r="82" ht="30" spans="1:3">
      <c r="A82" s="26" t="s">
        <v>1041</v>
      </c>
      <c r="B82" s="22" t="s">
        <v>16</v>
      </c>
      <c r="C82" s="27" t="s">
        <v>1034</v>
      </c>
    </row>
    <row r="83" ht="30" spans="1:3">
      <c r="A83" s="26" t="s">
        <v>1042</v>
      </c>
      <c r="B83" s="22" t="s">
        <v>20</v>
      </c>
      <c r="C83" s="27" t="s">
        <v>1031</v>
      </c>
    </row>
    <row r="84" ht="30" spans="1:3">
      <c r="A84" s="26" t="s">
        <v>1042</v>
      </c>
      <c r="B84" s="22" t="s">
        <v>16</v>
      </c>
      <c r="C84" s="27" t="s">
        <v>1034</v>
      </c>
    </row>
    <row r="85" ht="30" spans="1:3">
      <c r="A85" s="26" t="s">
        <v>1043</v>
      </c>
      <c r="B85" s="22" t="s">
        <v>20</v>
      </c>
      <c r="C85" s="27" t="s">
        <v>1031</v>
      </c>
    </row>
    <row r="86" ht="30" spans="1:3">
      <c r="A86" s="26" t="s">
        <v>1043</v>
      </c>
      <c r="B86" s="22" t="s">
        <v>16</v>
      </c>
      <c r="C86" s="27" t="s">
        <v>1034</v>
      </c>
    </row>
    <row r="87" ht="30" spans="1:3">
      <c r="A87" s="26" t="s">
        <v>1044</v>
      </c>
      <c r="B87" s="22" t="s">
        <v>20</v>
      </c>
      <c r="C87" s="27" t="s">
        <v>1031</v>
      </c>
    </row>
    <row r="88" ht="30" spans="1:3">
      <c r="A88" s="26" t="s">
        <v>1044</v>
      </c>
      <c r="B88" s="22" t="s">
        <v>16</v>
      </c>
      <c r="C88" s="27" t="s">
        <v>1034</v>
      </c>
    </row>
    <row r="89" ht="30" spans="1:3">
      <c r="A89" s="26" t="s">
        <v>1045</v>
      </c>
      <c r="B89" s="22" t="s">
        <v>20</v>
      </c>
      <c r="C89" s="27" t="s">
        <v>1031</v>
      </c>
    </row>
    <row r="90" ht="30" spans="1:3">
      <c r="A90" s="26" t="s">
        <v>1045</v>
      </c>
      <c r="B90" s="22" t="s">
        <v>16</v>
      </c>
      <c r="C90" s="27" t="s">
        <v>1034</v>
      </c>
    </row>
    <row r="91" ht="30" spans="1:3">
      <c r="A91" s="26" t="s">
        <v>1055</v>
      </c>
      <c r="B91" s="22" t="s">
        <v>20</v>
      </c>
      <c r="C91" s="27" t="s">
        <v>1031</v>
      </c>
    </row>
    <row r="92" ht="30" spans="1:3">
      <c r="A92" s="26" t="s">
        <v>1055</v>
      </c>
      <c r="B92" s="22" t="s">
        <v>16</v>
      </c>
      <c r="C92" s="27" t="s">
        <v>1034</v>
      </c>
    </row>
    <row r="93" ht="30" spans="1:3">
      <c r="A93" s="26" t="s">
        <v>1056</v>
      </c>
      <c r="B93" s="22" t="s">
        <v>20</v>
      </c>
      <c r="C93" s="27" t="s">
        <v>1031</v>
      </c>
    </row>
    <row r="94" ht="30" spans="1:3">
      <c r="A94" s="26" t="s">
        <v>1056</v>
      </c>
      <c r="B94" s="22" t="s">
        <v>16</v>
      </c>
      <c r="C94" s="27" t="s">
        <v>1034</v>
      </c>
    </row>
  </sheetData>
  <mergeCells count="3">
    <mergeCell ref="A41:C41"/>
    <mergeCell ref="A64:C64"/>
    <mergeCell ref="A76:C76"/>
  </mergeCells>
  <pageMargins left="0.511805555555555" right="0.511805555555555" top="0.7875" bottom="0.78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RESUMO</vt:lpstr>
      <vt:lpstr>PARQUE</vt:lpstr>
      <vt:lpstr>MOVIMENTAÇÃO</vt:lpstr>
      <vt:lpstr>DADOS</vt:lpstr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FINANCAS DO MUNICIPIO</dc:creator>
  <cp:lastModifiedBy>google1570367791</cp:lastModifiedBy>
  <cp:revision>2</cp:revision>
  <dcterms:created xsi:type="dcterms:W3CDTF">2017-09-14T13:22:00Z</dcterms:created>
  <cp:lastPrinted>2019-05-20T14:14:00Z</cp:lastPrinted>
  <dcterms:modified xsi:type="dcterms:W3CDTF">2021-01-07T13:57:15Z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1046-11.2.0.9906</vt:lpwstr>
  </property>
</Properties>
</file>