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mie_000\Documents\GitHub\tal\master2\output\"/>
    </mc:Choice>
  </mc:AlternateContent>
  <xr:revisionPtr revIDLastSave="0" documentId="13_ncr:1_{DBBBAE79-056A-40F7-97C6-E81506727D4C}" xr6:coauthVersionLast="43" xr6:coauthVersionMax="43" xr10:uidLastSave="{00000000-0000-0000-0000-000000000000}"/>
  <bookViews>
    <workbookView xWindow="6660" yWindow="1815" windowWidth="21600" windowHeight="11505" xr2:uid="{00000000-000D-0000-FFFF-FFFF00000000}"/>
  </bookViews>
  <sheets>
    <sheet name="Best TRANS for each" sheetId="1" r:id="rId1"/>
    <sheet name="Compare c1n, c2nA, c2nB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2" i="1"/>
  <c r="T2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s="1"/>
  <c r="B2" i="3"/>
  <c r="P2" i="1"/>
  <c r="O2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L2" i="1"/>
  <c r="K2" i="1"/>
  <c r="J2" i="1"/>
  <c r="I2" i="1"/>
  <c r="Q1" i="1" l="1"/>
  <c r="Y39" i="1"/>
  <c r="H20" i="2"/>
  <c r="I19" i="2"/>
  <c r="I18" i="2"/>
  <c r="I17" i="2"/>
  <c r="I15" i="2"/>
</calcChain>
</file>

<file path=xl/sharedStrings.xml><?xml version="1.0" encoding="utf-8"?>
<sst xmlns="http://schemas.openxmlformats.org/spreadsheetml/2006/main" count="755" uniqueCount="134">
  <si>
    <t>c1n</t>
  </si>
  <si>
    <t>étude</t>
  </si>
  <si>
    <t>analyse</t>
  </si>
  <si>
    <t>effet</t>
  </si>
  <si>
    <t>approche</t>
  </si>
  <si>
    <t>influence</t>
  </si>
  <si>
    <t>modèle</t>
  </si>
  <si>
    <t>modélisation</t>
  </si>
  <si>
    <t>évaluation</t>
  </si>
  <si>
    <t>évolution</t>
  </si>
  <si>
    <t>méthode</t>
  </si>
  <si>
    <t>rôle</t>
  </si>
  <si>
    <t>utilisation</t>
  </si>
  <si>
    <t>construction</t>
  </si>
  <si>
    <t>apport</t>
  </si>
  <si>
    <t>impact</t>
  </si>
  <si>
    <t>politique</t>
  </si>
  <si>
    <t>pratique</t>
  </si>
  <si>
    <t>contribution</t>
  </si>
  <si>
    <t>représentation</t>
  </si>
  <si>
    <t>enjeu</t>
  </si>
  <si>
    <t>caractérisation</t>
  </si>
  <si>
    <t>histoire</t>
  </si>
  <si>
    <t>développement</t>
  </si>
  <si>
    <t>recherche</t>
  </si>
  <si>
    <t>mesure</t>
  </si>
  <si>
    <t>relation</t>
  </si>
  <si>
    <t>estimation</t>
  </si>
  <si>
    <t>stratégie</t>
  </si>
  <si>
    <t>place</t>
  </si>
  <si>
    <t>système</t>
  </si>
  <si>
    <t>dynamique</t>
  </si>
  <si>
    <t>comparaison</t>
  </si>
  <si>
    <t>note</t>
  </si>
  <si>
    <t>réflexion</t>
  </si>
  <si>
    <t>synthèse</t>
  </si>
  <si>
    <t>application</t>
  </si>
  <si>
    <t>gestion</t>
  </si>
  <si>
    <t>espace</t>
  </si>
  <si>
    <t>introduction</t>
  </si>
  <si>
    <t>question</t>
  </si>
  <si>
    <t>mise</t>
  </si>
  <si>
    <t>usage</t>
  </si>
  <si>
    <t>droit</t>
  </si>
  <si>
    <t>conception</t>
  </si>
  <si>
    <t>théorie</t>
  </si>
  <si>
    <t>ville</t>
  </si>
  <si>
    <t>présentation</t>
  </si>
  <si>
    <t>outil</t>
  </si>
  <si>
    <t>élément</t>
  </si>
  <si>
    <t>regard</t>
  </si>
  <si>
    <t>forme</t>
  </si>
  <si>
    <t>activité</t>
  </si>
  <si>
    <t>structure</t>
  </si>
  <si>
    <t>simulation</t>
  </si>
  <si>
    <t>traitement</t>
  </si>
  <si>
    <t>aspect</t>
  </si>
  <si>
    <t>économie</t>
  </si>
  <si>
    <t>architecture</t>
  </si>
  <si>
    <t>déterminant</t>
  </si>
  <si>
    <t>c2nA</t>
  </si>
  <si>
    <t>c2nB</t>
  </si>
  <si>
    <t>cas</t>
  </si>
  <si>
    <t>vitrail</t>
  </si>
  <si>
    <t>catalyse</t>
  </si>
  <si>
    <t>exemple</t>
  </si>
  <si>
    <t>céramique</t>
  </si>
  <si>
    <t>oxydation</t>
  </si>
  <si>
    <t>matériau</t>
  </si>
  <si>
    <t>ambiance</t>
  </si>
  <si>
    <t>mathématique</t>
  </si>
  <si>
    <t>catalyseur</t>
  </si>
  <si>
    <t>chimie</t>
  </si>
  <si>
    <t>démographie</t>
  </si>
  <si>
    <t>urbanisme</t>
  </si>
  <si>
    <t>état</t>
  </si>
  <si>
    <t>théorème</t>
  </si>
  <si>
    <t>% of HEAD</t>
  </si>
  <si>
    <t>Prog</t>
  </si>
  <si>
    <t>projet</t>
  </si>
  <si>
    <t>résultat</t>
  </si>
  <si>
    <t>perspective</t>
  </si>
  <si>
    <t>expérience</t>
  </si>
  <si>
    <t>choix</t>
  </si>
  <si>
    <t>bilan</t>
  </si>
  <si>
    <t>retour</t>
  </si>
  <si>
    <t>revue</t>
  </si>
  <si>
    <t>head en commun entre c1n et c2nA</t>
  </si>
  <si>
    <t>essai</t>
  </si>
  <si>
    <t>head en commun entre c2nA et c2nB</t>
  </si>
  <si>
    <t>head en commun entre c1n et c2nB</t>
  </si>
  <si>
    <t>défi</t>
  </si>
  <si>
    <t>head en commun entre c1n, c2nA et c2nB</t>
  </si>
  <si>
    <t>point</t>
  </si>
  <si>
    <t>proposition</t>
  </si>
  <si>
    <t>Trans &gt;= 0,0030</t>
  </si>
  <si>
    <t>sur les 30 heads + freq</t>
  </si>
  <si>
    <t>% sur les 30 heads + freq</t>
  </si>
  <si>
    <t>% of heads</t>
  </si>
  <si>
    <t>nb titles</t>
  </si>
  <si>
    <t>nb heads different</t>
  </si>
  <si>
    <t>len(OneSegNoun.NOUNS)</t>
  </si>
  <si>
    <t>enseignement</t>
  </si>
  <si>
    <t>problème</t>
  </si>
  <si>
    <t>processus</t>
  </si>
  <si>
    <t>lecture</t>
  </si>
  <si>
    <t>c2n</t>
  </si>
  <si>
    <t>culture</t>
  </si>
  <si>
    <t>intégration</t>
  </si>
  <si>
    <t>sport</t>
  </si>
  <si>
    <t>formation</t>
  </si>
  <si>
    <t>travail</t>
  </si>
  <si>
    <t>compte</t>
  </si>
  <si>
    <t>violence</t>
  </si>
  <si>
    <t>diversité</t>
  </si>
  <si>
    <t>réseau</t>
  </si>
  <si>
    <t>art</t>
  </si>
  <si>
    <t>apprentissage</t>
  </si>
  <si>
    <t>technologie</t>
  </si>
  <si>
    <t>loi</t>
  </si>
  <si>
    <t>principe</t>
  </si>
  <si>
    <t>enquête</t>
  </si>
  <si>
    <t>intérêt</t>
  </si>
  <si>
    <t>remarque</t>
  </si>
  <si>
    <t>conséquence</t>
  </si>
  <si>
    <t>donnée</t>
  </si>
  <si>
    <t>variation</t>
  </si>
  <si>
    <t>dans c2nB</t>
  </si>
  <si>
    <t>dans c2nA</t>
  </si>
  <si>
    <t>head propre à c2nB</t>
  </si>
  <si>
    <t>Lemma</t>
  </si>
  <si>
    <t>nb</t>
  </si>
  <si>
    <t>c1n vs c2n</t>
  </si>
  <si>
    <t>c1n vs c2nA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</si>
</sst>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2"/>
    <xf numFmtId="0" fontId="3" fillId="0" borderId="0" xfId="2" applyFont="1"/>
    <xf numFmtId="0" fontId="4" fillId="3" borderId="0" xfId="2" applyFill="1"/>
    <xf numFmtId="0" fontId="4" fillId="0" borderId="0" xfId="2" applyFill="1"/>
    <xf numFmtId="0" fontId="4" fillId="2" borderId="0" xfId="2" applyFill="1"/>
    <xf numFmtId="0" fontId="4" fillId="4" borderId="0" xfId="2" applyFill="1"/>
    <xf numFmtId="1" fontId="4" fillId="0" borderId="0" xfId="2" applyNumberFormat="1"/>
    <xf numFmtId="0" fontId="4" fillId="6" borderId="0" xfId="2" applyFill="1"/>
    <xf numFmtId="0" fontId="4" fillId="7" borderId="0" xfId="2" applyFill="1"/>
    <xf numFmtId="0" fontId="3" fillId="0" borderId="0" xfId="2" applyFont="1" applyFill="1" applyAlignment="1">
      <alignment horizontal="center"/>
    </xf>
    <xf numFmtId="0" fontId="3" fillId="0" borderId="0" xfId="2" applyFont="1" applyAlignment="1">
      <alignment horizontal="center"/>
    </xf>
    <xf numFmtId="9" fontId="4" fillId="0" borderId="0" xfId="3" applyFont="1" applyAlignment="1">
      <alignment horizontal="center"/>
    </xf>
    <xf numFmtId="0" fontId="5" fillId="9" borderId="0" xfId="2" applyFont="1" applyFill="1"/>
    <xf numFmtId="0" fontId="5" fillId="8" borderId="0" xfId="2" applyFont="1" applyFill="1"/>
    <xf numFmtId="0" fontId="5" fillId="10" borderId="0" xfId="2" applyFont="1" applyFill="1"/>
    <xf numFmtId="0" fontId="4" fillId="7" borderId="0" xfId="2" applyFont="1" applyFill="1"/>
    <xf numFmtId="0" fontId="6" fillId="9" borderId="0" xfId="2" applyFont="1" applyFill="1" applyAlignment="1">
      <alignment horizontal="center"/>
    </xf>
    <xf numFmtId="0" fontId="6" fillId="8" borderId="0" xfId="2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2" borderId="0" xfId="0" applyFont="1" applyFill="1"/>
    <xf numFmtId="0" fontId="8" fillId="2" borderId="0" xfId="2" applyFont="1" applyFill="1"/>
    <xf numFmtId="0" fontId="8" fillId="7" borderId="0" xfId="0" applyFont="1" applyFill="1"/>
    <xf numFmtId="0" fontId="8" fillId="0" borderId="0" xfId="2" applyFont="1" applyFill="1"/>
    <xf numFmtId="0" fontId="8" fillId="0" borderId="0" xfId="0" applyFont="1" applyFill="1"/>
    <xf numFmtId="0" fontId="8" fillId="7" borderId="0" xfId="2" applyFont="1" applyFill="1"/>
    <xf numFmtId="0" fontId="8" fillId="3" borderId="0" xfId="0" applyFont="1" applyFill="1"/>
    <xf numFmtId="0" fontId="8" fillId="3" borderId="0" xfId="2" applyFont="1" applyFill="1"/>
    <xf numFmtId="9" fontId="4" fillId="0" borderId="0" xfId="1" applyFont="1"/>
    <xf numFmtId="9" fontId="0" fillId="0" borderId="0" xfId="1" applyFont="1"/>
    <xf numFmtId="0" fontId="2" fillId="0" borderId="0" xfId="0" applyFont="1"/>
    <xf numFmtId="0" fontId="6" fillId="5" borderId="0" xfId="2" applyFont="1" applyFill="1" applyAlignment="1">
      <alignment horizontal="center"/>
    </xf>
    <xf numFmtId="9" fontId="8" fillId="0" borderId="0" xfId="1" applyFont="1" applyAlignment="1">
      <alignment horizontal="center"/>
    </xf>
    <xf numFmtId="0" fontId="5" fillId="0" borderId="0" xfId="2" applyFont="1" applyFill="1"/>
    <xf numFmtId="0" fontId="9" fillId="9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5" fillId="5" borderId="0" xfId="2" applyFont="1" applyFill="1"/>
    <xf numFmtId="0" fontId="7" fillId="0" borderId="0" xfId="0" applyFont="1"/>
    <xf numFmtId="0" fontId="8" fillId="0" borderId="1" xfId="0" applyFont="1" applyBorder="1"/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11" borderId="0" xfId="0" applyFont="1" applyFill="1" applyAlignment="1">
      <alignment horizontal="center"/>
    </xf>
    <xf numFmtId="0" fontId="8" fillId="12" borderId="0" xfId="0" applyFont="1" applyFill="1"/>
    <xf numFmtId="0" fontId="10" fillId="0" borderId="0" xfId="0" applyFont="1" applyFill="1" applyAlignment="1">
      <alignment horizontal="center"/>
    </xf>
  </cellXfs>
  <cellStyles count="4">
    <cellStyle name="Normal" xfId="0" builtinId="0"/>
    <cellStyle name="Normal 2" xfId="2" xr:uid="{00000000-0005-0000-0000-000001000000}"/>
    <cellStyle name="Pourcentage" xfId="1" builtinId="5"/>
    <cellStyle name="Pourcentage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workbookViewId="0">
      <selection activeCell="S3" sqref="S3"/>
    </sheetView>
  </sheetViews>
  <sheetFormatPr baseColWidth="10" defaultRowHeight="15.75" x14ac:dyDescent="0.25"/>
  <cols>
    <col min="1" max="2" width="13.375" style="20" bestFit="1" customWidth="1"/>
    <col min="3" max="3" width="12.75" style="20" bestFit="1" customWidth="1"/>
    <col min="4" max="4" width="13.375" style="20" bestFit="1" customWidth="1"/>
    <col min="5" max="5" width="3.875" style="48" bestFit="1" customWidth="1"/>
    <col min="6" max="6" width="13.375" style="20" bestFit="1" customWidth="1"/>
    <col min="7" max="7" width="2.875" style="20" bestFit="1" customWidth="1"/>
    <col min="8" max="8" width="2.875" style="20" customWidth="1"/>
    <col min="9" max="9" width="3.875" style="20" bestFit="1" customWidth="1"/>
    <col min="10" max="10" width="5.125" style="20" bestFit="1" customWidth="1"/>
    <col min="11" max="11" width="5" style="20" bestFit="1" customWidth="1"/>
    <col min="12" max="12" width="3.875" style="20" bestFit="1" customWidth="1"/>
    <col min="13" max="13" width="3.875" style="48" bestFit="1" customWidth="1"/>
    <col min="14" max="14" width="13.375" style="20" bestFit="1" customWidth="1"/>
    <col min="15" max="16" width="3.875" style="20" bestFit="1" customWidth="1"/>
    <col min="17" max="17" width="3.875" style="25" customWidth="1"/>
    <col min="18" max="18" width="3.875" style="48" bestFit="1" customWidth="1"/>
    <col min="19" max="19" width="10.875" style="20" bestFit="1" customWidth="1"/>
    <col min="20" max="20" width="3.875" style="20" bestFit="1" customWidth="1"/>
    <col min="21" max="21" width="5.125" style="20" bestFit="1" customWidth="1"/>
    <col min="22" max="22" width="2.875" style="25" bestFit="1" customWidth="1"/>
    <col min="23" max="23" width="12.75" style="20" customWidth="1"/>
    <col min="24" max="25" width="13.375" style="20" bestFit="1" customWidth="1"/>
    <col min="26" max="26" width="12.75" style="20" bestFit="1" customWidth="1"/>
    <col min="27" max="16384" width="11" style="20"/>
  </cols>
  <sheetData>
    <row r="1" spans="1:30" x14ac:dyDescent="0.25">
      <c r="A1" s="35" t="s">
        <v>0</v>
      </c>
      <c r="B1" s="36" t="s">
        <v>60</v>
      </c>
      <c r="C1" s="37" t="s">
        <v>61</v>
      </c>
      <c r="D1" s="38" t="s">
        <v>106</v>
      </c>
      <c r="F1" s="40" t="s">
        <v>130</v>
      </c>
      <c r="G1" s="40" t="s">
        <v>131</v>
      </c>
      <c r="H1" s="40"/>
      <c r="I1" s="35" t="s">
        <v>0</v>
      </c>
      <c r="J1" s="36" t="s">
        <v>60</v>
      </c>
      <c r="K1" s="37" t="s">
        <v>61</v>
      </c>
      <c r="L1" s="38" t="s">
        <v>106</v>
      </c>
      <c r="N1" s="40" t="s">
        <v>132</v>
      </c>
      <c r="O1" s="35" t="s">
        <v>0</v>
      </c>
      <c r="P1" s="38" t="s">
        <v>106</v>
      </c>
      <c r="Q1" s="49">
        <f>P2-Q2</f>
        <v>13</v>
      </c>
      <c r="S1" s="19" t="s">
        <v>133</v>
      </c>
      <c r="T1" s="35" t="s">
        <v>0</v>
      </c>
      <c r="U1" s="36" t="s">
        <v>60</v>
      </c>
      <c r="V1" s="45"/>
      <c r="W1" s="19"/>
      <c r="X1" s="35" t="s">
        <v>0</v>
      </c>
      <c r="Y1" s="38" t="s">
        <v>106</v>
      </c>
      <c r="AA1" s="36" t="s">
        <v>60</v>
      </c>
      <c r="AB1" s="38" t="s">
        <v>106</v>
      </c>
      <c r="AD1" s="37" t="s">
        <v>61</v>
      </c>
    </row>
    <row r="2" spans="1:30" x14ac:dyDescent="0.25">
      <c r="A2" s="19">
        <v>32</v>
      </c>
      <c r="B2" s="19">
        <v>26</v>
      </c>
      <c r="C2" s="19">
        <v>44</v>
      </c>
      <c r="D2" s="19">
        <v>35</v>
      </c>
      <c r="I2" s="19">
        <f>SUM(I3:I62)</f>
        <v>32</v>
      </c>
      <c r="J2" s="19">
        <f t="shared" ref="J2:L2" si="0">SUM(J3:J62)</f>
        <v>27</v>
      </c>
      <c r="K2" s="19">
        <f t="shared" si="0"/>
        <v>43</v>
      </c>
      <c r="L2" s="19">
        <f t="shared" si="0"/>
        <v>35</v>
      </c>
      <c r="N2" s="40" t="s">
        <v>130</v>
      </c>
      <c r="O2" s="19">
        <f>SUM(O3:O62)</f>
        <v>32</v>
      </c>
      <c r="P2" s="19">
        <f t="shared" ref="P2" si="1">SUM(P3:P62)</f>
        <v>35</v>
      </c>
      <c r="Q2" s="47">
        <f>COUNTIF(Q3:Q62, 2)</f>
        <v>22</v>
      </c>
      <c r="T2" s="19">
        <f>SUM(T3:T62)</f>
        <v>32</v>
      </c>
      <c r="U2" s="19">
        <f t="shared" ref="U2" si="2">SUM(U3:U62)</f>
        <v>27</v>
      </c>
      <c r="V2" s="47">
        <f>COUNTIF(V3:V62, 2)</f>
        <v>21</v>
      </c>
      <c r="X2" s="23" t="s">
        <v>1</v>
      </c>
      <c r="Y2" s="24" t="s">
        <v>62</v>
      </c>
      <c r="AA2" s="23" t="s">
        <v>1</v>
      </c>
      <c r="AB2" s="39" t="s">
        <v>62</v>
      </c>
      <c r="AD2" s="39" t="s">
        <v>62</v>
      </c>
    </row>
    <row r="3" spans="1:30" x14ac:dyDescent="0.25">
      <c r="A3" s="21" t="s">
        <v>1</v>
      </c>
      <c r="B3" s="21" t="s">
        <v>1</v>
      </c>
      <c r="C3" s="21" t="s">
        <v>62</v>
      </c>
      <c r="D3" s="22" t="s">
        <v>62</v>
      </c>
      <c r="F3" s="21" t="s">
        <v>2</v>
      </c>
      <c r="G3">
        <v>4</v>
      </c>
      <c r="H3">
        <f>SUM(I3:L3)</f>
        <v>4</v>
      </c>
      <c r="I3" s="42">
        <v>1</v>
      </c>
      <c r="J3" s="42">
        <v>1</v>
      </c>
      <c r="K3" s="42">
        <v>1</v>
      </c>
      <c r="L3" s="42">
        <v>1</v>
      </c>
      <c r="N3" s="23" t="s">
        <v>2</v>
      </c>
      <c r="O3" s="44">
        <v>1</v>
      </c>
      <c r="P3" s="44">
        <v>1</v>
      </c>
      <c r="Q3" s="46">
        <f>O3+P3</f>
        <v>2</v>
      </c>
      <c r="T3" s="42">
        <v>1</v>
      </c>
      <c r="U3" s="42">
        <v>1</v>
      </c>
      <c r="V3" s="46">
        <f>T3+U3</f>
        <v>2</v>
      </c>
      <c r="X3" s="23" t="s">
        <v>2</v>
      </c>
      <c r="Y3" s="26" t="s">
        <v>1</v>
      </c>
      <c r="AA3" s="23" t="s">
        <v>2</v>
      </c>
      <c r="AB3" s="26" t="s">
        <v>1</v>
      </c>
      <c r="AD3" s="39" t="s">
        <v>65</v>
      </c>
    </row>
    <row r="4" spans="1:30" x14ac:dyDescent="0.25">
      <c r="A4" s="21" t="s">
        <v>2</v>
      </c>
      <c r="B4" s="21" t="s">
        <v>2</v>
      </c>
      <c r="C4" s="21" t="s">
        <v>65</v>
      </c>
      <c r="D4" s="22" t="s">
        <v>1</v>
      </c>
      <c r="F4" s="21" t="s">
        <v>4</v>
      </c>
      <c r="G4">
        <v>4</v>
      </c>
      <c r="H4">
        <f t="shared" ref="H4:H62" si="3">SUM(I4:L4)</f>
        <v>4</v>
      </c>
      <c r="I4" s="42">
        <v>1</v>
      </c>
      <c r="J4" s="42">
        <v>1</v>
      </c>
      <c r="K4" s="42">
        <v>1</v>
      </c>
      <c r="L4" s="42">
        <v>1</v>
      </c>
      <c r="N4" s="23" t="s">
        <v>4</v>
      </c>
      <c r="O4" s="44">
        <v>1</v>
      </c>
      <c r="P4" s="44">
        <v>1</v>
      </c>
      <c r="Q4" s="46">
        <f t="shared" ref="Q4:Q62" si="4">O4+P4</f>
        <v>2</v>
      </c>
      <c r="T4" s="42">
        <v>1</v>
      </c>
      <c r="U4" s="42">
        <v>1</v>
      </c>
      <c r="V4" s="46">
        <f t="shared" ref="V4:V62" si="5">T4+U4</f>
        <v>2</v>
      </c>
      <c r="X4" s="23" t="s">
        <v>3</v>
      </c>
      <c r="Y4" s="24" t="s">
        <v>65</v>
      </c>
      <c r="AA4" s="23" t="s">
        <v>9</v>
      </c>
      <c r="AB4" s="39" t="s">
        <v>65</v>
      </c>
      <c r="AD4" s="39" t="s">
        <v>36</v>
      </c>
    </row>
    <row r="5" spans="1:30" x14ac:dyDescent="0.25">
      <c r="A5" s="21" t="s">
        <v>3</v>
      </c>
      <c r="B5" s="21" t="s">
        <v>9</v>
      </c>
      <c r="C5" s="21" t="s">
        <v>1</v>
      </c>
      <c r="D5" s="22" t="s">
        <v>65</v>
      </c>
      <c r="F5" s="21" t="s">
        <v>13</v>
      </c>
      <c r="G5">
        <v>4</v>
      </c>
      <c r="H5">
        <f t="shared" si="3"/>
        <v>4</v>
      </c>
      <c r="I5" s="42">
        <v>1</v>
      </c>
      <c r="J5" s="42">
        <v>1</v>
      </c>
      <c r="K5" s="42">
        <v>1</v>
      </c>
      <c r="L5" s="42">
        <v>1</v>
      </c>
      <c r="N5" s="23" t="s">
        <v>13</v>
      </c>
      <c r="O5" s="44">
        <v>1</v>
      </c>
      <c r="P5" s="44">
        <v>1</v>
      </c>
      <c r="Q5" s="46">
        <f t="shared" si="4"/>
        <v>2</v>
      </c>
      <c r="T5" s="42">
        <v>1</v>
      </c>
      <c r="U5" s="42">
        <v>1</v>
      </c>
      <c r="V5" s="46">
        <f t="shared" si="5"/>
        <v>2</v>
      </c>
      <c r="X5" s="23" t="s">
        <v>4</v>
      </c>
      <c r="Y5" s="26" t="s">
        <v>4</v>
      </c>
      <c r="AA5" s="23" t="s">
        <v>7</v>
      </c>
      <c r="AB5" s="26" t="s">
        <v>4</v>
      </c>
      <c r="AD5" s="39" t="s">
        <v>34</v>
      </c>
    </row>
    <row r="6" spans="1:30" x14ac:dyDescent="0.25">
      <c r="A6" s="21" t="s">
        <v>4</v>
      </c>
      <c r="B6" s="21" t="s">
        <v>7</v>
      </c>
      <c r="C6" s="21" t="s">
        <v>36</v>
      </c>
      <c r="D6" s="22" t="s">
        <v>4</v>
      </c>
      <c r="F6" s="21" t="s">
        <v>3</v>
      </c>
      <c r="G6">
        <v>4</v>
      </c>
      <c r="H6">
        <f t="shared" si="3"/>
        <v>4</v>
      </c>
      <c r="I6" s="42">
        <v>1</v>
      </c>
      <c r="J6" s="42">
        <v>1</v>
      </c>
      <c r="K6" s="42">
        <v>1</v>
      </c>
      <c r="L6" s="42">
        <v>1</v>
      </c>
      <c r="N6" s="23" t="s">
        <v>3</v>
      </c>
      <c r="O6" s="44">
        <v>1</v>
      </c>
      <c r="P6" s="44">
        <v>1</v>
      </c>
      <c r="Q6" s="46">
        <f t="shared" si="4"/>
        <v>2</v>
      </c>
      <c r="T6" s="42">
        <v>1</v>
      </c>
      <c r="U6" s="42">
        <v>1</v>
      </c>
      <c r="V6" s="46">
        <f t="shared" si="5"/>
        <v>2</v>
      </c>
      <c r="X6" s="23" t="s">
        <v>5</v>
      </c>
      <c r="Y6" s="26" t="s">
        <v>2</v>
      </c>
      <c r="AA6" s="23" t="s">
        <v>8</v>
      </c>
      <c r="AB6" s="26" t="s">
        <v>2</v>
      </c>
      <c r="AD6" s="39" t="s">
        <v>75</v>
      </c>
    </row>
    <row r="7" spans="1:30" x14ac:dyDescent="0.25">
      <c r="A7" s="21" t="s">
        <v>5</v>
      </c>
      <c r="B7" s="21" t="s">
        <v>8</v>
      </c>
      <c r="C7" s="21" t="s">
        <v>4</v>
      </c>
      <c r="D7" s="22" t="s">
        <v>2</v>
      </c>
      <c r="F7" s="21" t="s">
        <v>1</v>
      </c>
      <c r="G7">
        <v>4</v>
      </c>
      <c r="H7">
        <f t="shared" si="3"/>
        <v>4</v>
      </c>
      <c r="I7" s="42">
        <v>1</v>
      </c>
      <c r="J7" s="42">
        <v>1</v>
      </c>
      <c r="K7" s="42">
        <v>1</v>
      </c>
      <c r="L7" s="42">
        <v>1</v>
      </c>
      <c r="N7" s="23" t="s">
        <v>1</v>
      </c>
      <c r="O7" s="44">
        <v>1</v>
      </c>
      <c r="P7" s="44">
        <v>1</v>
      </c>
      <c r="Q7" s="46">
        <f t="shared" si="4"/>
        <v>2</v>
      </c>
      <c r="T7" s="42">
        <v>1</v>
      </c>
      <c r="U7" s="42">
        <v>1</v>
      </c>
      <c r="V7" s="46">
        <f t="shared" si="5"/>
        <v>2</v>
      </c>
      <c r="X7" s="23" t="s">
        <v>6</v>
      </c>
      <c r="Y7" s="24" t="s">
        <v>36</v>
      </c>
      <c r="AA7" s="23" t="s">
        <v>4</v>
      </c>
      <c r="AB7" s="39" t="s">
        <v>36</v>
      </c>
      <c r="AD7" s="39" t="s">
        <v>48</v>
      </c>
    </row>
    <row r="8" spans="1:30" x14ac:dyDescent="0.25">
      <c r="A8" s="21" t="s">
        <v>6</v>
      </c>
      <c r="B8" s="21" t="s">
        <v>4</v>
      </c>
      <c r="C8" s="21" t="s">
        <v>2</v>
      </c>
      <c r="D8" s="22" t="s">
        <v>36</v>
      </c>
      <c r="F8" s="21" t="s">
        <v>9</v>
      </c>
      <c r="G8">
        <v>4</v>
      </c>
      <c r="H8">
        <f t="shared" si="3"/>
        <v>4</v>
      </c>
      <c r="I8" s="42">
        <v>1</v>
      </c>
      <c r="J8" s="42">
        <v>1</v>
      </c>
      <c r="K8" s="42">
        <v>1</v>
      </c>
      <c r="L8" s="42">
        <v>1</v>
      </c>
      <c r="N8" s="23" t="s">
        <v>9</v>
      </c>
      <c r="O8" s="44">
        <v>1</v>
      </c>
      <c r="P8" s="44">
        <v>1</v>
      </c>
      <c r="Q8" s="46">
        <f t="shared" si="4"/>
        <v>2</v>
      </c>
      <c r="T8" s="42">
        <v>1</v>
      </c>
      <c r="U8" s="42">
        <v>1</v>
      </c>
      <c r="V8" s="46">
        <f t="shared" si="5"/>
        <v>2</v>
      </c>
      <c r="X8" s="23" t="s">
        <v>7</v>
      </c>
      <c r="Y8" s="26" t="s">
        <v>20</v>
      </c>
      <c r="AA8" s="23" t="s">
        <v>13</v>
      </c>
      <c r="AB8" s="24" t="s">
        <v>20</v>
      </c>
      <c r="AD8" s="39" t="s">
        <v>50</v>
      </c>
    </row>
    <row r="9" spans="1:30" x14ac:dyDescent="0.25">
      <c r="A9" s="21" t="s">
        <v>7</v>
      </c>
      <c r="B9" s="21" t="s">
        <v>13</v>
      </c>
      <c r="C9" s="21" t="s">
        <v>20</v>
      </c>
      <c r="D9" s="22" t="s">
        <v>20</v>
      </c>
      <c r="F9" s="21" t="s">
        <v>22</v>
      </c>
      <c r="G9">
        <v>4</v>
      </c>
      <c r="H9">
        <f t="shared" si="3"/>
        <v>4</v>
      </c>
      <c r="I9" s="42">
        <v>1</v>
      </c>
      <c r="J9" s="42">
        <v>1</v>
      </c>
      <c r="K9" s="42">
        <v>1</v>
      </c>
      <c r="L9" s="42">
        <v>1</v>
      </c>
      <c r="N9" s="23" t="s">
        <v>22</v>
      </c>
      <c r="O9" s="44">
        <v>1</v>
      </c>
      <c r="P9" s="44">
        <v>1</v>
      </c>
      <c r="Q9" s="46">
        <f t="shared" si="4"/>
        <v>2</v>
      </c>
      <c r="T9" s="42">
        <v>1</v>
      </c>
      <c r="U9" s="42">
        <v>1</v>
      </c>
      <c r="V9" s="46">
        <f t="shared" si="5"/>
        <v>2</v>
      </c>
      <c r="X9" s="23" t="s">
        <v>8</v>
      </c>
      <c r="Y9" s="26" t="s">
        <v>14</v>
      </c>
      <c r="AA9" s="23" t="s">
        <v>39</v>
      </c>
      <c r="AB9" s="24" t="s">
        <v>14</v>
      </c>
      <c r="AD9" s="39" t="s">
        <v>40</v>
      </c>
    </row>
    <row r="10" spans="1:30" x14ac:dyDescent="0.25">
      <c r="A10" s="21" t="s">
        <v>8</v>
      </c>
      <c r="B10" s="21" t="s">
        <v>39</v>
      </c>
      <c r="C10" s="21" t="s">
        <v>34</v>
      </c>
      <c r="D10" s="22" t="s">
        <v>14</v>
      </c>
      <c r="F10" s="21" t="s">
        <v>15</v>
      </c>
      <c r="G10">
        <v>4</v>
      </c>
      <c r="H10">
        <f t="shared" si="3"/>
        <v>4</v>
      </c>
      <c r="I10" s="42">
        <v>1</v>
      </c>
      <c r="J10" s="42">
        <v>1</v>
      </c>
      <c r="K10" s="42">
        <v>1</v>
      </c>
      <c r="L10" s="42">
        <v>1</v>
      </c>
      <c r="N10" s="23" t="s">
        <v>15</v>
      </c>
      <c r="O10" s="44">
        <v>1</v>
      </c>
      <c r="P10" s="44">
        <v>1</v>
      </c>
      <c r="Q10" s="46">
        <f t="shared" si="4"/>
        <v>2</v>
      </c>
      <c r="T10" s="42">
        <v>1</v>
      </c>
      <c r="U10" s="42">
        <v>1</v>
      </c>
      <c r="V10" s="46">
        <f t="shared" si="5"/>
        <v>2</v>
      </c>
      <c r="X10" s="23" t="s">
        <v>9</v>
      </c>
      <c r="Y10" s="26" t="s">
        <v>3</v>
      </c>
      <c r="AA10" s="23" t="s">
        <v>3</v>
      </c>
      <c r="AB10" s="26" t="s">
        <v>3</v>
      </c>
      <c r="AD10" s="39" t="s">
        <v>6</v>
      </c>
    </row>
    <row r="11" spans="1:30" x14ac:dyDescent="0.25">
      <c r="A11" s="21" t="s">
        <v>9</v>
      </c>
      <c r="B11" s="21" t="s">
        <v>3</v>
      </c>
      <c r="C11" s="21" t="s">
        <v>14</v>
      </c>
      <c r="D11" s="22" t="s">
        <v>3</v>
      </c>
      <c r="F11" s="21" t="s">
        <v>10</v>
      </c>
      <c r="G11">
        <v>4</v>
      </c>
      <c r="H11">
        <f t="shared" si="3"/>
        <v>4</v>
      </c>
      <c r="I11" s="42">
        <v>1</v>
      </c>
      <c r="J11" s="42">
        <v>1</v>
      </c>
      <c r="K11" s="42">
        <v>1</v>
      </c>
      <c r="L11" s="42">
        <v>1</v>
      </c>
      <c r="N11" s="23" t="s">
        <v>10</v>
      </c>
      <c r="O11" s="44">
        <v>1</v>
      </c>
      <c r="P11" s="44">
        <v>1</v>
      </c>
      <c r="Q11" s="46">
        <f t="shared" si="4"/>
        <v>2</v>
      </c>
      <c r="T11" s="42">
        <v>1</v>
      </c>
      <c r="U11" s="42">
        <v>1</v>
      </c>
      <c r="V11" s="46">
        <f t="shared" si="5"/>
        <v>2</v>
      </c>
      <c r="X11" s="23" t="s">
        <v>10</v>
      </c>
      <c r="Y11" s="24" t="s">
        <v>75</v>
      </c>
      <c r="AA11" s="23" t="s">
        <v>11</v>
      </c>
      <c r="AB11" s="39" t="s">
        <v>75</v>
      </c>
      <c r="AD11" s="39" t="s">
        <v>80</v>
      </c>
    </row>
    <row r="12" spans="1:30" x14ac:dyDescent="0.25">
      <c r="A12" s="21" t="s">
        <v>10</v>
      </c>
      <c r="B12" s="21" t="s">
        <v>11</v>
      </c>
      <c r="C12" s="21" t="s">
        <v>75</v>
      </c>
      <c r="D12" s="22" t="s">
        <v>75</v>
      </c>
      <c r="F12" s="21" t="s">
        <v>6</v>
      </c>
      <c r="G12">
        <v>4</v>
      </c>
      <c r="H12">
        <f t="shared" si="3"/>
        <v>4</v>
      </c>
      <c r="I12" s="42">
        <v>1</v>
      </c>
      <c r="J12" s="42">
        <v>1</v>
      </c>
      <c r="K12" s="42">
        <v>1</v>
      </c>
      <c r="L12" s="42">
        <v>1</v>
      </c>
      <c r="N12" s="23" t="s">
        <v>6</v>
      </c>
      <c r="O12" s="44">
        <v>1</v>
      </c>
      <c r="P12" s="44">
        <v>1</v>
      </c>
      <c r="Q12" s="46">
        <f t="shared" si="4"/>
        <v>2</v>
      </c>
      <c r="T12" s="42">
        <v>1</v>
      </c>
      <c r="U12" s="42">
        <v>1</v>
      </c>
      <c r="V12" s="46">
        <f t="shared" si="5"/>
        <v>2</v>
      </c>
      <c r="X12" s="23" t="s">
        <v>11</v>
      </c>
      <c r="Y12" s="26" t="s">
        <v>9</v>
      </c>
      <c r="AA12" s="23" t="s">
        <v>6</v>
      </c>
      <c r="AB12" s="26" t="s">
        <v>9</v>
      </c>
      <c r="AD12" s="39" t="s">
        <v>81</v>
      </c>
    </row>
    <row r="13" spans="1:30" x14ac:dyDescent="0.25">
      <c r="A13" s="21" t="s">
        <v>11</v>
      </c>
      <c r="B13" s="21" t="s">
        <v>6</v>
      </c>
      <c r="C13" s="21" t="s">
        <v>48</v>
      </c>
      <c r="D13" s="22" t="s">
        <v>9</v>
      </c>
      <c r="F13" s="21" t="s">
        <v>17</v>
      </c>
      <c r="G13">
        <v>4</v>
      </c>
      <c r="H13">
        <f t="shared" si="3"/>
        <v>4</v>
      </c>
      <c r="I13" s="42">
        <v>1</v>
      </c>
      <c r="J13" s="42">
        <v>1</v>
      </c>
      <c r="K13" s="42">
        <v>1</v>
      </c>
      <c r="L13" s="42">
        <v>1</v>
      </c>
      <c r="N13" s="23" t="s">
        <v>17</v>
      </c>
      <c r="O13" s="44">
        <v>1</v>
      </c>
      <c r="P13" s="44">
        <v>1</v>
      </c>
      <c r="Q13" s="46">
        <f t="shared" si="4"/>
        <v>2</v>
      </c>
      <c r="T13" s="42">
        <v>1</v>
      </c>
      <c r="U13" s="42">
        <v>1</v>
      </c>
      <c r="V13" s="46">
        <f t="shared" si="5"/>
        <v>2</v>
      </c>
      <c r="X13" s="25" t="s">
        <v>12</v>
      </c>
      <c r="Y13" s="26" t="s">
        <v>11</v>
      </c>
      <c r="AA13" s="23" t="s">
        <v>15</v>
      </c>
      <c r="AB13" s="26" t="s">
        <v>11</v>
      </c>
      <c r="AD13" s="39" t="s">
        <v>49</v>
      </c>
    </row>
    <row r="14" spans="1:30" x14ac:dyDescent="0.25">
      <c r="A14" s="21" t="s">
        <v>12</v>
      </c>
      <c r="B14" s="21" t="s">
        <v>15</v>
      </c>
      <c r="C14" s="21" t="s">
        <v>3</v>
      </c>
      <c r="D14" s="22" t="s">
        <v>11</v>
      </c>
      <c r="F14" s="21" t="s">
        <v>19</v>
      </c>
      <c r="G14">
        <v>4</v>
      </c>
      <c r="H14">
        <f t="shared" si="3"/>
        <v>4</v>
      </c>
      <c r="I14" s="42">
        <v>1</v>
      </c>
      <c r="J14" s="42">
        <v>1</v>
      </c>
      <c r="K14" s="42">
        <v>1</v>
      </c>
      <c r="L14" s="42">
        <v>1</v>
      </c>
      <c r="N14" s="23" t="s">
        <v>19</v>
      </c>
      <c r="O14" s="44">
        <v>1</v>
      </c>
      <c r="P14" s="44">
        <v>1</v>
      </c>
      <c r="Q14" s="46">
        <f t="shared" si="4"/>
        <v>2</v>
      </c>
      <c r="T14" s="42">
        <v>1</v>
      </c>
      <c r="U14" s="42">
        <v>1</v>
      </c>
      <c r="V14" s="46">
        <f t="shared" si="5"/>
        <v>2</v>
      </c>
      <c r="X14" s="23" t="s">
        <v>13</v>
      </c>
      <c r="Y14" s="24" t="s">
        <v>34</v>
      </c>
      <c r="AA14" s="23" t="s">
        <v>79</v>
      </c>
      <c r="AB14" s="39" t="s">
        <v>34</v>
      </c>
      <c r="AD14" s="39" t="s">
        <v>82</v>
      </c>
    </row>
    <row r="15" spans="1:30" x14ac:dyDescent="0.25">
      <c r="A15" s="21" t="s">
        <v>13</v>
      </c>
      <c r="B15" s="21" t="s">
        <v>79</v>
      </c>
      <c r="C15" s="21" t="s">
        <v>11</v>
      </c>
      <c r="D15" s="22" t="s">
        <v>34</v>
      </c>
      <c r="F15" s="21" t="s">
        <v>11</v>
      </c>
      <c r="G15">
        <v>4</v>
      </c>
      <c r="H15">
        <f t="shared" si="3"/>
        <v>4</v>
      </c>
      <c r="I15" s="42">
        <v>1</v>
      </c>
      <c r="J15" s="42">
        <v>1</v>
      </c>
      <c r="K15" s="42">
        <v>1</v>
      </c>
      <c r="L15" s="42">
        <v>1</v>
      </c>
      <c r="N15" s="23" t="s">
        <v>11</v>
      </c>
      <c r="O15" s="44">
        <v>1</v>
      </c>
      <c r="P15" s="44">
        <v>1</v>
      </c>
      <c r="Q15" s="46">
        <f t="shared" si="4"/>
        <v>2</v>
      </c>
      <c r="T15" s="42">
        <v>1</v>
      </c>
      <c r="U15" s="42">
        <v>1</v>
      </c>
      <c r="V15" s="46">
        <f t="shared" si="5"/>
        <v>2</v>
      </c>
      <c r="X15" s="23" t="s">
        <v>14</v>
      </c>
      <c r="Y15" s="26" t="s">
        <v>6</v>
      </c>
      <c r="AA15" s="23" t="s">
        <v>17</v>
      </c>
      <c r="AB15" s="26" t="s">
        <v>6</v>
      </c>
      <c r="AD15" s="39" t="s">
        <v>84</v>
      </c>
    </row>
    <row r="16" spans="1:30" x14ac:dyDescent="0.25">
      <c r="A16" s="21" t="s">
        <v>14</v>
      </c>
      <c r="B16" s="21" t="s">
        <v>17</v>
      </c>
      <c r="C16" s="21" t="s">
        <v>50</v>
      </c>
      <c r="D16" s="22" t="s">
        <v>6</v>
      </c>
      <c r="F16" s="21" t="s">
        <v>28</v>
      </c>
      <c r="G16">
        <v>4</v>
      </c>
      <c r="H16">
        <f t="shared" si="3"/>
        <v>4</v>
      </c>
      <c r="I16" s="42">
        <v>1</v>
      </c>
      <c r="J16" s="42">
        <v>1</v>
      </c>
      <c r="K16" s="42">
        <v>1</v>
      </c>
      <c r="L16" s="42">
        <v>1</v>
      </c>
      <c r="N16" s="23" t="s">
        <v>28</v>
      </c>
      <c r="O16" s="44">
        <v>1</v>
      </c>
      <c r="P16" s="44">
        <v>1</v>
      </c>
      <c r="Q16" s="46">
        <f t="shared" si="4"/>
        <v>2</v>
      </c>
      <c r="T16" s="42">
        <v>1</v>
      </c>
      <c r="U16" s="42">
        <v>1</v>
      </c>
      <c r="V16" s="46">
        <f t="shared" si="5"/>
        <v>2</v>
      </c>
      <c r="X16" s="23" t="s">
        <v>15</v>
      </c>
      <c r="Y16" s="26" t="s">
        <v>7</v>
      </c>
      <c r="AA16" s="23" t="s">
        <v>10</v>
      </c>
      <c r="AB16" s="26" t="s">
        <v>7</v>
      </c>
      <c r="AD16" s="39" t="s">
        <v>85</v>
      </c>
    </row>
    <row r="17" spans="1:30" x14ac:dyDescent="0.25">
      <c r="A17" s="21" t="s">
        <v>15</v>
      </c>
      <c r="B17" s="21" t="s">
        <v>10</v>
      </c>
      <c r="C17" s="21" t="s">
        <v>40</v>
      </c>
      <c r="D17" s="22" t="s">
        <v>7</v>
      </c>
      <c r="F17" s="21" t="s">
        <v>14</v>
      </c>
      <c r="G17">
        <v>3</v>
      </c>
      <c r="H17">
        <f t="shared" si="3"/>
        <v>3</v>
      </c>
      <c r="I17" s="42">
        <v>1</v>
      </c>
      <c r="J17" s="43"/>
      <c r="K17" s="42">
        <v>1</v>
      </c>
      <c r="L17" s="42">
        <v>1</v>
      </c>
      <c r="N17" s="23" t="s">
        <v>14</v>
      </c>
      <c r="O17" s="44">
        <v>1</v>
      </c>
      <c r="P17" s="44">
        <v>1</v>
      </c>
      <c r="Q17" s="46">
        <f t="shared" si="4"/>
        <v>2</v>
      </c>
      <c r="T17" s="42">
        <v>1</v>
      </c>
      <c r="U17" s="43"/>
      <c r="V17" s="46">
        <f t="shared" si="5"/>
        <v>1</v>
      </c>
      <c r="X17" s="25" t="s">
        <v>16</v>
      </c>
      <c r="Y17" s="24" t="s">
        <v>48</v>
      </c>
      <c r="AA17" s="25" t="s">
        <v>16</v>
      </c>
      <c r="AB17" s="39" t="s">
        <v>48</v>
      </c>
      <c r="AD17" s="39" t="s">
        <v>86</v>
      </c>
    </row>
    <row r="18" spans="1:30" x14ac:dyDescent="0.25">
      <c r="A18" s="21" t="s">
        <v>16</v>
      </c>
      <c r="B18" s="21" t="s">
        <v>16</v>
      </c>
      <c r="C18" s="21" t="s">
        <v>5</v>
      </c>
      <c r="D18" s="22" t="s">
        <v>48</v>
      </c>
      <c r="F18" s="21" t="s">
        <v>32</v>
      </c>
      <c r="G18">
        <v>3</v>
      </c>
      <c r="H18">
        <f t="shared" si="3"/>
        <v>3</v>
      </c>
      <c r="I18" s="42">
        <v>1</v>
      </c>
      <c r="J18" s="43"/>
      <c r="K18" s="42">
        <v>1</v>
      </c>
      <c r="L18" s="42">
        <v>1</v>
      </c>
      <c r="N18" s="23" t="s">
        <v>32</v>
      </c>
      <c r="O18" s="44">
        <v>1</v>
      </c>
      <c r="P18" s="44">
        <v>1</v>
      </c>
      <c r="Q18" s="46">
        <f t="shared" si="4"/>
        <v>2</v>
      </c>
      <c r="T18" s="42">
        <v>1</v>
      </c>
      <c r="U18" s="43"/>
      <c r="V18" s="46">
        <f t="shared" si="5"/>
        <v>1</v>
      </c>
      <c r="X18" s="23" t="s">
        <v>17</v>
      </c>
      <c r="Y18" s="26" t="s">
        <v>17</v>
      </c>
      <c r="AA18" s="25" t="s">
        <v>23</v>
      </c>
      <c r="AB18" s="26" t="s">
        <v>17</v>
      </c>
      <c r="AD18" s="39" t="s">
        <v>56</v>
      </c>
    </row>
    <row r="19" spans="1:30" x14ac:dyDescent="0.25">
      <c r="A19" s="21" t="s">
        <v>17</v>
      </c>
      <c r="B19" s="21" t="s">
        <v>23</v>
      </c>
      <c r="C19" s="21" t="s">
        <v>6</v>
      </c>
      <c r="D19" s="22" t="s">
        <v>17</v>
      </c>
      <c r="F19" s="21" t="s">
        <v>18</v>
      </c>
      <c r="G19">
        <v>3</v>
      </c>
      <c r="H19">
        <f t="shared" si="3"/>
        <v>3</v>
      </c>
      <c r="I19" s="42">
        <v>1</v>
      </c>
      <c r="J19" s="43"/>
      <c r="K19" s="42">
        <v>1</v>
      </c>
      <c r="L19" s="42">
        <v>1</v>
      </c>
      <c r="N19" s="23" t="s">
        <v>18</v>
      </c>
      <c r="O19" s="44">
        <v>1</v>
      </c>
      <c r="P19" s="44">
        <v>1</v>
      </c>
      <c r="Q19" s="46">
        <f t="shared" si="4"/>
        <v>2</v>
      </c>
      <c r="T19" s="42">
        <v>1</v>
      </c>
      <c r="U19" s="43"/>
      <c r="V19" s="46">
        <f t="shared" si="5"/>
        <v>1</v>
      </c>
      <c r="X19" s="23" t="s">
        <v>18</v>
      </c>
      <c r="Y19" s="26" t="s">
        <v>15</v>
      </c>
      <c r="AA19" s="25" t="s">
        <v>31</v>
      </c>
      <c r="AB19" s="26" t="s">
        <v>15</v>
      </c>
      <c r="AD19" s="39" t="s">
        <v>88</v>
      </c>
    </row>
    <row r="20" spans="1:30" x14ac:dyDescent="0.25">
      <c r="A20" s="21" t="s">
        <v>18</v>
      </c>
      <c r="B20" s="21" t="s">
        <v>31</v>
      </c>
      <c r="C20" s="21" t="s">
        <v>17</v>
      </c>
      <c r="D20" s="22" t="s">
        <v>15</v>
      </c>
      <c r="F20" s="21" t="s">
        <v>20</v>
      </c>
      <c r="G20">
        <v>3</v>
      </c>
      <c r="H20">
        <f t="shared" si="3"/>
        <v>3</v>
      </c>
      <c r="I20" s="42">
        <v>1</v>
      </c>
      <c r="J20" s="43"/>
      <c r="K20" s="42">
        <v>1</v>
      </c>
      <c r="L20" s="42">
        <v>1</v>
      </c>
      <c r="N20" s="23" t="s">
        <v>20</v>
      </c>
      <c r="O20" s="44">
        <v>1</v>
      </c>
      <c r="P20" s="44">
        <v>1</v>
      </c>
      <c r="Q20" s="46">
        <f t="shared" si="4"/>
        <v>2</v>
      </c>
      <c r="T20" s="42">
        <v>1</v>
      </c>
      <c r="U20" s="43"/>
      <c r="V20" s="46">
        <f t="shared" si="5"/>
        <v>1</v>
      </c>
      <c r="X20" s="23" t="s">
        <v>19</v>
      </c>
      <c r="Y20" s="26" t="s">
        <v>22</v>
      </c>
      <c r="AA20" s="23" t="s">
        <v>28</v>
      </c>
      <c r="AB20" s="26" t="s">
        <v>22</v>
      </c>
      <c r="AD20" s="39" t="s">
        <v>41</v>
      </c>
    </row>
    <row r="21" spans="1:30" x14ac:dyDescent="0.25">
      <c r="A21" s="21" t="s">
        <v>19</v>
      </c>
      <c r="B21" s="21" t="s">
        <v>28</v>
      </c>
      <c r="C21" s="21" t="s">
        <v>22</v>
      </c>
      <c r="D21" s="22" t="s">
        <v>22</v>
      </c>
      <c r="F21" s="21" t="s">
        <v>8</v>
      </c>
      <c r="G21">
        <v>3</v>
      </c>
      <c r="H21">
        <f t="shared" si="3"/>
        <v>3</v>
      </c>
      <c r="I21" s="42">
        <v>1</v>
      </c>
      <c r="J21" s="42">
        <v>1</v>
      </c>
      <c r="K21" s="43"/>
      <c r="L21" s="42">
        <v>1</v>
      </c>
      <c r="N21" s="23" t="s">
        <v>8</v>
      </c>
      <c r="O21" s="44">
        <v>1</v>
      </c>
      <c r="P21" s="44">
        <v>1</v>
      </c>
      <c r="Q21" s="46">
        <f t="shared" si="4"/>
        <v>2</v>
      </c>
      <c r="T21" s="42">
        <v>1</v>
      </c>
      <c r="U21" s="42">
        <v>1</v>
      </c>
      <c r="V21" s="46">
        <f t="shared" si="5"/>
        <v>2</v>
      </c>
      <c r="X21" s="23" t="s">
        <v>20</v>
      </c>
      <c r="Y21" s="24" t="s">
        <v>39</v>
      </c>
      <c r="AA21" s="23" t="s">
        <v>24</v>
      </c>
      <c r="AB21" s="26" t="s">
        <v>39</v>
      </c>
      <c r="AD21" s="39" t="s">
        <v>91</v>
      </c>
    </row>
    <row r="22" spans="1:30" x14ac:dyDescent="0.25">
      <c r="A22" s="21" t="s">
        <v>20</v>
      </c>
      <c r="B22" s="21" t="s">
        <v>24</v>
      </c>
      <c r="C22" s="21" t="s">
        <v>80</v>
      </c>
      <c r="D22" s="22" t="s">
        <v>39</v>
      </c>
      <c r="F22" s="21" t="s">
        <v>5</v>
      </c>
      <c r="G22">
        <v>3</v>
      </c>
      <c r="H22">
        <f t="shared" si="3"/>
        <v>3</v>
      </c>
      <c r="I22" s="42">
        <v>1</v>
      </c>
      <c r="J22" s="43"/>
      <c r="K22" s="42">
        <v>1</v>
      </c>
      <c r="L22" s="42">
        <v>1</v>
      </c>
      <c r="N22" s="23" t="s">
        <v>5</v>
      </c>
      <c r="O22" s="44">
        <v>1</v>
      </c>
      <c r="P22" s="44">
        <v>1</v>
      </c>
      <c r="Q22" s="46">
        <f t="shared" si="4"/>
        <v>2</v>
      </c>
      <c r="T22" s="42">
        <v>1</v>
      </c>
      <c r="U22" s="43"/>
      <c r="V22" s="46">
        <f t="shared" si="5"/>
        <v>1</v>
      </c>
      <c r="X22" s="25" t="s">
        <v>21</v>
      </c>
      <c r="Y22" s="26" t="s">
        <v>13</v>
      </c>
      <c r="AA22" s="23" t="s">
        <v>19</v>
      </c>
      <c r="AB22" s="26" t="s">
        <v>13</v>
      </c>
      <c r="AD22" s="39" t="s">
        <v>93</v>
      </c>
    </row>
    <row r="23" spans="1:30" x14ac:dyDescent="0.25">
      <c r="A23" s="21" t="s">
        <v>21</v>
      </c>
      <c r="B23" s="21" t="s">
        <v>19</v>
      </c>
      <c r="C23" s="21" t="s">
        <v>32</v>
      </c>
      <c r="D23" s="22" t="s">
        <v>13</v>
      </c>
      <c r="F23" s="21" t="s">
        <v>39</v>
      </c>
      <c r="G23">
        <v>3</v>
      </c>
      <c r="H23">
        <f t="shared" si="3"/>
        <v>3</v>
      </c>
      <c r="I23" s="43"/>
      <c r="J23" s="42">
        <v>1</v>
      </c>
      <c r="K23" s="42">
        <v>1</v>
      </c>
      <c r="L23" s="42">
        <v>1</v>
      </c>
      <c r="N23" s="21" t="s">
        <v>39</v>
      </c>
      <c r="O23" s="43"/>
      <c r="P23" s="42">
        <v>1</v>
      </c>
      <c r="Q23" s="46">
        <f t="shared" si="4"/>
        <v>1</v>
      </c>
      <c r="T23" s="43"/>
      <c r="U23" s="42">
        <v>1</v>
      </c>
      <c r="V23" s="46">
        <f t="shared" si="5"/>
        <v>1</v>
      </c>
      <c r="X23" s="23" t="s">
        <v>22</v>
      </c>
      <c r="Y23" s="26" t="s">
        <v>5</v>
      </c>
      <c r="AA23" s="25" t="s">
        <v>37</v>
      </c>
      <c r="AB23" s="24" t="s">
        <v>5</v>
      </c>
      <c r="AD23" s="39" t="s">
        <v>94</v>
      </c>
    </row>
    <row r="24" spans="1:30" x14ac:dyDescent="0.25">
      <c r="A24" s="21" t="s">
        <v>22</v>
      </c>
      <c r="B24" s="21" t="s">
        <v>37</v>
      </c>
      <c r="C24" s="21" t="s">
        <v>81</v>
      </c>
      <c r="D24" s="22" t="s">
        <v>5</v>
      </c>
      <c r="F24" s="21" t="s">
        <v>7</v>
      </c>
      <c r="G24">
        <v>3</v>
      </c>
      <c r="H24">
        <f t="shared" si="3"/>
        <v>3</v>
      </c>
      <c r="I24" s="42">
        <v>1</v>
      </c>
      <c r="J24" s="42">
        <v>1</v>
      </c>
      <c r="K24" s="43"/>
      <c r="L24" s="42">
        <v>1</v>
      </c>
      <c r="N24" s="23" t="s">
        <v>7</v>
      </c>
      <c r="O24" s="44">
        <v>1</v>
      </c>
      <c r="P24" s="44">
        <v>1</v>
      </c>
      <c r="Q24" s="46">
        <f t="shared" si="4"/>
        <v>2</v>
      </c>
      <c r="T24" s="42">
        <v>1</v>
      </c>
      <c r="U24" s="42">
        <v>1</v>
      </c>
      <c r="V24" s="46">
        <f t="shared" si="5"/>
        <v>2</v>
      </c>
      <c r="X24" s="25" t="s">
        <v>23</v>
      </c>
      <c r="Y24" s="26" t="s">
        <v>8</v>
      </c>
      <c r="AA24" s="23" t="s">
        <v>22</v>
      </c>
      <c r="AB24" s="26" t="s">
        <v>8</v>
      </c>
      <c r="AD24" s="39" t="s">
        <v>35</v>
      </c>
    </row>
    <row r="25" spans="1:30" x14ac:dyDescent="0.25">
      <c r="A25" s="21" t="s">
        <v>23</v>
      </c>
      <c r="B25" s="21" t="s">
        <v>22</v>
      </c>
      <c r="C25" s="21" t="s">
        <v>49</v>
      </c>
      <c r="D25" s="22" t="s">
        <v>8</v>
      </c>
      <c r="F25" s="21" t="s">
        <v>79</v>
      </c>
      <c r="G25">
        <v>3</v>
      </c>
      <c r="H25">
        <f t="shared" si="3"/>
        <v>3</v>
      </c>
      <c r="I25" s="43"/>
      <c r="J25" s="42">
        <v>1</v>
      </c>
      <c r="K25" s="42">
        <v>1</v>
      </c>
      <c r="L25" s="42">
        <v>1</v>
      </c>
      <c r="N25" s="21" t="s">
        <v>79</v>
      </c>
      <c r="O25" s="43"/>
      <c r="P25" s="42">
        <v>1</v>
      </c>
      <c r="Q25" s="46">
        <f t="shared" si="4"/>
        <v>1</v>
      </c>
      <c r="T25" s="43"/>
      <c r="U25" s="42">
        <v>1</v>
      </c>
      <c r="V25" s="46">
        <f t="shared" si="5"/>
        <v>1</v>
      </c>
      <c r="X25" s="23" t="s">
        <v>24</v>
      </c>
      <c r="Y25" s="26" t="s">
        <v>10</v>
      </c>
      <c r="AA25" s="25" t="s">
        <v>30</v>
      </c>
      <c r="AB25" s="26" t="s">
        <v>10</v>
      </c>
      <c r="AD25" s="39" t="s">
        <v>51</v>
      </c>
    </row>
    <row r="26" spans="1:30" x14ac:dyDescent="0.25">
      <c r="A26" s="21" t="s">
        <v>24</v>
      </c>
      <c r="B26" s="21" t="s">
        <v>30</v>
      </c>
      <c r="C26" s="21" t="s">
        <v>15</v>
      </c>
      <c r="D26" s="22" t="s">
        <v>10</v>
      </c>
      <c r="F26" s="21" t="s">
        <v>24</v>
      </c>
      <c r="G26">
        <v>3</v>
      </c>
      <c r="H26">
        <f t="shared" si="3"/>
        <v>3</v>
      </c>
      <c r="I26" s="42">
        <v>1</v>
      </c>
      <c r="J26" s="42">
        <v>1</v>
      </c>
      <c r="K26" s="43"/>
      <c r="L26" s="42">
        <v>1</v>
      </c>
      <c r="N26" s="23" t="s">
        <v>24</v>
      </c>
      <c r="O26" s="44">
        <v>1</v>
      </c>
      <c r="P26" s="44">
        <v>1</v>
      </c>
      <c r="Q26" s="46">
        <f t="shared" si="4"/>
        <v>2</v>
      </c>
      <c r="T26" s="42">
        <v>1</v>
      </c>
      <c r="U26" s="42">
        <v>1</v>
      </c>
      <c r="V26" s="46">
        <f t="shared" si="5"/>
        <v>2</v>
      </c>
      <c r="X26" s="25" t="s">
        <v>25</v>
      </c>
      <c r="Y26" s="24" t="s">
        <v>40</v>
      </c>
      <c r="AA26" s="25" t="s">
        <v>38</v>
      </c>
      <c r="AB26" s="24" t="s">
        <v>40</v>
      </c>
    </row>
    <row r="27" spans="1:30" x14ac:dyDescent="0.25">
      <c r="A27" s="21" t="s">
        <v>25</v>
      </c>
      <c r="B27" s="21" t="s">
        <v>38</v>
      </c>
      <c r="C27" s="21" t="s">
        <v>82</v>
      </c>
      <c r="D27" s="22" t="s">
        <v>40</v>
      </c>
      <c r="F27" s="21" t="s">
        <v>36</v>
      </c>
      <c r="G27">
        <v>2</v>
      </c>
      <c r="H27">
        <f t="shared" si="3"/>
        <v>2</v>
      </c>
      <c r="I27" s="43"/>
      <c r="J27" s="43"/>
      <c r="K27" s="42">
        <v>1</v>
      </c>
      <c r="L27" s="42">
        <v>1</v>
      </c>
      <c r="N27" s="21" t="s">
        <v>36</v>
      </c>
      <c r="O27" s="43"/>
      <c r="P27" s="42">
        <v>1</v>
      </c>
      <c r="Q27" s="46">
        <f t="shared" si="4"/>
        <v>1</v>
      </c>
      <c r="T27" s="43"/>
      <c r="U27" s="43"/>
      <c r="V27" s="46">
        <f t="shared" si="5"/>
        <v>0</v>
      </c>
      <c r="X27" s="25" t="s">
        <v>26</v>
      </c>
      <c r="Y27" s="24" t="s">
        <v>79</v>
      </c>
      <c r="AA27" s="25" t="s">
        <v>83</v>
      </c>
      <c r="AB27" s="26" t="s">
        <v>79</v>
      </c>
      <c r="AD27" s="25"/>
    </row>
    <row r="28" spans="1:30" x14ac:dyDescent="0.25">
      <c r="A28" s="21" t="s">
        <v>26</v>
      </c>
      <c r="B28" s="21" t="s">
        <v>83</v>
      </c>
      <c r="C28" s="21" t="s">
        <v>84</v>
      </c>
      <c r="D28" s="22" t="s">
        <v>79</v>
      </c>
      <c r="F28" s="21" t="s">
        <v>62</v>
      </c>
      <c r="G28">
        <v>2</v>
      </c>
      <c r="H28">
        <f t="shared" si="3"/>
        <v>2</v>
      </c>
      <c r="I28" s="43"/>
      <c r="J28" s="43"/>
      <c r="K28" s="42">
        <v>1</v>
      </c>
      <c r="L28" s="42">
        <v>1</v>
      </c>
      <c r="N28" s="21" t="s">
        <v>62</v>
      </c>
      <c r="O28" s="43"/>
      <c r="P28" s="42">
        <v>1</v>
      </c>
      <c r="Q28" s="46">
        <f t="shared" si="4"/>
        <v>1</v>
      </c>
      <c r="T28" s="43"/>
      <c r="U28" s="43"/>
      <c r="V28" s="46">
        <f t="shared" si="5"/>
        <v>0</v>
      </c>
      <c r="X28" s="25" t="s">
        <v>27</v>
      </c>
      <c r="Y28" s="24" t="s">
        <v>50</v>
      </c>
      <c r="AA28" s="25"/>
      <c r="AB28" s="24" t="s">
        <v>50</v>
      </c>
      <c r="AD28" s="25"/>
    </row>
    <row r="29" spans="1:30" x14ac:dyDescent="0.25">
      <c r="A29" s="21" t="s">
        <v>27</v>
      </c>
      <c r="B29" s="27" t="s">
        <v>14</v>
      </c>
      <c r="C29" s="21" t="s">
        <v>85</v>
      </c>
      <c r="D29" s="22" t="s">
        <v>50</v>
      </c>
      <c r="F29" s="21" t="s">
        <v>23</v>
      </c>
      <c r="G29">
        <v>2</v>
      </c>
      <c r="H29">
        <f t="shared" si="3"/>
        <v>2</v>
      </c>
      <c r="I29" s="42">
        <v>1</v>
      </c>
      <c r="J29" s="42">
        <v>1</v>
      </c>
      <c r="K29" s="43"/>
      <c r="L29" s="43"/>
      <c r="N29" s="21" t="s">
        <v>23</v>
      </c>
      <c r="O29" s="42">
        <v>1</v>
      </c>
      <c r="P29" s="43"/>
      <c r="Q29" s="46">
        <f t="shared" si="4"/>
        <v>1</v>
      </c>
      <c r="T29" s="42">
        <v>1</v>
      </c>
      <c r="U29" s="42">
        <v>1</v>
      </c>
      <c r="V29" s="46">
        <f t="shared" si="5"/>
        <v>2</v>
      </c>
      <c r="X29" s="23" t="s">
        <v>28</v>
      </c>
      <c r="Y29" s="26" t="s">
        <v>28</v>
      </c>
      <c r="AA29" s="25"/>
      <c r="AB29" s="26" t="s">
        <v>28</v>
      </c>
      <c r="AD29" s="34"/>
    </row>
    <row r="30" spans="1:30" x14ac:dyDescent="0.25">
      <c r="A30" s="21" t="s">
        <v>28</v>
      </c>
      <c r="B30" s="27" t="s">
        <v>43</v>
      </c>
      <c r="C30" s="21" t="s">
        <v>10</v>
      </c>
      <c r="D30" s="22" t="s">
        <v>28</v>
      </c>
      <c r="F30" s="21" t="s">
        <v>31</v>
      </c>
      <c r="G30">
        <v>2</v>
      </c>
      <c r="H30">
        <f t="shared" si="3"/>
        <v>2</v>
      </c>
      <c r="I30" s="42">
        <v>1</v>
      </c>
      <c r="J30" s="42">
        <v>1</v>
      </c>
      <c r="K30" s="43"/>
      <c r="L30" s="43"/>
      <c r="N30" s="21" t="s">
        <v>31</v>
      </c>
      <c r="O30" s="42">
        <v>1</v>
      </c>
      <c r="P30" s="43"/>
      <c r="Q30" s="46">
        <f t="shared" si="4"/>
        <v>1</v>
      </c>
      <c r="T30" s="42">
        <v>1</v>
      </c>
      <c r="U30" s="42">
        <v>1</v>
      </c>
      <c r="V30" s="46">
        <f t="shared" si="5"/>
        <v>2</v>
      </c>
      <c r="X30" s="25" t="s">
        <v>29</v>
      </c>
      <c r="Y30" s="26" t="s">
        <v>18</v>
      </c>
      <c r="AA30" s="25"/>
      <c r="AB30" s="24" t="s">
        <v>18</v>
      </c>
      <c r="AD30" s="34"/>
    </row>
    <row r="31" spans="1:30" x14ac:dyDescent="0.25">
      <c r="A31" s="21" t="s">
        <v>29</v>
      </c>
      <c r="B31" s="27" t="s">
        <v>18</v>
      </c>
      <c r="C31" s="21" t="s">
        <v>9</v>
      </c>
      <c r="D31" s="22" t="s">
        <v>18</v>
      </c>
      <c r="F31" s="21" t="s">
        <v>75</v>
      </c>
      <c r="G31">
        <v>2</v>
      </c>
      <c r="H31">
        <f t="shared" si="3"/>
        <v>2</v>
      </c>
      <c r="I31" s="43"/>
      <c r="J31" s="43"/>
      <c r="K31" s="42">
        <v>1</v>
      </c>
      <c r="L31" s="42">
        <v>1</v>
      </c>
      <c r="N31" s="21" t="s">
        <v>75</v>
      </c>
      <c r="O31" s="43"/>
      <c r="P31" s="42">
        <v>1</v>
      </c>
      <c r="Q31" s="46">
        <f t="shared" si="4"/>
        <v>1</v>
      </c>
      <c r="T31" s="43"/>
      <c r="U31" s="43"/>
      <c r="V31" s="46">
        <f t="shared" si="5"/>
        <v>0</v>
      </c>
      <c r="X31" s="25" t="s">
        <v>30</v>
      </c>
      <c r="Y31" s="26" t="s">
        <v>19</v>
      </c>
      <c r="AA31" s="25"/>
      <c r="AB31" s="26" t="s">
        <v>19</v>
      </c>
      <c r="AD31" s="25"/>
    </row>
    <row r="32" spans="1:30" x14ac:dyDescent="0.25">
      <c r="A32" s="21" t="s">
        <v>30</v>
      </c>
      <c r="B32" s="27" t="s">
        <v>107</v>
      </c>
      <c r="C32" s="21" t="s">
        <v>86</v>
      </c>
      <c r="D32" s="22" t="s">
        <v>19</v>
      </c>
      <c r="F32" s="21" t="s">
        <v>65</v>
      </c>
      <c r="G32">
        <v>2</v>
      </c>
      <c r="H32">
        <f t="shared" si="3"/>
        <v>2</v>
      </c>
      <c r="I32" s="43"/>
      <c r="J32" s="43"/>
      <c r="K32" s="42">
        <v>1</v>
      </c>
      <c r="L32" s="42">
        <v>1</v>
      </c>
      <c r="N32" s="21" t="s">
        <v>65</v>
      </c>
      <c r="O32" s="43"/>
      <c r="P32" s="42">
        <v>1</v>
      </c>
      <c r="Q32" s="46">
        <f t="shared" si="4"/>
        <v>1</v>
      </c>
      <c r="T32" s="43"/>
      <c r="U32" s="43"/>
      <c r="V32" s="46">
        <f t="shared" si="5"/>
        <v>0</v>
      </c>
      <c r="X32" s="25" t="s">
        <v>31</v>
      </c>
      <c r="Y32" s="26" t="s">
        <v>32</v>
      </c>
      <c r="AA32" s="25"/>
      <c r="AB32" s="24" t="s">
        <v>32</v>
      </c>
      <c r="AD32" s="25"/>
    </row>
    <row r="33" spans="1:30" x14ac:dyDescent="0.25">
      <c r="A33" s="21" t="s">
        <v>31</v>
      </c>
      <c r="B33" s="27" t="s">
        <v>12</v>
      </c>
      <c r="C33" s="21" t="s">
        <v>56</v>
      </c>
      <c r="D33" s="22" t="s">
        <v>32</v>
      </c>
      <c r="F33" s="21" t="s">
        <v>82</v>
      </c>
      <c r="G33">
        <v>2</v>
      </c>
      <c r="H33">
        <f t="shared" si="3"/>
        <v>2</v>
      </c>
      <c r="I33" s="43"/>
      <c r="J33" s="43"/>
      <c r="K33" s="42">
        <v>1</v>
      </c>
      <c r="L33" s="42">
        <v>1</v>
      </c>
      <c r="N33" s="21" t="s">
        <v>82</v>
      </c>
      <c r="O33" s="43"/>
      <c r="P33" s="42">
        <v>1</v>
      </c>
      <c r="Q33" s="46">
        <f t="shared" si="4"/>
        <v>1</v>
      </c>
      <c r="T33" s="43"/>
      <c r="U33" s="43"/>
      <c r="V33" s="46">
        <f t="shared" si="5"/>
        <v>0</v>
      </c>
      <c r="X33" s="23" t="s">
        <v>32</v>
      </c>
      <c r="Y33" s="24" t="s">
        <v>82</v>
      </c>
      <c r="AA33" s="25"/>
      <c r="AB33" s="24" t="s">
        <v>82</v>
      </c>
      <c r="AD33" s="34"/>
    </row>
    <row r="34" spans="1:30" x14ac:dyDescent="0.25">
      <c r="A34" s="21" t="s">
        <v>32</v>
      </c>
      <c r="B34" s="27" t="s">
        <v>21</v>
      </c>
      <c r="C34" s="21" t="s">
        <v>18</v>
      </c>
      <c r="D34" s="22" t="s">
        <v>82</v>
      </c>
      <c r="F34" s="21" t="s">
        <v>41</v>
      </c>
      <c r="G34">
        <v>2</v>
      </c>
      <c r="H34">
        <f t="shared" si="3"/>
        <v>2</v>
      </c>
      <c r="I34" s="43"/>
      <c r="J34" s="43"/>
      <c r="K34" s="42">
        <v>1</v>
      </c>
      <c r="L34" s="42">
        <v>1</v>
      </c>
      <c r="N34" s="21" t="s">
        <v>41</v>
      </c>
      <c r="O34" s="43"/>
      <c r="P34" s="42">
        <v>1</v>
      </c>
      <c r="Q34" s="46">
        <f t="shared" si="4"/>
        <v>1</v>
      </c>
      <c r="T34" s="43"/>
      <c r="U34" s="43"/>
      <c r="V34" s="46">
        <f t="shared" si="5"/>
        <v>0</v>
      </c>
      <c r="X34" s="25"/>
      <c r="Y34" s="24" t="s">
        <v>41</v>
      </c>
      <c r="AA34" s="25"/>
      <c r="AB34" s="24" t="s">
        <v>41</v>
      </c>
      <c r="AD34" s="25"/>
    </row>
    <row r="35" spans="1:30" x14ac:dyDescent="0.25">
      <c r="A35" s="27" t="s">
        <v>33</v>
      </c>
      <c r="B35" s="27" t="s">
        <v>108</v>
      </c>
      <c r="C35" s="21" t="s">
        <v>88</v>
      </c>
      <c r="D35" s="22" t="s">
        <v>41</v>
      </c>
      <c r="F35" s="21" t="s">
        <v>48</v>
      </c>
      <c r="G35">
        <v>2</v>
      </c>
      <c r="H35">
        <f t="shared" si="3"/>
        <v>2</v>
      </c>
      <c r="I35" s="43"/>
      <c r="J35" s="43"/>
      <c r="K35" s="42">
        <v>1</v>
      </c>
      <c r="L35" s="42">
        <v>1</v>
      </c>
      <c r="N35" s="21" t="s">
        <v>48</v>
      </c>
      <c r="O35" s="43"/>
      <c r="P35" s="42">
        <v>1</v>
      </c>
      <c r="Q35" s="46">
        <f t="shared" si="4"/>
        <v>1</v>
      </c>
      <c r="T35" s="43"/>
      <c r="U35" s="43"/>
      <c r="V35" s="46">
        <f t="shared" si="5"/>
        <v>0</v>
      </c>
      <c r="X35" s="25"/>
      <c r="Y35" s="24" t="s">
        <v>85</v>
      </c>
      <c r="AA35" s="25"/>
      <c r="AB35" s="24" t="s">
        <v>85</v>
      </c>
      <c r="AD35" s="25"/>
    </row>
    <row r="36" spans="1:30" x14ac:dyDescent="0.25">
      <c r="A36" s="27" t="s">
        <v>34</v>
      </c>
      <c r="B36" s="27" t="s">
        <v>20</v>
      </c>
      <c r="C36" s="21" t="s">
        <v>41</v>
      </c>
      <c r="D36" s="22" t="s">
        <v>85</v>
      </c>
      <c r="F36" s="21" t="s">
        <v>16</v>
      </c>
      <c r="G36">
        <v>2</v>
      </c>
      <c r="H36">
        <f t="shared" si="3"/>
        <v>2</v>
      </c>
      <c r="I36" s="42">
        <v>1</v>
      </c>
      <c r="J36" s="42">
        <v>1</v>
      </c>
      <c r="K36" s="43"/>
      <c r="L36" s="43"/>
      <c r="N36" s="21" t="s">
        <v>16</v>
      </c>
      <c r="O36" s="42">
        <v>1</v>
      </c>
      <c r="P36" s="43"/>
      <c r="Q36" s="46">
        <f t="shared" si="4"/>
        <v>1</v>
      </c>
      <c r="T36" s="42">
        <v>1</v>
      </c>
      <c r="U36" s="42">
        <v>1</v>
      </c>
      <c r="V36" s="46">
        <f t="shared" si="5"/>
        <v>2</v>
      </c>
      <c r="X36" s="25"/>
      <c r="Y36" s="26" t="s">
        <v>24</v>
      </c>
      <c r="AA36" s="25"/>
      <c r="AB36" s="26" t="s">
        <v>24</v>
      </c>
      <c r="AD36" s="25"/>
    </row>
    <row r="37" spans="1:30" x14ac:dyDescent="0.25">
      <c r="A37" s="27" t="s">
        <v>35</v>
      </c>
      <c r="B37" s="27" t="s">
        <v>104</v>
      </c>
      <c r="C37" s="21" t="s">
        <v>91</v>
      </c>
      <c r="D37" s="22" t="s">
        <v>24</v>
      </c>
      <c r="F37" s="21" t="s">
        <v>40</v>
      </c>
      <c r="G37">
        <v>2</v>
      </c>
      <c r="H37">
        <f t="shared" si="3"/>
        <v>2</v>
      </c>
      <c r="I37" s="43"/>
      <c r="J37" s="43"/>
      <c r="K37" s="42">
        <v>1</v>
      </c>
      <c r="L37" s="42">
        <v>1</v>
      </c>
      <c r="N37" s="21" t="s">
        <v>40</v>
      </c>
      <c r="O37" s="43"/>
      <c r="P37" s="42">
        <v>1</v>
      </c>
      <c r="Q37" s="46">
        <f t="shared" si="4"/>
        <v>1</v>
      </c>
      <c r="T37" s="43"/>
      <c r="U37" s="43"/>
      <c r="V37" s="46">
        <f t="shared" si="5"/>
        <v>0</v>
      </c>
      <c r="X37" s="19">
        <v>32</v>
      </c>
      <c r="Y37" s="19">
        <v>35</v>
      </c>
      <c r="AD37" s="25"/>
    </row>
    <row r="38" spans="1:30" x14ac:dyDescent="0.25">
      <c r="A38" s="27" t="s">
        <v>36</v>
      </c>
      <c r="B38" s="27" t="s">
        <v>109</v>
      </c>
      <c r="C38" s="21" t="s">
        <v>93</v>
      </c>
      <c r="D38" s="28" t="s">
        <v>49</v>
      </c>
      <c r="F38" s="21" t="s">
        <v>34</v>
      </c>
      <c r="G38">
        <v>2</v>
      </c>
      <c r="H38">
        <f t="shared" si="3"/>
        <v>2</v>
      </c>
      <c r="I38" s="43"/>
      <c r="J38" s="43"/>
      <c r="K38" s="42">
        <v>1</v>
      </c>
      <c r="L38" s="42">
        <v>1</v>
      </c>
      <c r="N38" s="21" t="s">
        <v>34</v>
      </c>
      <c r="O38" s="43"/>
      <c r="P38" s="42">
        <v>1</v>
      </c>
      <c r="Q38" s="46">
        <f t="shared" si="4"/>
        <v>1</v>
      </c>
      <c r="T38" s="43"/>
      <c r="U38" s="43"/>
      <c r="V38" s="46">
        <f t="shared" si="5"/>
        <v>0</v>
      </c>
      <c r="X38" s="47">
        <v>22</v>
      </c>
      <c r="Y38" s="47">
        <v>22</v>
      </c>
      <c r="AD38" s="34"/>
    </row>
    <row r="39" spans="1:30" x14ac:dyDescent="0.25">
      <c r="A39" s="27" t="s">
        <v>37</v>
      </c>
      <c r="B39" s="27" t="s">
        <v>110</v>
      </c>
      <c r="C39" s="21" t="s">
        <v>39</v>
      </c>
      <c r="D39" s="28" t="s">
        <v>81</v>
      </c>
      <c r="F39" s="21" t="s">
        <v>50</v>
      </c>
      <c r="G39">
        <v>2</v>
      </c>
      <c r="H39">
        <f t="shared" si="3"/>
        <v>2</v>
      </c>
      <c r="I39" s="43"/>
      <c r="J39" s="43"/>
      <c r="K39" s="42">
        <v>1</v>
      </c>
      <c r="L39" s="42">
        <v>1</v>
      </c>
      <c r="N39" s="21" t="s">
        <v>50</v>
      </c>
      <c r="O39" s="43"/>
      <c r="P39" s="42">
        <v>1</v>
      </c>
      <c r="Q39" s="46">
        <f t="shared" si="4"/>
        <v>1</v>
      </c>
      <c r="T39" s="43"/>
      <c r="U39" s="43"/>
      <c r="V39" s="46">
        <f t="shared" si="5"/>
        <v>0</v>
      </c>
      <c r="Y39" s="33">
        <f>Y38/Y37</f>
        <v>0.62857142857142856</v>
      </c>
      <c r="AD39" s="25"/>
    </row>
    <row r="40" spans="1:30" x14ac:dyDescent="0.25">
      <c r="A40" s="27" t="s">
        <v>38</v>
      </c>
      <c r="B40" s="27" t="s">
        <v>5</v>
      </c>
      <c r="C40" s="21" t="s">
        <v>94</v>
      </c>
      <c r="D40" s="28" t="s">
        <v>80</v>
      </c>
      <c r="F40" s="21" t="s">
        <v>85</v>
      </c>
      <c r="G40">
        <v>2</v>
      </c>
      <c r="H40">
        <f t="shared" si="3"/>
        <v>2</v>
      </c>
      <c r="I40" s="43"/>
      <c r="J40" s="43"/>
      <c r="K40" s="42">
        <v>1</v>
      </c>
      <c r="L40" s="42">
        <v>1</v>
      </c>
      <c r="N40" s="21" t="s">
        <v>85</v>
      </c>
      <c r="O40" s="43"/>
      <c r="P40" s="42">
        <v>1</v>
      </c>
      <c r="Q40" s="46">
        <f t="shared" si="4"/>
        <v>1</v>
      </c>
      <c r="T40" s="43"/>
      <c r="U40" s="43"/>
      <c r="V40" s="46">
        <f t="shared" si="5"/>
        <v>0</v>
      </c>
      <c r="AD40" s="25"/>
    </row>
    <row r="41" spans="1:30" x14ac:dyDescent="0.25">
      <c r="A41" s="27" t="s">
        <v>39</v>
      </c>
      <c r="B41" s="27" t="s">
        <v>75</v>
      </c>
      <c r="C41" s="21" t="s">
        <v>35</v>
      </c>
      <c r="D41" s="28" t="s">
        <v>16</v>
      </c>
      <c r="F41" s="21" t="s">
        <v>30</v>
      </c>
      <c r="G41">
        <v>2</v>
      </c>
      <c r="H41">
        <f t="shared" si="3"/>
        <v>2</v>
      </c>
      <c r="I41" s="42">
        <v>1</v>
      </c>
      <c r="J41" s="42">
        <v>1</v>
      </c>
      <c r="K41" s="43"/>
      <c r="L41" s="43"/>
      <c r="N41" s="21" t="s">
        <v>30</v>
      </c>
      <c r="O41" s="42">
        <v>1</v>
      </c>
      <c r="P41" s="43"/>
      <c r="Q41" s="46">
        <f t="shared" si="4"/>
        <v>1</v>
      </c>
      <c r="T41" s="42">
        <v>1</v>
      </c>
      <c r="U41" s="42">
        <v>1</v>
      </c>
      <c r="V41" s="46">
        <f t="shared" si="5"/>
        <v>2</v>
      </c>
      <c r="AD41" s="34"/>
    </row>
    <row r="42" spans="1:30" x14ac:dyDescent="0.25">
      <c r="A42" s="27" t="s">
        <v>40</v>
      </c>
      <c r="B42" s="27" t="s">
        <v>41</v>
      </c>
      <c r="C42" s="21" t="s">
        <v>28</v>
      </c>
      <c r="D42" s="28" t="s">
        <v>31</v>
      </c>
      <c r="F42" s="21" t="s">
        <v>56</v>
      </c>
      <c r="G42">
        <v>1</v>
      </c>
      <c r="H42">
        <f t="shared" si="3"/>
        <v>1</v>
      </c>
      <c r="I42" s="43"/>
      <c r="J42" s="43"/>
      <c r="K42" s="42">
        <v>1</v>
      </c>
      <c r="L42" s="43"/>
      <c r="N42" s="21" t="s">
        <v>56</v>
      </c>
      <c r="O42" s="43"/>
      <c r="P42" s="43"/>
      <c r="Q42" s="46">
        <f t="shared" si="4"/>
        <v>0</v>
      </c>
      <c r="T42" s="43"/>
      <c r="U42" s="43"/>
      <c r="V42" s="46">
        <f t="shared" si="5"/>
        <v>0</v>
      </c>
      <c r="AD42" s="34"/>
    </row>
    <row r="43" spans="1:30" x14ac:dyDescent="0.25">
      <c r="A43" s="27" t="s">
        <v>41</v>
      </c>
      <c r="B43" s="27" t="s">
        <v>25</v>
      </c>
      <c r="C43" s="21" t="s">
        <v>79</v>
      </c>
      <c r="D43" s="28" t="s">
        <v>30</v>
      </c>
      <c r="F43" s="21" t="s">
        <v>84</v>
      </c>
      <c r="G43">
        <v>1</v>
      </c>
      <c r="H43">
        <f t="shared" si="3"/>
        <v>1</v>
      </c>
      <c r="I43" s="43"/>
      <c r="J43" s="43"/>
      <c r="K43" s="42">
        <v>1</v>
      </c>
      <c r="L43" s="43"/>
      <c r="N43" s="21" t="s">
        <v>84</v>
      </c>
      <c r="O43" s="43"/>
      <c r="P43" s="43"/>
      <c r="Q43" s="46">
        <f t="shared" si="4"/>
        <v>0</v>
      </c>
      <c r="T43" s="43"/>
      <c r="U43" s="43"/>
      <c r="V43" s="46">
        <f t="shared" si="5"/>
        <v>0</v>
      </c>
      <c r="AD43" s="25"/>
    </row>
    <row r="44" spans="1:30" x14ac:dyDescent="0.25">
      <c r="A44" s="27" t="s">
        <v>42</v>
      </c>
      <c r="B44" s="27" t="s">
        <v>26</v>
      </c>
      <c r="C44" s="21" t="s">
        <v>51</v>
      </c>
      <c r="D44" s="28" t="s">
        <v>51</v>
      </c>
      <c r="F44" s="21" t="s">
        <v>21</v>
      </c>
      <c r="G44">
        <v>1</v>
      </c>
      <c r="H44">
        <f t="shared" si="3"/>
        <v>1</v>
      </c>
      <c r="I44" s="42">
        <v>1</v>
      </c>
      <c r="J44" s="43"/>
      <c r="K44" s="43"/>
      <c r="L44" s="43"/>
      <c r="N44" s="21" t="s">
        <v>21</v>
      </c>
      <c r="O44" s="42">
        <v>1</v>
      </c>
      <c r="P44" s="43"/>
      <c r="Q44" s="46">
        <f t="shared" si="4"/>
        <v>1</v>
      </c>
      <c r="T44" s="42">
        <v>1</v>
      </c>
      <c r="U44" s="43"/>
      <c r="V44" s="46">
        <f t="shared" si="5"/>
        <v>1</v>
      </c>
    </row>
    <row r="45" spans="1:30" x14ac:dyDescent="0.25">
      <c r="A45" s="27" t="s">
        <v>43</v>
      </c>
      <c r="B45" s="27" t="s">
        <v>111</v>
      </c>
      <c r="C45" s="21" t="s">
        <v>13</v>
      </c>
      <c r="D45" s="28" t="s">
        <v>23</v>
      </c>
      <c r="F45" s="21" t="s">
        <v>83</v>
      </c>
      <c r="G45">
        <v>1</v>
      </c>
      <c r="H45">
        <f t="shared" si="3"/>
        <v>1</v>
      </c>
      <c r="I45" s="43"/>
      <c r="J45" s="42">
        <v>1</v>
      </c>
      <c r="K45" s="43"/>
      <c r="L45" s="43"/>
      <c r="N45" s="21" t="s">
        <v>83</v>
      </c>
      <c r="O45" s="43"/>
      <c r="P45" s="43"/>
      <c r="Q45" s="46">
        <f t="shared" si="4"/>
        <v>0</v>
      </c>
      <c r="T45" s="43"/>
      <c r="U45" s="42">
        <v>1</v>
      </c>
      <c r="V45" s="46">
        <f t="shared" si="5"/>
        <v>1</v>
      </c>
    </row>
    <row r="46" spans="1:30" x14ac:dyDescent="0.25">
      <c r="A46" s="27" t="s">
        <v>44</v>
      </c>
      <c r="B46" s="27" t="s">
        <v>46</v>
      </c>
      <c r="C46" s="21" t="s">
        <v>19</v>
      </c>
      <c r="D46" s="28" t="s">
        <v>84</v>
      </c>
      <c r="F46" s="21" t="s">
        <v>91</v>
      </c>
      <c r="G46">
        <v>1</v>
      </c>
      <c r="H46">
        <f t="shared" si="3"/>
        <v>1</v>
      </c>
      <c r="I46" s="43"/>
      <c r="J46" s="43"/>
      <c r="K46" s="42">
        <v>1</v>
      </c>
      <c r="L46" s="43"/>
      <c r="N46" s="21" t="s">
        <v>91</v>
      </c>
      <c r="O46" s="43"/>
      <c r="P46" s="43"/>
      <c r="Q46" s="46">
        <f t="shared" si="4"/>
        <v>0</v>
      </c>
      <c r="T46" s="43"/>
      <c r="U46" s="43"/>
      <c r="V46" s="46">
        <f t="shared" si="5"/>
        <v>0</v>
      </c>
    </row>
    <row r="47" spans="1:30" x14ac:dyDescent="0.25">
      <c r="A47" s="27" t="s">
        <v>45</v>
      </c>
      <c r="B47" s="27" t="s">
        <v>42</v>
      </c>
      <c r="C47" s="27" t="s">
        <v>103</v>
      </c>
      <c r="D47" s="28" t="s">
        <v>56</v>
      </c>
      <c r="F47" s="21" t="s">
        <v>49</v>
      </c>
      <c r="G47">
        <v>1</v>
      </c>
      <c r="H47">
        <f t="shared" si="3"/>
        <v>1</v>
      </c>
      <c r="I47" s="43"/>
      <c r="J47" s="43"/>
      <c r="K47" s="42">
        <v>1</v>
      </c>
      <c r="L47" s="43"/>
      <c r="N47" s="21" t="s">
        <v>49</v>
      </c>
      <c r="O47" s="43"/>
      <c r="P47" s="43"/>
      <c r="Q47" s="46">
        <f t="shared" si="4"/>
        <v>0</v>
      </c>
      <c r="T47" s="43"/>
      <c r="U47" s="43"/>
      <c r="V47" s="46">
        <f t="shared" si="5"/>
        <v>0</v>
      </c>
    </row>
    <row r="48" spans="1:30" x14ac:dyDescent="0.25">
      <c r="A48" s="27" t="s">
        <v>46</v>
      </c>
      <c r="B48" s="27" t="s">
        <v>112</v>
      </c>
      <c r="C48" s="27" t="s">
        <v>105</v>
      </c>
      <c r="D48" s="28" t="s">
        <v>12</v>
      </c>
      <c r="F48" s="21" t="s">
        <v>38</v>
      </c>
      <c r="G48">
        <v>1</v>
      </c>
      <c r="H48">
        <f t="shared" si="3"/>
        <v>1</v>
      </c>
      <c r="I48" s="43"/>
      <c r="J48" s="42">
        <v>1</v>
      </c>
      <c r="K48" s="43"/>
      <c r="L48" s="43"/>
      <c r="N48" s="21" t="s">
        <v>38</v>
      </c>
      <c r="O48" s="43"/>
      <c r="P48" s="43"/>
      <c r="Q48" s="46">
        <f t="shared" si="4"/>
        <v>0</v>
      </c>
      <c r="T48" s="43"/>
      <c r="U48" s="42">
        <v>1</v>
      </c>
      <c r="V48" s="46">
        <f t="shared" si="5"/>
        <v>1</v>
      </c>
    </row>
    <row r="49" spans="1:22" x14ac:dyDescent="0.25">
      <c r="A49" s="27" t="s">
        <v>47</v>
      </c>
      <c r="B49" s="27" t="s">
        <v>113</v>
      </c>
      <c r="C49" s="27" t="s">
        <v>7</v>
      </c>
      <c r="D49" s="28" t="s">
        <v>26</v>
      </c>
      <c r="F49" s="21" t="s">
        <v>88</v>
      </c>
      <c r="G49">
        <v>1</v>
      </c>
      <c r="H49">
        <f t="shared" si="3"/>
        <v>1</v>
      </c>
      <c r="I49" s="43"/>
      <c r="J49" s="43"/>
      <c r="K49" s="42">
        <v>1</v>
      </c>
      <c r="L49" s="43"/>
      <c r="N49" s="21" t="s">
        <v>88</v>
      </c>
      <c r="O49" s="43"/>
      <c r="P49" s="43"/>
      <c r="Q49" s="46">
        <f t="shared" si="4"/>
        <v>0</v>
      </c>
      <c r="T49" s="43"/>
      <c r="U49" s="43"/>
      <c r="V49" s="46">
        <f t="shared" si="5"/>
        <v>0</v>
      </c>
    </row>
    <row r="50" spans="1:22" x14ac:dyDescent="0.25">
      <c r="A50" s="27" t="s">
        <v>48</v>
      </c>
      <c r="B50" s="27" t="s">
        <v>114</v>
      </c>
      <c r="C50" s="27" t="s">
        <v>120</v>
      </c>
      <c r="D50" s="28" t="s">
        <v>38</v>
      </c>
      <c r="F50" s="21" t="s">
        <v>27</v>
      </c>
      <c r="G50">
        <v>1</v>
      </c>
      <c r="H50">
        <f t="shared" si="3"/>
        <v>1</v>
      </c>
      <c r="I50" s="42">
        <v>1</v>
      </c>
      <c r="J50" s="43"/>
      <c r="K50" s="43"/>
      <c r="L50" s="43"/>
      <c r="N50" s="21" t="s">
        <v>27</v>
      </c>
      <c r="O50" s="42">
        <v>1</v>
      </c>
      <c r="P50" s="43"/>
      <c r="Q50" s="46">
        <f t="shared" si="4"/>
        <v>1</v>
      </c>
      <c r="T50" s="42">
        <v>1</v>
      </c>
      <c r="U50" s="43"/>
      <c r="V50" s="46">
        <f t="shared" si="5"/>
        <v>1</v>
      </c>
    </row>
    <row r="51" spans="1:22" x14ac:dyDescent="0.25">
      <c r="A51" s="27" t="s">
        <v>49</v>
      </c>
      <c r="B51" s="27" t="s">
        <v>51</v>
      </c>
      <c r="C51" s="27" t="s">
        <v>102</v>
      </c>
      <c r="D51" s="28" t="s">
        <v>25</v>
      </c>
      <c r="F51" s="21" t="s">
        <v>51</v>
      </c>
      <c r="G51">
        <v>1</v>
      </c>
      <c r="H51">
        <f t="shared" si="3"/>
        <v>1</v>
      </c>
      <c r="I51" s="43"/>
      <c r="J51" s="43"/>
      <c r="K51" s="42">
        <v>1</v>
      </c>
      <c r="L51" s="43"/>
      <c r="N51" s="21" t="s">
        <v>51</v>
      </c>
      <c r="O51" s="43"/>
      <c r="P51" s="43"/>
      <c r="Q51" s="46">
        <f t="shared" si="4"/>
        <v>0</v>
      </c>
      <c r="T51" s="43"/>
      <c r="U51" s="43"/>
      <c r="V51" s="46">
        <f t="shared" si="5"/>
        <v>0</v>
      </c>
    </row>
    <row r="52" spans="1:22" x14ac:dyDescent="0.25">
      <c r="A52" s="27" t="s">
        <v>50</v>
      </c>
      <c r="B52" s="27" t="s">
        <v>115</v>
      </c>
      <c r="C52" s="27" t="s">
        <v>121</v>
      </c>
      <c r="D52" s="28" t="s">
        <v>35</v>
      </c>
      <c r="F52" s="21" t="s">
        <v>37</v>
      </c>
      <c r="G52">
        <v>1</v>
      </c>
      <c r="H52">
        <f t="shared" si="3"/>
        <v>1</v>
      </c>
      <c r="I52" s="43"/>
      <c r="J52" s="42">
        <v>1</v>
      </c>
      <c r="K52" s="43"/>
      <c r="L52" s="43"/>
      <c r="N52" s="21" t="s">
        <v>37</v>
      </c>
      <c r="O52" s="43"/>
      <c r="P52" s="43"/>
      <c r="Q52" s="46">
        <f t="shared" si="4"/>
        <v>0</v>
      </c>
      <c r="T52" s="43"/>
      <c r="U52" s="42">
        <v>1</v>
      </c>
      <c r="V52" s="46">
        <f t="shared" si="5"/>
        <v>1</v>
      </c>
    </row>
    <row r="53" spans="1:22" x14ac:dyDescent="0.25">
      <c r="A53" s="27" t="s">
        <v>51</v>
      </c>
      <c r="B53" s="27" t="s">
        <v>116</v>
      </c>
      <c r="C53" s="27" t="s">
        <v>26</v>
      </c>
      <c r="D53" s="28" t="s">
        <v>102</v>
      </c>
      <c r="F53" s="21" t="s">
        <v>25</v>
      </c>
      <c r="G53">
        <v>1</v>
      </c>
      <c r="H53">
        <f t="shared" si="3"/>
        <v>1</v>
      </c>
      <c r="I53" s="42">
        <v>1</v>
      </c>
      <c r="J53" s="43"/>
      <c r="K53" s="43"/>
      <c r="L53" s="43"/>
      <c r="N53" s="21" t="s">
        <v>25</v>
      </c>
      <c r="O53" s="42">
        <v>1</v>
      </c>
      <c r="P53" s="43"/>
      <c r="Q53" s="46">
        <f t="shared" si="4"/>
        <v>1</v>
      </c>
      <c r="T53" s="42">
        <v>1</v>
      </c>
      <c r="U53" s="43"/>
      <c r="V53" s="46">
        <f t="shared" si="5"/>
        <v>1</v>
      </c>
    </row>
    <row r="54" spans="1:22" x14ac:dyDescent="0.25">
      <c r="A54" s="27" t="s">
        <v>52</v>
      </c>
      <c r="B54" s="27" t="s">
        <v>53</v>
      </c>
      <c r="C54" s="27" t="s">
        <v>24</v>
      </c>
      <c r="D54" s="28" t="s">
        <v>42</v>
      </c>
      <c r="F54" s="21" t="s">
        <v>81</v>
      </c>
      <c r="G54">
        <v>1</v>
      </c>
      <c r="H54">
        <f t="shared" si="3"/>
        <v>1</v>
      </c>
      <c r="I54" s="43"/>
      <c r="J54" s="43"/>
      <c r="K54" s="42">
        <v>1</v>
      </c>
      <c r="L54" s="43"/>
      <c r="N54" s="21" t="s">
        <v>81</v>
      </c>
      <c r="O54" s="43"/>
      <c r="P54" s="43"/>
      <c r="Q54" s="46">
        <f t="shared" si="4"/>
        <v>0</v>
      </c>
      <c r="T54" s="43"/>
      <c r="U54" s="43"/>
      <c r="V54" s="46">
        <f t="shared" si="5"/>
        <v>0</v>
      </c>
    </row>
    <row r="55" spans="1:22" x14ac:dyDescent="0.25">
      <c r="A55" s="27" t="s">
        <v>53</v>
      </c>
      <c r="B55" s="27" t="s">
        <v>117</v>
      </c>
      <c r="C55" s="27" t="s">
        <v>47</v>
      </c>
      <c r="D55" s="28" t="s">
        <v>86</v>
      </c>
      <c r="F55" s="21" t="s">
        <v>29</v>
      </c>
      <c r="G55">
        <v>1</v>
      </c>
      <c r="H55">
        <f t="shared" si="3"/>
        <v>1</v>
      </c>
      <c r="I55" s="42">
        <v>1</v>
      </c>
      <c r="J55" s="43"/>
      <c r="K55" s="43"/>
      <c r="L55" s="43"/>
      <c r="N55" s="21" t="s">
        <v>29</v>
      </c>
      <c r="O55" s="42">
        <v>1</v>
      </c>
      <c r="P55" s="43"/>
      <c r="Q55" s="46">
        <f t="shared" si="4"/>
        <v>1</v>
      </c>
      <c r="T55" s="42">
        <v>1</v>
      </c>
      <c r="U55" s="43"/>
      <c r="V55" s="46">
        <f t="shared" si="5"/>
        <v>1</v>
      </c>
    </row>
    <row r="56" spans="1:22" x14ac:dyDescent="0.25">
      <c r="A56" s="27" t="s">
        <v>54</v>
      </c>
      <c r="B56" s="27" t="s">
        <v>102</v>
      </c>
      <c r="C56" s="27" t="s">
        <v>25</v>
      </c>
      <c r="D56" s="28" t="s">
        <v>21</v>
      </c>
      <c r="F56" s="21" t="s">
        <v>93</v>
      </c>
      <c r="G56">
        <v>1</v>
      </c>
      <c r="H56">
        <f t="shared" si="3"/>
        <v>1</v>
      </c>
      <c r="I56" s="43"/>
      <c r="J56" s="43"/>
      <c r="K56" s="42">
        <v>1</v>
      </c>
      <c r="L56" s="43"/>
      <c r="N56" s="21" t="s">
        <v>93</v>
      </c>
      <c r="O56" s="43"/>
      <c r="P56" s="43"/>
      <c r="Q56" s="46">
        <f t="shared" si="4"/>
        <v>0</v>
      </c>
      <c r="T56" s="43"/>
      <c r="U56" s="43"/>
      <c r="V56" s="46">
        <f t="shared" si="5"/>
        <v>0</v>
      </c>
    </row>
    <row r="57" spans="1:22" x14ac:dyDescent="0.25">
      <c r="A57" s="27" t="s">
        <v>55</v>
      </c>
      <c r="B57" s="27" t="s">
        <v>57</v>
      </c>
      <c r="C57" s="27" t="s">
        <v>42</v>
      </c>
      <c r="D57" s="28" t="s">
        <v>88</v>
      </c>
      <c r="F57" s="21" t="s">
        <v>94</v>
      </c>
      <c r="G57">
        <v>1</v>
      </c>
      <c r="H57">
        <f t="shared" si="3"/>
        <v>1</v>
      </c>
      <c r="I57" s="43"/>
      <c r="J57" s="43"/>
      <c r="K57" s="42">
        <v>1</v>
      </c>
      <c r="L57" s="43"/>
      <c r="N57" s="21" t="s">
        <v>94</v>
      </c>
      <c r="O57" s="43"/>
      <c r="P57" s="43"/>
      <c r="Q57" s="46">
        <f t="shared" si="4"/>
        <v>0</v>
      </c>
      <c r="T57" s="43"/>
      <c r="U57" s="43"/>
      <c r="V57" s="46">
        <f t="shared" si="5"/>
        <v>0</v>
      </c>
    </row>
    <row r="58" spans="1:22" x14ac:dyDescent="0.25">
      <c r="A58" s="27" t="s">
        <v>56</v>
      </c>
      <c r="B58" s="27" t="s">
        <v>118</v>
      </c>
      <c r="C58" s="27" t="s">
        <v>30</v>
      </c>
      <c r="D58" s="28" t="s">
        <v>53</v>
      </c>
      <c r="F58" s="21" t="s">
        <v>26</v>
      </c>
      <c r="G58">
        <v>1</v>
      </c>
      <c r="H58">
        <f t="shared" si="3"/>
        <v>1</v>
      </c>
      <c r="I58" s="42">
        <v>1</v>
      </c>
      <c r="J58" s="43"/>
      <c r="K58" s="43"/>
      <c r="L58" s="43"/>
      <c r="N58" s="21" t="s">
        <v>26</v>
      </c>
      <c r="O58" s="42">
        <v>1</v>
      </c>
      <c r="P58" s="43"/>
      <c r="Q58" s="46">
        <f t="shared" si="4"/>
        <v>1</v>
      </c>
      <c r="T58" s="42">
        <v>1</v>
      </c>
      <c r="U58" s="43"/>
      <c r="V58" s="46">
        <f t="shared" si="5"/>
        <v>1</v>
      </c>
    </row>
    <row r="59" spans="1:22" x14ac:dyDescent="0.25">
      <c r="A59" s="27" t="s">
        <v>57</v>
      </c>
      <c r="B59" s="27" t="s">
        <v>119</v>
      </c>
      <c r="C59" s="27" t="s">
        <v>12</v>
      </c>
      <c r="D59" s="28" t="s">
        <v>37</v>
      </c>
      <c r="F59" s="21" t="s">
        <v>80</v>
      </c>
      <c r="G59">
        <v>1</v>
      </c>
      <c r="H59">
        <f t="shared" si="3"/>
        <v>1</v>
      </c>
      <c r="I59" s="43"/>
      <c r="J59" s="43"/>
      <c r="K59" s="42">
        <v>1</v>
      </c>
      <c r="L59" s="43"/>
      <c r="N59" s="21" t="s">
        <v>80</v>
      </c>
      <c r="O59" s="43"/>
      <c r="P59" s="43"/>
      <c r="Q59" s="46">
        <f t="shared" si="4"/>
        <v>0</v>
      </c>
      <c r="T59" s="43"/>
      <c r="U59" s="43"/>
      <c r="V59" s="46">
        <f t="shared" si="5"/>
        <v>0</v>
      </c>
    </row>
    <row r="60" spans="1:22" x14ac:dyDescent="0.25">
      <c r="A60" s="27" t="s">
        <v>58</v>
      </c>
      <c r="C60" s="27" t="s">
        <v>29</v>
      </c>
      <c r="D60" s="28" t="s">
        <v>43</v>
      </c>
      <c r="F60" s="21" t="s">
        <v>86</v>
      </c>
      <c r="G60">
        <v>1</v>
      </c>
      <c r="H60">
        <f t="shared" si="3"/>
        <v>1</v>
      </c>
      <c r="I60" s="43"/>
      <c r="J60" s="43"/>
      <c r="K60" s="42">
        <v>1</v>
      </c>
      <c r="L60" s="43"/>
      <c r="N60" s="21" t="s">
        <v>86</v>
      </c>
      <c r="O60" s="43"/>
      <c r="P60" s="43"/>
      <c r="Q60" s="46">
        <f t="shared" si="4"/>
        <v>0</v>
      </c>
      <c r="T60" s="43"/>
      <c r="U60" s="43"/>
      <c r="V60" s="46">
        <f t="shared" si="5"/>
        <v>0</v>
      </c>
    </row>
    <row r="61" spans="1:22" x14ac:dyDescent="0.25">
      <c r="A61" s="27" t="s">
        <v>59</v>
      </c>
      <c r="C61" s="27" t="s">
        <v>8</v>
      </c>
      <c r="D61" s="28" t="s">
        <v>103</v>
      </c>
      <c r="F61" s="21" t="s">
        <v>35</v>
      </c>
      <c r="G61">
        <v>1</v>
      </c>
      <c r="H61">
        <f t="shared" si="3"/>
        <v>1</v>
      </c>
      <c r="I61" s="43"/>
      <c r="J61" s="42">
        <v>1</v>
      </c>
      <c r="K61" s="43"/>
      <c r="L61" s="43"/>
      <c r="N61" s="21" t="s">
        <v>35</v>
      </c>
      <c r="O61" s="43"/>
      <c r="P61" s="43"/>
      <c r="Q61" s="46">
        <f t="shared" si="4"/>
        <v>0</v>
      </c>
      <c r="T61" s="43"/>
      <c r="U61" s="42">
        <v>1</v>
      </c>
      <c r="V61" s="46">
        <f t="shared" si="5"/>
        <v>1</v>
      </c>
    </row>
    <row r="62" spans="1:22" x14ac:dyDescent="0.25">
      <c r="C62" s="27" t="s">
        <v>122</v>
      </c>
      <c r="D62" s="28" t="s">
        <v>93</v>
      </c>
      <c r="F62" s="21" t="s">
        <v>12</v>
      </c>
      <c r="G62">
        <v>1</v>
      </c>
      <c r="H62">
        <f t="shared" si="3"/>
        <v>1</v>
      </c>
      <c r="I62" s="42">
        <v>1</v>
      </c>
      <c r="J62" s="41"/>
      <c r="K62" s="41"/>
      <c r="L62" s="41"/>
      <c r="N62" s="21" t="s">
        <v>12</v>
      </c>
      <c r="O62" s="42">
        <v>1</v>
      </c>
      <c r="P62" s="41"/>
      <c r="Q62" s="46">
        <f t="shared" si="4"/>
        <v>1</v>
      </c>
      <c r="T62" s="42">
        <v>1</v>
      </c>
      <c r="U62" s="41"/>
      <c r="V62" s="46">
        <f t="shared" si="5"/>
        <v>1</v>
      </c>
    </row>
    <row r="63" spans="1:22" x14ac:dyDescent="0.25">
      <c r="C63" s="27" t="s">
        <v>53</v>
      </c>
      <c r="D63" s="28" t="s">
        <v>104</v>
      </c>
    </row>
    <row r="64" spans="1:22" x14ac:dyDescent="0.25">
      <c r="C64" s="27" t="s">
        <v>123</v>
      </c>
      <c r="D64" s="28" t="s">
        <v>105</v>
      </c>
    </row>
    <row r="65" spans="3:4" x14ac:dyDescent="0.25">
      <c r="C65" s="27" t="s">
        <v>124</v>
      </c>
      <c r="D65" s="28" t="s">
        <v>83</v>
      </c>
    </row>
    <row r="66" spans="3:4" x14ac:dyDescent="0.25">
      <c r="C66" s="27" t="s">
        <v>125</v>
      </c>
      <c r="D66" s="28" t="s">
        <v>91</v>
      </c>
    </row>
    <row r="67" spans="3:4" x14ac:dyDescent="0.25">
      <c r="C67" s="27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workbookViewId="0">
      <selection activeCell="D1" sqref="D1"/>
    </sheetView>
  </sheetViews>
  <sheetFormatPr baseColWidth="10" defaultRowHeight="14.25" x14ac:dyDescent="0.2"/>
  <cols>
    <col min="1" max="2" width="13.375" bestFit="1" customWidth="1"/>
    <col min="4" max="4" width="19.75" bestFit="1" customWidth="1"/>
  </cols>
  <sheetData>
    <row r="1" spans="1:14" ht="15" x14ac:dyDescent="0.25">
      <c r="A1" s="17" t="s">
        <v>0</v>
      </c>
      <c r="B1" s="18" t="s">
        <v>60</v>
      </c>
      <c r="C1" s="32" t="s">
        <v>61</v>
      </c>
      <c r="D1" s="1"/>
      <c r="E1" s="1" t="s">
        <v>0</v>
      </c>
      <c r="F1" s="1" t="s">
        <v>60</v>
      </c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9" t="s">
        <v>1</v>
      </c>
      <c r="B2" s="9" t="s">
        <v>1</v>
      </c>
      <c r="C2" s="5" t="s">
        <v>62</v>
      </c>
      <c r="D2" s="1"/>
      <c r="E2" s="1" t="s">
        <v>63</v>
      </c>
      <c r="F2" s="6" t="s">
        <v>64</v>
      </c>
      <c r="G2" s="1"/>
      <c r="H2" s="1"/>
      <c r="I2" s="1"/>
      <c r="J2" s="1"/>
      <c r="K2" s="1"/>
      <c r="L2" s="1"/>
      <c r="M2" s="1"/>
      <c r="N2" s="1"/>
    </row>
    <row r="3" spans="1:14" ht="15" x14ac:dyDescent="0.25">
      <c r="A3" s="9" t="s">
        <v>2</v>
      </c>
      <c r="B3" s="9" t="s">
        <v>2</v>
      </c>
      <c r="C3" s="5" t="s">
        <v>65</v>
      </c>
      <c r="D3" s="1"/>
      <c r="E3" s="1" t="s">
        <v>66</v>
      </c>
      <c r="F3" s="6" t="s">
        <v>67</v>
      </c>
      <c r="G3" s="1"/>
      <c r="H3" s="1"/>
      <c r="I3" s="1"/>
      <c r="J3" s="1"/>
      <c r="K3" s="1"/>
      <c r="L3" s="1"/>
      <c r="M3" s="1"/>
      <c r="N3" s="1"/>
    </row>
    <row r="4" spans="1:14" ht="15" x14ac:dyDescent="0.25">
      <c r="A4" s="9" t="s">
        <v>3</v>
      </c>
      <c r="B4" s="9" t="s">
        <v>9</v>
      </c>
      <c r="C4" s="15" t="s">
        <v>1</v>
      </c>
      <c r="D4" s="1"/>
      <c r="E4" s="6" t="s">
        <v>59</v>
      </c>
      <c r="F4" s="6" t="s">
        <v>68</v>
      </c>
      <c r="G4" s="1"/>
      <c r="H4" s="1"/>
      <c r="I4" s="1"/>
      <c r="J4" s="1"/>
      <c r="K4" s="1"/>
      <c r="L4" s="1"/>
      <c r="M4" s="1"/>
      <c r="N4" s="1"/>
    </row>
    <row r="5" spans="1:14" ht="15" x14ac:dyDescent="0.25">
      <c r="A5" s="9" t="s">
        <v>4</v>
      </c>
      <c r="B5" s="9" t="s">
        <v>7</v>
      </c>
      <c r="C5" s="5" t="s">
        <v>36</v>
      </c>
      <c r="D5" s="1"/>
      <c r="E5" s="6" t="s">
        <v>64</v>
      </c>
      <c r="F5" s="6" t="s">
        <v>69</v>
      </c>
      <c r="G5" s="1"/>
      <c r="H5" s="1"/>
      <c r="I5" s="1"/>
      <c r="J5" s="1"/>
      <c r="K5" s="1"/>
      <c r="L5" s="1"/>
      <c r="M5" s="1"/>
      <c r="N5" s="1"/>
    </row>
    <row r="6" spans="1:14" ht="15" x14ac:dyDescent="0.25">
      <c r="A6" s="5" t="s">
        <v>5</v>
      </c>
      <c r="B6" s="9" t="s">
        <v>8</v>
      </c>
      <c r="C6" s="15" t="s">
        <v>4</v>
      </c>
      <c r="D6" s="1"/>
      <c r="E6" s="1" t="s">
        <v>43</v>
      </c>
      <c r="F6" s="6" t="s">
        <v>70</v>
      </c>
      <c r="G6" s="1"/>
      <c r="H6" s="1"/>
      <c r="I6" s="1"/>
      <c r="J6" s="1"/>
      <c r="K6" s="1"/>
      <c r="L6" s="1"/>
      <c r="M6" s="1"/>
      <c r="N6" s="1"/>
    </row>
    <row r="7" spans="1:14" ht="15" x14ac:dyDescent="0.25">
      <c r="A7" s="9" t="s">
        <v>6</v>
      </c>
      <c r="B7" s="9" t="s">
        <v>4</v>
      </c>
      <c r="C7" s="15" t="s">
        <v>2</v>
      </c>
      <c r="D7" s="1"/>
      <c r="E7" s="1" t="s">
        <v>71</v>
      </c>
      <c r="F7" s="6" t="s">
        <v>59</v>
      </c>
      <c r="G7" s="1"/>
      <c r="H7" s="1"/>
      <c r="I7" s="1"/>
      <c r="J7" s="1"/>
      <c r="K7" s="1"/>
      <c r="L7" s="1"/>
      <c r="M7" s="1"/>
      <c r="N7" s="1"/>
    </row>
    <row r="8" spans="1:14" ht="15" x14ac:dyDescent="0.25">
      <c r="A8" s="9" t="s">
        <v>7</v>
      </c>
      <c r="B8" s="9" t="s">
        <v>13</v>
      </c>
      <c r="C8" s="13" t="s">
        <v>20</v>
      </c>
      <c r="D8" s="1"/>
      <c r="E8" s="1" t="s">
        <v>69</v>
      </c>
      <c r="F8" s="6" t="s">
        <v>72</v>
      </c>
      <c r="G8" s="1"/>
      <c r="H8" s="1"/>
      <c r="I8" s="1"/>
      <c r="J8" s="1"/>
      <c r="K8" s="1"/>
      <c r="L8" s="1"/>
      <c r="M8" s="1"/>
      <c r="N8" s="1"/>
    </row>
    <row r="9" spans="1:14" ht="15" x14ac:dyDescent="0.25">
      <c r="A9" s="9" t="s">
        <v>8</v>
      </c>
      <c r="B9" s="5" t="s">
        <v>39</v>
      </c>
      <c r="C9" s="5" t="s">
        <v>34</v>
      </c>
      <c r="D9" s="1"/>
      <c r="E9" s="1" t="s">
        <v>73</v>
      </c>
      <c r="F9" s="6" t="s">
        <v>74</v>
      </c>
      <c r="G9" s="1"/>
      <c r="H9" s="1"/>
      <c r="I9" s="1"/>
      <c r="J9" s="1"/>
      <c r="K9" s="1"/>
      <c r="L9" s="1"/>
      <c r="M9" s="1"/>
      <c r="N9" s="1"/>
    </row>
    <row r="10" spans="1:14" ht="15" x14ac:dyDescent="0.25">
      <c r="A10" s="9" t="s">
        <v>9</v>
      </c>
      <c r="B10" s="9" t="s">
        <v>3</v>
      </c>
      <c r="C10" s="13" t="s">
        <v>14</v>
      </c>
      <c r="D10" s="1"/>
      <c r="E10" s="1" t="s">
        <v>35</v>
      </c>
      <c r="F10" s="6" t="s">
        <v>27</v>
      </c>
      <c r="G10" s="1"/>
      <c r="H10" s="1"/>
      <c r="I10" s="1"/>
      <c r="J10" s="1"/>
      <c r="K10" s="1"/>
      <c r="L10" s="1" t="s">
        <v>0</v>
      </c>
      <c r="M10" s="1" t="s">
        <v>60</v>
      </c>
      <c r="N10" s="1" t="s">
        <v>61</v>
      </c>
    </row>
    <row r="11" spans="1:14" ht="15" x14ac:dyDescent="0.25">
      <c r="A11" s="9" t="s">
        <v>10</v>
      </c>
      <c r="B11" s="9" t="s">
        <v>11</v>
      </c>
      <c r="C11" s="5" t="s">
        <v>75</v>
      </c>
      <c r="D11" s="1"/>
      <c r="E11" s="1" t="s">
        <v>76</v>
      </c>
      <c r="F11" s="3" t="s">
        <v>43</v>
      </c>
      <c r="G11" s="1"/>
      <c r="H11" s="1"/>
      <c r="I11" s="1"/>
      <c r="J11" s="1"/>
      <c r="K11" s="5" t="s">
        <v>77</v>
      </c>
      <c r="L11" s="7">
        <v>19.07</v>
      </c>
      <c r="M11" s="7">
        <v>10.989999999999998</v>
      </c>
      <c r="N11" s="7">
        <v>35.83</v>
      </c>
    </row>
    <row r="12" spans="1:14" ht="15" x14ac:dyDescent="0.25">
      <c r="A12" s="9" t="s">
        <v>11</v>
      </c>
      <c r="B12" s="9" t="s">
        <v>6</v>
      </c>
      <c r="C12" s="5" t="s">
        <v>48</v>
      </c>
      <c r="D12" s="1"/>
      <c r="E12" s="1"/>
      <c r="F12" s="4"/>
      <c r="G12" s="1"/>
      <c r="H12" s="1"/>
      <c r="I12" s="1"/>
      <c r="J12" s="5"/>
      <c r="K12" s="3" t="s">
        <v>77</v>
      </c>
      <c r="L12" s="7">
        <v>25.86</v>
      </c>
      <c r="M12" s="7">
        <v>17.999999999999993</v>
      </c>
      <c r="N12" s="7">
        <v>40.869999999999997</v>
      </c>
    </row>
    <row r="13" spans="1:14" ht="15" x14ac:dyDescent="0.25">
      <c r="A13" s="5" t="s">
        <v>12</v>
      </c>
      <c r="B13" s="9" t="s">
        <v>15</v>
      </c>
      <c r="C13" s="15" t="s">
        <v>3</v>
      </c>
      <c r="D13" s="1"/>
      <c r="E13" s="1"/>
      <c r="F13" s="4"/>
      <c r="G13" s="1"/>
      <c r="H13" s="1"/>
      <c r="I13" s="1"/>
      <c r="J13" s="1"/>
      <c r="K13" s="1" t="s">
        <v>78</v>
      </c>
      <c r="L13" s="7">
        <v>6.7899999999999991</v>
      </c>
      <c r="M13" s="7">
        <v>7.0099999999999945</v>
      </c>
      <c r="N13" s="7">
        <v>5.0399999999999991</v>
      </c>
    </row>
    <row r="14" spans="1:14" ht="15" x14ac:dyDescent="0.25">
      <c r="A14" s="9" t="s">
        <v>13</v>
      </c>
      <c r="B14" s="5" t="s">
        <v>79</v>
      </c>
      <c r="C14" s="15" t="s">
        <v>11</v>
      </c>
      <c r="D14" s="1"/>
      <c r="E14" s="1"/>
      <c r="F14" s="4"/>
      <c r="G14" s="1"/>
      <c r="H14" s="1" t="s">
        <v>128</v>
      </c>
      <c r="I14" s="1"/>
      <c r="J14" s="1"/>
      <c r="K14" s="1"/>
      <c r="L14" s="1"/>
      <c r="M14" s="1"/>
      <c r="N14" s="1"/>
    </row>
    <row r="15" spans="1:14" ht="15" x14ac:dyDescent="0.25">
      <c r="A15" s="5" t="s">
        <v>14</v>
      </c>
      <c r="B15" s="9" t="s">
        <v>17</v>
      </c>
      <c r="C15" s="5" t="s">
        <v>50</v>
      </c>
      <c r="D15" s="1"/>
      <c r="E15" s="16" t="s">
        <v>87</v>
      </c>
      <c r="F15" s="9"/>
      <c r="G15" s="9"/>
      <c r="H15" s="1">
        <v>21</v>
      </c>
      <c r="I15" s="29">
        <f>21/26</f>
        <v>0.80769230769230771</v>
      </c>
      <c r="J15" s="1"/>
      <c r="K15" s="1"/>
      <c r="L15" s="1"/>
      <c r="M15" s="1"/>
      <c r="N15" s="1"/>
    </row>
    <row r="16" spans="1:14" ht="15" x14ac:dyDescent="0.25">
      <c r="A16" s="9" t="s">
        <v>15</v>
      </c>
      <c r="B16" s="9" t="s">
        <v>10</v>
      </c>
      <c r="C16" s="5" t="s">
        <v>40</v>
      </c>
      <c r="D16" s="1"/>
      <c r="E16" s="1"/>
      <c r="F16" s="1"/>
      <c r="G16" s="1"/>
      <c r="H16" s="1" t="s">
        <v>127</v>
      </c>
      <c r="I16" s="1"/>
      <c r="J16" s="1"/>
      <c r="K16" s="1"/>
      <c r="L16" s="1"/>
      <c r="M16" s="1"/>
      <c r="N16" s="1"/>
    </row>
    <row r="17" spans="1:9" ht="15" x14ac:dyDescent="0.25">
      <c r="A17" s="9" t="s">
        <v>16</v>
      </c>
      <c r="B17" s="9" t="s">
        <v>16</v>
      </c>
      <c r="C17" s="13" t="s">
        <v>5</v>
      </c>
      <c r="D17" s="1"/>
      <c r="E17" s="14" t="s">
        <v>89</v>
      </c>
      <c r="F17" s="14"/>
      <c r="G17" s="14"/>
      <c r="H17">
        <v>2</v>
      </c>
      <c r="I17" s="30">
        <f>H17/44</f>
        <v>4.5454545454545456E-2</v>
      </c>
    </row>
    <row r="18" spans="1:9" ht="15" x14ac:dyDescent="0.25">
      <c r="A18" s="9" t="s">
        <v>17</v>
      </c>
      <c r="B18" s="9" t="s">
        <v>23</v>
      </c>
      <c r="C18" s="5" t="s">
        <v>6</v>
      </c>
      <c r="D18" s="1"/>
      <c r="E18" s="13" t="s">
        <v>90</v>
      </c>
      <c r="F18" s="13"/>
      <c r="G18" s="13"/>
      <c r="H18">
        <v>5</v>
      </c>
      <c r="I18" s="30">
        <f>H18/44</f>
        <v>0.11363636363636363</v>
      </c>
    </row>
    <row r="19" spans="1:9" ht="15" x14ac:dyDescent="0.25">
      <c r="A19" s="5" t="s">
        <v>18</v>
      </c>
      <c r="B19" s="9" t="s">
        <v>31</v>
      </c>
      <c r="C19" s="15" t="s">
        <v>17</v>
      </c>
      <c r="D19" s="1"/>
      <c r="E19" s="15" t="s">
        <v>92</v>
      </c>
      <c r="F19" s="15"/>
      <c r="G19" s="15"/>
      <c r="H19">
        <v>13</v>
      </c>
      <c r="I19" s="30">
        <f>H19/44</f>
        <v>0.29545454545454547</v>
      </c>
    </row>
    <row r="20" spans="1:9" ht="15" x14ac:dyDescent="0.25">
      <c r="A20" s="9" t="s">
        <v>19</v>
      </c>
      <c r="B20" s="9" t="s">
        <v>28</v>
      </c>
      <c r="C20" s="15" t="s">
        <v>22</v>
      </c>
      <c r="D20" s="1"/>
      <c r="E20" s="1" t="s">
        <v>129</v>
      </c>
      <c r="F20" s="4"/>
      <c r="G20" s="1"/>
      <c r="H20" s="31">
        <f>44-H19-H18-H17</f>
        <v>24</v>
      </c>
    </row>
    <row r="21" spans="1:9" ht="15" x14ac:dyDescent="0.25">
      <c r="A21" s="5" t="s">
        <v>20</v>
      </c>
      <c r="B21" s="9" t="s">
        <v>24</v>
      </c>
      <c r="C21" s="5" t="s">
        <v>80</v>
      </c>
      <c r="D21" s="1"/>
      <c r="E21" s="1"/>
      <c r="F21" s="1"/>
      <c r="G21" s="1"/>
    </row>
    <row r="22" spans="1:9" ht="15" x14ac:dyDescent="0.25">
      <c r="A22" s="5" t="s">
        <v>21</v>
      </c>
      <c r="B22" s="9" t="s">
        <v>19</v>
      </c>
      <c r="C22" s="13" t="s">
        <v>32</v>
      </c>
      <c r="D22" s="1"/>
      <c r="E22" s="1"/>
      <c r="F22" s="1"/>
      <c r="G22" s="1"/>
    </row>
    <row r="23" spans="1:9" ht="15" x14ac:dyDescent="0.25">
      <c r="A23" s="9" t="s">
        <v>22</v>
      </c>
      <c r="B23" s="5" t="s">
        <v>37</v>
      </c>
      <c r="C23" s="5" t="s">
        <v>81</v>
      </c>
      <c r="D23" s="1"/>
      <c r="E23" s="1"/>
      <c r="F23" s="1"/>
      <c r="G23" s="1"/>
    </row>
    <row r="24" spans="1:9" ht="15" x14ac:dyDescent="0.25">
      <c r="A24" s="9" t="s">
        <v>23</v>
      </c>
      <c r="B24" s="9" t="s">
        <v>22</v>
      </c>
      <c r="C24" s="5" t="s">
        <v>49</v>
      </c>
      <c r="D24" s="1"/>
      <c r="E24" s="1"/>
      <c r="F24" s="1"/>
      <c r="G24" s="1"/>
    </row>
    <row r="25" spans="1:9" ht="15" x14ac:dyDescent="0.25">
      <c r="A25" s="9" t="s">
        <v>24</v>
      </c>
      <c r="B25" s="9" t="s">
        <v>30</v>
      </c>
      <c r="C25" s="15" t="s">
        <v>15</v>
      </c>
      <c r="D25" s="1"/>
      <c r="E25" s="1"/>
      <c r="F25" s="1"/>
      <c r="G25" s="1"/>
    </row>
    <row r="26" spans="1:9" ht="15" x14ac:dyDescent="0.25">
      <c r="A26" s="5" t="s">
        <v>25</v>
      </c>
      <c r="B26" s="5" t="s">
        <v>38</v>
      </c>
      <c r="C26" s="5" t="s">
        <v>82</v>
      </c>
      <c r="D26" s="1"/>
      <c r="E26" s="1"/>
      <c r="F26" s="1"/>
      <c r="G26" s="1"/>
    </row>
    <row r="27" spans="1:9" ht="15" x14ac:dyDescent="0.25">
      <c r="A27" s="5" t="s">
        <v>26</v>
      </c>
      <c r="B27" s="5" t="s">
        <v>83</v>
      </c>
      <c r="C27" s="5" t="s">
        <v>84</v>
      </c>
      <c r="D27" s="1"/>
      <c r="E27" s="1"/>
      <c r="F27" s="1"/>
      <c r="G27" s="1"/>
    </row>
    <row r="28" spans="1:9" ht="15" x14ac:dyDescent="0.25">
      <c r="A28" s="5" t="s">
        <v>27</v>
      </c>
      <c r="B28" s="1"/>
      <c r="C28" s="5" t="s">
        <v>85</v>
      </c>
      <c r="D28" s="1"/>
      <c r="E28" s="1"/>
      <c r="F28" s="1"/>
      <c r="G28" s="1"/>
    </row>
    <row r="29" spans="1:9" ht="15" x14ac:dyDescent="0.25">
      <c r="A29" s="9" t="s">
        <v>28</v>
      </c>
      <c r="B29" s="4"/>
      <c r="C29" s="15" t="s">
        <v>10</v>
      </c>
      <c r="D29" s="1"/>
      <c r="E29" s="1"/>
      <c r="F29" s="1"/>
      <c r="G29" s="1"/>
    </row>
    <row r="30" spans="1:9" ht="15" x14ac:dyDescent="0.25">
      <c r="A30" s="5" t="s">
        <v>29</v>
      </c>
      <c r="B30" s="4"/>
      <c r="C30" s="15" t="s">
        <v>9</v>
      </c>
      <c r="D30" s="1"/>
      <c r="E30" s="1"/>
      <c r="F30" s="1"/>
      <c r="G30" s="1"/>
    </row>
    <row r="31" spans="1:9" ht="15" x14ac:dyDescent="0.25">
      <c r="A31" s="9" t="s">
        <v>30</v>
      </c>
      <c r="B31" s="4"/>
      <c r="C31" s="5" t="s">
        <v>86</v>
      </c>
      <c r="D31" s="1"/>
      <c r="E31" s="1"/>
      <c r="F31" s="1"/>
      <c r="G31" s="1"/>
    </row>
    <row r="32" spans="1:9" ht="15" x14ac:dyDescent="0.25">
      <c r="A32" s="9" t="s">
        <v>31</v>
      </c>
      <c r="B32" s="4"/>
      <c r="C32" s="5" t="s">
        <v>56</v>
      </c>
      <c r="D32" s="1"/>
    </row>
    <row r="33" spans="1:7" ht="15" x14ac:dyDescent="0.25">
      <c r="A33" s="5" t="s">
        <v>32</v>
      </c>
      <c r="B33" s="4"/>
      <c r="C33" s="13" t="s">
        <v>18</v>
      </c>
      <c r="D33" s="1"/>
    </row>
    <row r="34" spans="1:7" ht="15" x14ac:dyDescent="0.25">
      <c r="A34" s="1"/>
      <c r="B34" s="4"/>
      <c r="C34" s="5" t="s">
        <v>88</v>
      </c>
      <c r="D34" s="1"/>
    </row>
    <row r="35" spans="1:7" ht="15" x14ac:dyDescent="0.25">
      <c r="A35" s="1"/>
      <c r="B35" s="4"/>
      <c r="C35" s="5" t="s">
        <v>41</v>
      </c>
      <c r="D35" s="1"/>
    </row>
    <row r="36" spans="1:7" ht="15" x14ac:dyDescent="0.25">
      <c r="A36" s="1"/>
      <c r="B36" s="1"/>
      <c r="C36" s="5" t="s">
        <v>91</v>
      </c>
      <c r="D36" s="1"/>
    </row>
    <row r="37" spans="1:7" ht="15" x14ac:dyDescent="0.25">
      <c r="A37" s="1"/>
      <c r="B37" s="1"/>
      <c r="C37" s="5" t="s">
        <v>93</v>
      </c>
      <c r="D37" s="1"/>
      <c r="E37" s="1"/>
      <c r="F37" s="1"/>
      <c r="G37" s="1"/>
    </row>
    <row r="38" spans="1:7" ht="15" x14ac:dyDescent="0.25">
      <c r="A38" s="1"/>
      <c r="B38" s="1"/>
      <c r="C38" s="14" t="s">
        <v>39</v>
      </c>
      <c r="D38" s="1"/>
      <c r="E38" s="1"/>
      <c r="F38" s="1"/>
      <c r="G38" s="1"/>
    </row>
    <row r="39" spans="1:7" ht="15" x14ac:dyDescent="0.25">
      <c r="A39" s="1"/>
      <c r="B39" s="1"/>
      <c r="C39" s="5" t="s">
        <v>94</v>
      </c>
      <c r="D39" s="1"/>
      <c r="E39" s="1"/>
      <c r="F39" s="1"/>
      <c r="G39" s="1"/>
    </row>
    <row r="40" spans="1:7" ht="15" x14ac:dyDescent="0.25">
      <c r="A40" s="1"/>
      <c r="B40" s="1"/>
      <c r="C40" s="5" t="s">
        <v>35</v>
      </c>
      <c r="D40" s="1"/>
      <c r="E40" s="1"/>
      <c r="F40" s="1"/>
      <c r="G40" s="1"/>
    </row>
    <row r="41" spans="1:7" ht="15" x14ac:dyDescent="0.25">
      <c r="A41" s="1"/>
      <c r="B41" s="1"/>
      <c r="C41" s="15" t="s">
        <v>28</v>
      </c>
      <c r="D41" s="1"/>
      <c r="E41" s="1"/>
      <c r="F41" s="1"/>
      <c r="G41" s="1"/>
    </row>
    <row r="42" spans="1:7" ht="15" x14ac:dyDescent="0.25">
      <c r="A42" s="1"/>
      <c r="B42" s="1"/>
      <c r="C42" s="14" t="s">
        <v>79</v>
      </c>
      <c r="D42" s="1"/>
      <c r="E42" s="1"/>
      <c r="F42" s="1"/>
      <c r="G42" s="1"/>
    </row>
    <row r="43" spans="1:7" ht="15" x14ac:dyDescent="0.25">
      <c r="A43" s="1"/>
      <c r="B43" s="1"/>
      <c r="C43" s="5" t="s">
        <v>51</v>
      </c>
      <c r="D43" s="1"/>
      <c r="E43" s="1"/>
      <c r="F43" s="1"/>
      <c r="G43" s="1"/>
    </row>
    <row r="44" spans="1:7" ht="15" x14ac:dyDescent="0.25">
      <c r="A44" s="1"/>
      <c r="B44" s="1"/>
      <c r="C44" s="15" t="s">
        <v>13</v>
      </c>
      <c r="D44" s="1"/>
      <c r="E44" s="1"/>
      <c r="F44" s="1"/>
      <c r="G44" s="1"/>
    </row>
    <row r="45" spans="1:7" ht="15" x14ac:dyDescent="0.25">
      <c r="A45" s="1"/>
      <c r="B45" s="1"/>
      <c r="C45" s="15" t="s">
        <v>19</v>
      </c>
      <c r="D45" s="1"/>
      <c r="E45" s="1"/>
      <c r="F45" s="1"/>
      <c r="G45" s="1"/>
    </row>
    <row r="46" spans="1:7" ht="15" x14ac:dyDescent="0.25">
      <c r="A46" s="8"/>
      <c r="B46" s="8"/>
      <c r="C46" s="8"/>
      <c r="D46" s="8"/>
      <c r="E46" s="1"/>
      <c r="F46" s="1"/>
      <c r="G46" s="1"/>
    </row>
    <row r="47" spans="1:7" ht="15" x14ac:dyDescent="0.25">
      <c r="A47" s="11">
        <v>32</v>
      </c>
      <c r="B47" s="10">
        <v>26</v>
      </c>
      <c r="C47" s="10">
        <v>44</v>
      </c>
      <c r="D47" s="2" t="s">
        <v>95</v>
      </c>
      <c r="E47" s="1"/>
      <c r="F47" s="1"/>
      <c r="G47" s="1"/>
    </row>
    <row r="48" spans="1:7" ht="15" x14ac:dyDescent="0.25">
      <c r="A48" s="11">
        <v>26</v>
      </c>
      <c r="B48" s="10">
        <v>24</v>
      </c>
      <c r="C48" s="10">
        <v>30</v>
      </c>
      <c r="D48" s="2" t="s">
        <v>96</v>
      </c>
      <c r="E48" s="1"/>
      <c r="F48" s="1"/>
      <c r="G48" s="1"/>
    </row>
    <row r="49" spans="1:5" ht="15" x14ac:dyDescent="0.25">
      <c r="A49" s="12">
        <v>0.8666666666666667</v>
      </c>
      <c r="B49" s="12">
        <v>0.8</v>
      </c>
      <c r="C49" s="12">
        <v>1</v>
      </c>
      <c r="D49" s="1" t="s">
        <v>97</v>
      </c>
      <c r="E49" s="1"/>
    </row>
    <row r="50" spans="1:5" ht="15" x14ac:dyDescent="0.25">
      <c r="A50" s="7">
        <v>19.07</v>
      </c>
      <c r="B50" s="7">
        <v>10.989999999999998</v>
      </c>
      <c r="C50" s="7">
        <v>35.83</v>
      </c>
      <c r="D50" s="2" t="s">
        <v>98</v>
      </c>
      <c r="E50" s="1"/>
    </row>
    <row r="51" spans="1:5" ht="15" x14ac:dyDescent="0.25">
      <c r="A51" s="1">
        <v>147828</v>
      </c>
      <c r="B51" s="1">
        <v>103170</v>
      </c>
      <c r="C51" s="1">
        <v>103170</v>
      </c>
      <c r="D51" s="2" t="s">
        <v>99</v>
      </c>
      <c r="E51" s="1"/>
    </row>
    <row r="52" spans="1:5" ht="15" x14ac:dyDescent="0.25">
      <c r="A52" s="1">
        <v>70283</v>
      </c>
      <c r="B52" s="1">
        <v>42153</v>
      </c>
      <c r="C52" s="4">
        <v>45538</v>
      </c>
      <c r="D52" s="2" t="s">
        <v>100</v>
      </c>
      <c r="E52" s="1" t="s">
        <v>101</v>
      </c>
    </row>
    <row r="53" spans="1:5" ht="15" x14ac:dyDescent="0.25">
      <c r="A53" s="4">
        <v>0.47543767080661309</v>
      </c>
      <c r="B53" s="4">
        <v>0.40857807502180865</v>
      </c>
      <c r="C53" s="4">
        <v>0.44138800038770959</v>
      </c>
      <c r="D53" s="1"/>
      <c r="E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workbookViewId="0">
      <selection activeCell="E32" sqref="E32"/>
    </sheetView>
  </sheetViews>
  <sheetFormatPr baseColWidth="10" defaultRowHeight="15.75" x14ac:dyDescent="0.25"/>
  <cols>
    <col min="1" max="2" width="13.375" style="20" bestFit="1" customWidth="1"/>
    <col min="4" max="5" width="12.75" bestFit="1" customWidth="1"/>
  </cols>
  <sheetData>
    <row r="1" spans="1:5" x14ac:dyDescent="0.25">
      <c r="A1" s="35" t="s">
        <v>0</v>
      </c>
      <c r="B1" s="38" t="s">
        <v>106</v>
      </c>
      <c r="D1" s="23" t="s">
        <v>2</v>
      </c>
      <c r="E1" s="26" t="s">
        <v>2</v>
      </c>
    </row>
    <row r="2" spans="1:5" x14ac:dyDescent="0.25">
      <c r="A2" s="19">
        <v>32</v>
      </c>
      <c r="B2" s="33" t="e">
        <f>B1/#REF!</f>
        <v>#VALUE!</v>
      </c>
      <c r="D2" s="23" t="s">
        <v>14</v>
      </c>
      <c r="E2" s="26" t="s">
        <v>14</v>
      </c>
    </row>
    <row r="3" spans="1:5" x14ac:dyDescent="0.25">
      <c r="D3" s="23" t="s">
        <v>4</v>
      </c>
      <c r="E3" s="26" t="s">
        <v>4</v>
      </c>
    </row>
    <row r="4" spans="1:5" x14ac:dyDescent="0.25">
      <c r="B4" s="24" t="s">
        <v>36</v>
      </c>
      <c r="D4" s="23" t="s">
        <v>32</v>
      </c>
      <c r="E4" s="26" t="s">
        <v>32</v>
      </c>
    </row>
    <row r="5" spans="1:5" x14ac:dyDescent="0.25">
      <c r="D5" s="23" t="s">
        <v>13</v>
      </c>
      <c r="E5" s="26" t="s">
        <v>13</v>
      </c>
    </row>
    <row r="6" spans="1:5" x14ac:dyDescent="0.25">
      <c r="A6" s="25" t="s">
        <v>21</v>
      </c>
      <c r="D6" s="23" t="s">
        <v>18</v>
      </c>
      <c r="E6" s="26" t="s">
        <v>18</v>
      </c>
    </row>
    <row r="7" spans="1:5" x14ac:dyDescent="0.25">
      <c r="B7" s="24" t="s">
        <v>62</v>
      </c>
      <c r="D7" s="23" t="s">
        <v>3</v>
      </c>
      <c r="E7" s="26" t="s">
        <v>3</v>
      </c>
    </row>
    <row r="8" spans="1:5" x14ac:dyDescent="0.25">
      <c r="D8" s="23" t="s">
        <v>20</v>
      </c>
      <c r="E8" s="26" t="s">
        <v>20</v>
      </c>
    </row>
    <row r="9" spans="1:5" x14ac:dyDescent="0.25">
      <c r="D9" s="23" t="s">
        <v>1</v>
      </c>
      <c r="E9" s="26" t="s">
        <v>1</v>
      </c>
    </row>
    <row r="10" spans="1:5" x14ac:dyDescent="0.25">
      <c r="A10" s="25" t="s">
        <v>23</v>
      </c>
      <c r="D10" s="23" t="s">
        <v>8</v>
      </c>
      <c r="E10" s="26" t="s">
        <v>8</v>
      </c>
    </row>
    <row r="11" spans="1:5" x14ac:dyDescent="0.25">
      <c r="A11" s="25" t="s">
        <v>31</v>
      </c>
      <c r="D11" s="23" t="s">
        <v>9</v>
      </c>
      <c r="E11" s="26" t="s">
        <v>9</v>
      </c>
    </row>
    <row r="12" spans="1:5" x14ac:dyDescent="0.25">
      <c r="D12" s="23" t="s">
        <v>22</v>
      </c>
      <c r="E12" s="26" t="s">
        <v>22</v>
      </c>
    </row>
    <row r="13" spans="1:5" x14ac:dyDescent="0.25">
      <c r="B13" s="24" t="s">
        <v>75</v>
      </c>
      <c r="D13" s="23" t="s">
        <v>15</v>
      </c>
      <c r="E13" s="26" t="s">
        <v>15</v>
      </c>
    </row>
    <row r="14" spans="1:5" x14ac:dyDescent="0.25">
      <c r="A14" s="25" t="s">
        <v>27</v>
      </c>
      <c r="D14" s="23" t="s">
        <v>5</v>
      </c>
      <c r="E14" s="26" t="s">
        <v>5</v>
      </c>
    </row>
    <row r="15" spans="1:5" x14ac:dyDescent="0.25">
      <c r="D15" s="23" t="s">
        <v>10</v>
      </c>
      <c r="E15" s="26" t="s">
        <v>10</v>
      </c>
    </row>
    <row r="16" spans="1:5" x14ac:dyDescent="0.25">
      <c r="D16" s="23" t="s">
        <v>6</v>
      </c>
      <c r="E16" s="26" t="s">
        <v>6</v>
      </c>
    </row>
    <row r="17" spans="1:5" x14ac:dyDescent="0.25">
      <c r="B17" s="24" t="s">
        <v>65</v>
      </c>
      <c r="D17" s="23" t="s">
        <v>7</v>
      </c>
      <c r="E17" s="26" t="s">
        <v>7</v>
      </c>
    </row>
    <row r="18" spans="1:5" x14ac:dyDescent="0.25">
      <c r="B18" s="24" t="s">
        <v>82</v>
      </c>
      <c r="D18" s="23" t="s">
        <v>17</v>
      </c>
      <c r="E18" s="26" t="s">
        <v>17</v>
      </c>
    </row>
    <row r="19" spans="1:5" x14ac:dyDescent="0.25">
      <c r="D19" s="23" t="s">
        <v>24</v>
      </c>
      <c r="E19" s="26" t="s">
        <v>24</v>
      </c>
    </row>
    <row r="20" spans="1:5" x14ac:dyDescent="0.25">
      <c r="D20" s="23" t="s">
        <v>19</v>
      </c>
      <c r="E20" s="26" t="s">
        <v>19</v>
      </c>
    </row>
    <row r="21" spans="1:5" x14ac:dyDescent="0.25">
      <c r="A21" s="25" t="s">
        <v>25</v>
      </c>
      <c r="D21" s="23" t="s">
        <v>11</v>
      </c>
      <c r="E21" s="26" t="s">
        <v>11</v>
      </c>
    </row>
    <row r="22" spans="1:5" x14ac:dyDescent="0.25">
      <c r="B22" s="24" t="s">
        <v>39</v>
      </c>
      <c r="D22" s="23" t="s">
        <v>28</v>
      </c>
      <c r="E22" s="26" t="s">
        <v>28</v>
      </c>
    </row>
    <row r="24" spans="1:5" x14ac:dyDescent="0.25">
      <c r="B24" s="24" t="s">
        <v>41</v>
      </c>
    </row>
    <row r="25" spans="1:5" x14ac:dyDescent="0.25">
      <c r="A25" s="25" t="s">
        <v>29</v>
      </c>
    </row>
    <row r="26" spans="1:5" x14ac:dyDescent="0.25">
      <c r="A26" s="25" t="s">
        <v>16</v>
      </c>
    </row>
    <row r="27" spans="1:5" x14ac:dyDescent="0.25">
      <c r="B27" s="24" t="s">
        <v>48</v>
      </c>
    </row>
    <row r="29" spans="1:5" x14ac:dyDescent="0.25">
      <c r="A29" s="25" t="s">
        <v>26</v>
      </c>
      <c r="B29" s="24" t="s">
        <v>79</v>
      </c>
    </row>
    <row r="30" spans="1:5" x14ac:dyDescent="0.25">
      <c r="B30" s="24" t="s">
        <v>40</v>
      </c>
    </row>
    <row r="32" spans="1:5" x14ac:dyDescent="0.25">
      <c r="B32" s="24" t="s">
        <v>34</v>
      </c>
    </row>
    <row r="33" spans="1:2" x14ac:dyDescent="0.25">
      <c r="A33" s="25" t="s">
        <v>30</v>
      </c>
      <c r="B33" s="24" t="s">
        <v>50</v>
      </c>
    </row>
    <row r="34" spans="1:2" x14ac:dyDescent="0.25">
      <c r="A34" s="25" t="s">
        <v>12</v>
      </c>
    </row>
    <row r="35" spans="1:2" x14ac:dyDescent="0.25">
      <c r="A35" s="25"/>
      <c r="B35" s="24" t="s">
        <v>85</v>
      </c>
    </row>
    <row r="36" spans="1:2" x14ac:dyDescent="0.25">
      <c r="A36" s="25"/>
    </row>
    <row r="37" spans="1:2" x14ac:dyDescent="0.25">
      <c r="A37" s="25"/>
    </row>
  </sheetData>
  <sortState xmlns:xlrd2="http://schemas.microsoft.com/office/spreadsheetml/2017/richdata2" ref="A2:A14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Best TRANS for each</vt:lpstr>
      <vt:lpstr>Compare c1n, c2nA, c2nB</vt:lpstr>
      <vt:lpstr>Feuil3</vt:lpstr>
    </vt:vector>
  </TitlesOfParts>
  <Company>Thales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2019-07-26T14:10:32Z</dcterms:created>
  <dcterms:modified xsi:type="dcterms:W3CDTF">2019-07-27T21:30:45Z</dcterms:modified>
</cp:coreProperties>
</file>