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/>
  <mc:AlternateContent xmlns:mc="http://schemas.openxmlformats.org/markup-compatibility/2006">
    <mc:Choice Requires="x15">
      <x15ac:absPath xmlns:x15ac="http://schemas.microsoft.com/office/spreadsheetml/2010/11/ac" url="C:\Users\damie_000\Documents\GitHub\tal\master2\"/>
    </mc:Choice>
  </mc:AlternateContent>
  <xr:revisionPtr revIDLastSave="0" documentId="13_ncr:1_{6257C0B9-0740-43CC-94B9-7C46E6E8B8B2}" xr6:coauthVersionLast="43" xr6:coauthVersionMax="43" xr10:uidLastSave="{00000000-0000-0000-0000-000000000000}"/>
  <bookViews>
    <workbookView xWindow="3510" yWindow="0" windowWidth="14400" windowHeight="16200" xr2:uid="{00000000-000D-0000-FFFF-FFFF00000000}"/>
  </bookViews>
  <sheets>
    <sheet name="Disciplinary" sheetId="1" r:id="rId1"/>
    <sheet name="By Lemma" sheetId="2" r:id="rId2"/>
    <sheet name="By Domain Order by freq_dom" sheetId="3" r:id="rId3"/>
    <sheet name="By Domain Order by freq_lem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2" i="1" l="1"/>
  <c r="J31" i="1"/>
  <c r="J30" i="1"/>
  <c r="I32" i="1"/>
  <c r="I31" i="1"/>
  <c r="I30" i="1"/>
  <c r="E32" i="1"/>
  <c r="E31" i="1"/>
  <c r="E30" i="1"/>
  <c r="E29" i="1"/>
  <c r="E28" i="1"/>
  <c r="G32" i="1"/>
  <c r="G31" i="1"/>
  <c r="G30" i="1"/>
  <c r="I29" i="1"/>
  <c r="I28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J29" i="1"/>
  <c r="J28" i="1"/>
  <c r="G29" i="1"/>
  <c r="G28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D371" i="2"/>
  <c r="E371" i="2" s="1"/>
  <c r="D370" i="2"/>
  <c r="E370" i="2" s="1"/>
  <c r="D369" i="2"/>
  <c r="E369" i="2" s="1"/>
  <c r="D368" i="2"/>
  <c r="E368" i="2" s="1"/>
  <c r="D367" i="2"/>
  <c r="E367" i="2" s="1"/>
  <c r="D366" i="2"/>
  <c r="D364" i="2"/>
  <c r="D363" i="2"/>
  <c r="D362" i="2"/>
  <c r="D361" i="2"/>
  <c r="D360" i="2"/>
  <c r="E366" i="2" l="1"/>
  <c r="D372" i="2"/>
</calcChain>
</file>

<file path=xl/sharedStrings.xml><?xml version="1.0" encoding="utf-8"?>
<sst xmlns="http://schemas.openxmlformats.org/spreadsheetml/2006/main" count="2652" uniqueCount="769">
  <si>
    <t>Dom</t>
  </si>
  <si>
    <t>Kept A</t>
  </si>
  <si>
    <t>Nb heads</t>
  </si>
  <si>
    <t>Total heads</t>
  </si>
  <si>
    <t>Sel</t>
  </si>
  <si>
    <t>%</t>
  </si>
  <si>
    <t>Kept B</t>
  </si>
  <si>
    <t>Anthropologie</t>
  </si>
  <si>
    <t>Architecture</t>
  </si>
  <si>
    <t>Archéologie et Préhistoire</t>
  </si>
  <si>
    <t>Art et histoire de l'art</t>
  </si>
  <si>
    <t>Chimie</t>
  </si>
  <si>
    <t>Droit</t>
  </si>
  <si>
    <t>Gestion et management</t>
  </si>
  <si>
    <t>Géographie</t>
  </si>
  <si>
    <t>Histoire</t>
  </si>
  <si>
    <t>Informatique</t>
  </si>
  <si>
    <t>Linguistique</t>
  </si>
  <si>
    <t>Littératures</t>
  </si>
  <si>
    <t>Mathématiques</t>
  </si>
  <si>
    <t>Philosophie</t>
  </si>
  <si>
    <t>Physique</t>
  </si>
  <si>
    <t>Planète et Univers</t>
  </si>
  <si>
    <t>Psychologie</t>
  </si>
  <si>
    <t>Science politique</t>
  </si>
  <si>
    <t>Sciences cognitives</t>
  </si>
  <si>
    <t>Sciences de l'environnement</t>
  </si>
  <si>
    <t>Sciences de l'information et de la communication</t>
  </si>
  <si>
    <t>Sciences du Vivant</t>
  </si>
  <si>
    <t>Sociologie</t>
  </si>
  <si>
    <t>Économie et finance quantitative</t>
  </si>
  <si>
    <t>Éducation</t>
  </si>
  <si>
    <t>Lemma</t>
  </si>
  <si>
    <t>POS</t>
  </si>
  <si>
    <t>Nb Dom</t>
  </si>
  <si>
    <t>Disc Dom</t>
  </si>
  <si>
    <t>algorithme</t>
  </si>
  <si>
    <t>NC</t>
  </si>
  <si>
    <t>existence</t>
  </si>
  <si>
    <t>mathématique</t>
  </si>
  <si>
    <t>test</t>
  </si>
  <si>
    <t>sélection</t>
  </si>
  <si>
    <t>extension</t>
  </si>
  <si>
    <t>classification</t>
  </si>
  <si>
    <t>statistique</t>
  </si>
  <si>
    <t>approximation</t>
  </si>
  <si>
    <t>estimation</t>
  </si>
  <si>
    <t>cohomologie</t>
  </si>
  <si>
    <t>résolution</t>
  </si>
  <si>
    <t>théorème</t>
  </si>
  <si>
    <t>généralisation</t>
  </si>
  <si>
    <t>borne</t>
  </si>
  <si>
    <t>géométrie</t>
  </si>
  <si>
    <t>régression</t>
  </si>
  <si>
    <t>algèbre</t>
  </si>
  <si>
    <t>preuve</t>
  </si>
  <si>
    <t>assimilation</t>
  </si>
  <si>
    <t>package</t>
  </si>
  <si>
    <t>communication</t>
  </si>
  <si>
    <t>usage</t>
  </si>
  <si>
    <t>discours</t>
  </si>
  <si>
    <t>mutation</t>
  </si>
  <si>
    <t>dispositif</t>
  </si>
  <si>
    <t>médiation</t>
  </si>
  <si>
    <t>information</t>
  </si>
  <si>
    <t>image</t>
  </si>
  <si>
    <t>intelligence</t>
  </si>
  <si>
    <t>pratique</t>
  </si>
  <si>
    <t>art</t>
  </si>
  <si>
    <t>bibliothèque</t>
  </si>
  <si>
    <t>culture</t>
  </si>
  <si>
    <t>sémiotique</t>
  </si>
  <si>
    <t>norme</t>
  </si>
  <si>
    <t>média</t>
  </si>
  <si>
    <t>appropriation</t>
  </si>
  <si>
    <t>actualité</t>
  </si>
  <si>
    <t>rapport</t>
  </si>
  <si>
    <t>régime</t>
  </si>
  <si>
    <t>politique</t>
  </si>
  <si>
    <t>évolution</t>
  </si>
  <si>
    <t>justice</t>
  </si>
  <si>
    <t>regard</t>
  </si>
  <si>
    <t>droit</t>
  </si>
  <si>
    <t>place</t>
  </si>
  <si>
    <t>rôle</t>
  </si>
  <si>
    <t>principe</t>
  </si>
  <si>
    <t>société</t>
  </si>
  <si>
    <t>aspect</t>
  </si>
  <si>
    <t>condition</t>
  </si>
  <si>
    <t>protection</t>
  </si>
  <si>
    <t>état</t>
  </si>
  <si>
    <t>chronique</t>
  </si>
  <si>
    <t>réflexion</t>
  </si>
  <si>
    <t>contrôle</t>
  </si>
  <si>
    <t>juge</t>
  </si>
  <si>
    <t>action</t>
  </si>
  <si>
    <t>loi</t>
  </si>
  <si>
    <t>responsabilité</t>
  </si>
  <si>
    <t>contrat</t>
  </si>
  <si>
    <t>union</t>
  </si>
  <si>
    <t>notion</t>
  </si>
  <si>
    <t>obligation</t>
  </si>
  <si>
    <t>statut</t>
  </si>
  <si>
    <t>note</t>
  </si>
  <si>
    <t>retour</t>
  </si>
  <si>
    <t>assurance</t>
  </si>
  <si>
    <t>question</t>
  </si>
  <si>
    <t>procédure</t>
  </si>
  <si>
    <t>cour</t>
  </si>
  <si>
    <t>réforme</t>
  </si>
  <si>
    <t>commentaire</t>
  </si>
  <si>
    <t>clause</t>
  </si>
  <si>
    <t>liberté</t>
  </si>
  <si>
    <t>construction</t>
  </si>
  <si>
    <t>structure</t>
  </si>
  <si>
    <t>élément</t>
  </si>
  <si>
    <t>exemple</t>
  </si>
  <si>
    <t>traitement</t>
  </si>
  <si>
    <t>représentation</t>
  </si>
  <si>
    <t>forme</t>
  </si>
  <si>
    <t>langue</t>
  </si>
  <si>
    <t>corpus</t>
  </si>
  <si>
    <t>perspective</t>
  </si>
  <si>
    <t>nom</t>
  </si>
  <si>
    <t>théorie</t>
  </si>
  <si>
    <t>interaction</t>
  </si>
  <si>
    <t>point</t>
  </si>
  <si>
    <t>enseignement</t>
  </si>
  <si>
    <t>présentation</t>
  </si>
  <si>
    <t>cas</t>
  </si>
  <si>
    <t>mot</t>
  </si>
  <si>
    <t>expression</t>
  </si>
  <si>
    <t>variation</t>
  </si>
  <si>
    <t>problème</t>
  </si>
  <si>
    <t>grammaire</t>
  </si>
  <si>
    <t>français</t>
  </si>
  <si>
    <t>traduction</t>
  </si>
  <si>
    <t>acquisition</t>
  </si>
  <si>
    <t>remarque</t>
  </si>
  <si>
    <t>dictionnaire</t>
  </si>
  <si>
    <t>verbe</t>
  </si>
  <si>
    <t>développement</t>
  </si>
  <si>
    <t>mesure</t>
  </si>
  <si>
    <t>modèle</t>
  </si>
  <si>
    <t>analyse</t>
  </si>
  <si>
    <t>influence</t>
  </si>
  <si>
    <t>impact</t>
  </si>
  <si>
    <t>crise</t>
  </si>
  <si>
    <t>dynamique</t>
  </si>
  <si>
    <t>approche</t>
  </si>
  <si>
    <t>relation</t>
  </si>
  <si>
    <t>entreprise</t>
  </si>
  <si>
    <t>enjeu</t>
  </si>
  <si>
    <t>économie</t>
  </si>
  <si>
    <t>intégration</t>
  </si>
  <si>
    <t>système</t>
  </si>
  <si>
    <t>application</t>
  </si>
  <si>
    <t>étude</t>
  </si>
  <si>
    <t>innovation</t>
  </si>
  <si>
    <t>gestion</t>
  </si>
  <si>
    <t>contribution</t>
  </si>
  <si>
    <t>effet</t>
  </si>
  <si>
    <t>évaluation</t>
  </si>
  <si>
    <t>comparaison</t>
  </si>
  <si>
    <t>proposition</t>
  </si>
  <si>
    <t>risque</t>
  </si>
  <si>
    <t>marché</t>
  </si>
  <si>
    <t>apport</t>
  </si>
  <si>
    <t>organisation</t>
  </si>
  <si>
    <t>outil</t>
  </si>
  <si>
    <t>introduction</t>
  </si>
  <si>
    <t>management</t>
  </si>
  <si>
    <t>processus</t>
  </si>
  <si>
    <t>stratégie</t>
  </si>
  <si>
    <t>gouvernance</t>
  </si>
  <si>
    <t>déterminant</t>
  </si>
  <si>
    <t>bilan</t>
  </si>
  <si>
    <t>modélisation</t>
  </si>
  <si>
    <t>diffusion</t>
  </si>
  <si>
    <t>optimisation</t>
  </si>
  <si>
    <t>détermination</t>
  </si>
  <si>
    <t>propriété</t>
  </si>
  <si>
    <t>utilisation</t>
  </si>
  <si>
    <t>simulation</t>
  </si>
  <si>
    <t>antenne</t>
  </si>
  <si>
    <t>recherche</t>
  </si>
  <si>
    <t>calcul</t>
  </si>
  <si>
    <t>caractérisation</t>
  </si>
  <si>
    <t>méthode</t>
  </si>
  <si>
    <t>synthèse</t>
  </si>
  <si>
    <t>détection</t>
  </si>
  <si>
    <t>identification</t>
  </si>
  <si>
    <t>comportement</t>
  </si>
  <si>
    <t>réalisation</t>
  </si>
  <si>
    <t>expérience</t>
  </si>
  <si>
    <t>conception</t>
  </si>
  <si>
    <t>observation</t>
  </si>
  <si>
    <t>couplage</t>
  </si>
  <si>
    <t>commande</t>
  </si>
  <si>
    <t>spectre</t>
  </si>
  <si>
    <t>patrimoine</t>
  </si>
  <si>
    <t>mémoire</t>
  </si>
  <si>
    <t>objet</t>
  </si>
  <si>
    <t>corps</t>
  </si>
  <si>
    <t>identité</t>
  </si>
  <si>
    <t>anthropologie</t>
  </si>
  <si>
    <t>ethnographie</t>
  </si>
  <si>
    <t>histoire</t>
  </si>
  <si>
    <t>espace</t>
  </si>
  <si>
    <t>femme</t>
  </si>
  <si>
    <t>ville</t>
  </si>
  <si>
    <t>source</t>
  </si>
  <si>
    <t>compte</t>
  </si>
  <si>
    <t>indicateur</t>
  </si>
  <si>
    <t>méthodologie</t>
  </si>
  <si>
    <t>bibliographie</t>
  </si>
  <si>
    <t>résultat</t>
  </si>
  <si>
    <t>conséquence</t>
  </si>
  <si>
    <t>valorisation</t>
  </si>
  <si>
    <t>changement</t>
  </si>
  <si>
    <t>agriculture</t>
  </si>
  <si>
    <t>brève</t>
  </si>
  <si>
    <t>éthique</t>
  </si>
  <si>
    <t>idée</t>
  </si>
  <si>
    <t>logique</t>
  </si>
  <si>
    <t>concept</t>
  </si>
  <si>
    <t>critique</t>
  </si>
  <si>
    <t>science</t>
  </si>
  <si>
    <t>vie</t>
  </si>
  <si>
    <t>réception</t>
  </si>
  <si>
    <t>philosophie</t>
  </si>
  <si>
    <t>épistémologie</t>
  </si>
  <si>
    <t>essai</t>
  </si>
  <si>
    <t>production</t>
  </si>
  <si>
    <t>activité</t>
  </si>
  <si>
    <t>intérêt</t>
  </si>
  <si>
    <t>qualité</t>
  </si>
  <si>
    <t>composition</t>
  </si>
  <si>
    <t>facteur</t>
  </si>
  <si>
    <t>valeur</t>
  </si>
  <si>
    <t>diversité</t>
  </si>
  <si>
    <t>dosage</t>
  </si>
  <si>
    <t>mobilité</t>
  </si>
  <si>
    <t>habitat</t>
  </si>
  <si>
    <t>projet</t>
  </si>
  <si>
    <t>Paris</t>
  </si>
  <si>
    <t>NPP</t>
  </si>
  <si>
    <t>aménagement</t>
  </si>
  <si>
    <t>urbanisme</t>
  </si>
  <si>
    <t>architecture</t>
  </si>
  <si>
    <t>château</t>
  </si>
  <si>
    <t>maison</t>
  </si>
  <si>
    <t>imaginaire</t>
  </si>
  <si>
    <t>quartier</t>
  </si>
  <si>
    <t>ambiance</t>
  </si>
  <si>
    <t>fortification</t>
  </si>
  <si>
    <t>apprentissage</t>
  </si>
  <si>
    <t>reconnaissance</t>
  </si>
  <si>
    <t>planification</t>
  </si>
  <si>
    <t>segmentation</t>
  </si>
  <si>
    <t>visualisation</t>
  </si>
  <si>
    <t>extraction</t>
  </si>
  <si>
    <t>réseau</t>
  </si>
  <si>
    <t>amélioration</t>
  </si>
  <si>
    <t>plateforme</t>
  </si>
  <si>
    <t>adaptation</t>
  </si>
  <si>
    <t>génération</t>
  </si>
  <si>
    <t>reconstruction</t>
  </si>
  <si>
    <t>ordonnancement</t>
  </si>
  <si>
    <t>situation</t>
  </si>
  <si>
    <t>école</t>
  </si>
  <si>
    <t>travail</t>
  </si>
  <si>
    <t>enseignant</t>
  </si>
  <si>
    <t>transmission</t>
  </si>
  <si>
    <t>dimension</t>
  </si>
  <si>
    <t>environnement</t>
  </si>
  <si>
    <t>compétence</t>
  </si>
  <si>
    <t>formation</t>
  </si>
  <si>
    <t>jeu</t>
  </si>
  <si>
    <t>parcours</t>
  </si>
  <si>
    <t>technologie</t>
  </si>
  <si>
    <t>accompagnement</t>
  </si>
  <si>
    <t>savoir</t>
  </si>
  <si>
    <t>éducation</t>
  </si>
  <si>
    <t>didactique</t>
  </si>
  <si>
    <t>démarche</t>
  </si>
  <si>
    <t>informatique</t>
  </si>
  <si>
    <t>orientation</t>
  </si>
  <si>
    <t>pédagogie</t>
  </si>
  <si>
    <t>notice</t>
  </si>
  <si>
    <t>écriture</t>
  </si>
  <si>
    <t>littérature</t>
  </si>
  <si>
    <t>lecture</t>
  </si>
  <si>
    <t>lettre</t>
  </si>
  <si>
    <t>théâtre</t>
  </si>
  <si>
    <t>fiction</t>
  </si>
  <si>
    <t>voix</t>
  </si>
  <si>
    <t>roman</t>
  </si>
  <si>
    <t>poésie</t>
  </si>
  <si>
    <t>voyage</t>
  </si>
  <si>
    <t>figure</t>
  </si>
  <si>
    <t>récit</t>
  </si>
  <si>
    <t>poétique</t>
  </si>
  <si>
    <t>trouble</t>
  </si>
  <si>
    <t>psychologie</t>
  </si>
  <si>
    <t>catégorisation</t>
  </si>
  <si>
    <t>paysage</t>
  </si>
  <si>
    <t>territoire</t>
  </si>
  <si>
    <t>migration</t>
  </si>
  <si>
    <t>sociologie</t>
  </si>
  <si>
    <t>géographie</t>
  </si>
  <si>
    <t>démographie</t>
  </si>
  <si>
    <t>écologie</t>
  </si>
  <si>
    <t>dépôt</t>
  </si>
  <si>
    <t>site</t>
  </si>
  <si>
    <t>atelier</t>
  </si>
  <si>
    <t>occupation</t>
  </si>
  <si>
    <t>exploitation</t>
  </si>
  <si>
    <t>donnée</t>
  </si>
  <si>
    <t>découverte</t>
  </si>
  <si>
    <t>archéologie</t>
  </si>
  <si>
    <t>fouille</t>
  </si>
  <si>
    <t>décor</t>
  </si>
  <si>
    <t>monnaie</t>
  </si>
  <si>
    <t>industrie</t>
  </si>
  <si>
    <t>campagne</t>
  </si>
  <si>
    <t>inscription</t>
  </si>
  <si>
    <t>établissement</t>
  </si>
  <si>
    <t>céramique</t>
  </si>
  <si>
    <t>église</t>
  </si>
  <si>
    <t>sépulture</t>
  </si>
  <si>
    <t>ensemble</t>
  </si>
  <si>
    <t>nécropole</t>
  </si>
  <si>
    <t>sanctuaire</t>
  </si>
  <si>
    <t>spectroscopie</t>
  </si>
  <si>
    <t>réaction</t>
  </si>
  <si>
    <t>chimie</t>
  </si>
  <si>
    <t>activation</t>
  </si>
  <si>
    <t>réduction</t>
  </si>
  <si>
    <t>matériau</t>
  </si>
  <si>
    <t>polymère</t>
  </si>
  <si>
    <t>hydrogénation</t>
  </si>
  <si>
    <t>réactivité</t>
  </si>
  <si>
    <t>préparation</t>
  </si>
  <si>
    <t>oxydation</t>
  </si>
  <si>
    <t>élaboration</t>
  </si>
  <si>
    <t>catalyseur</t>
  </si>
  <si>
    <t>membrane</t>
  </si>
  <si>
    <t>nanoparticule</t>
  </si>
  <si>
    <t>catalyse</t>
  </si>
  <si>
    <t>ligand</t>
  </si>
  <si>
    <t>géologie</t>
  </si>
  <si>
    <t>variabilité</t>
  </si>
  <si>
    <t>cartographie</t>
  </si>
  <si>
    <t>bassin</t>
  </si>
  <si>
    <t>datation</t>
  </si>
  <si>
    <t>quantification</t>
  </si>
  <si>
    <t>fonctionnement</t>
  </si>
  <si>
    <t>implication</t>
  </si>
  <si>
    <t>faune</t>
  </si>
  <si>
    <t>gisement</t>
  </si>
  <si>
    <t>enregistrement</t>
  </si>
  <si>
    <t>légende</t>
  </si>
  <si>
    <t>artiste</t>
  </si>
  <si>
    <t>collection</t>
  </si>
  <si>
    <t>cinéma</t>
  </si>
  <si>
    <t>livre</t>
  </si>
  <si>
    <t>portrait</t>
  </si>
  <si>
    <t>oeuvre</t>
  </si>
  <si>
    <t>musique</t>
  </si>
  <si>
    <t>vitrail</t>
  </si>
  <si>
    <t>peinture</t>
  </si>
  <si>
    <t>sculpture</t>
  </si>
  <si>
    <t>enfant</t>
  </si>
  <si>
    <t>clinique</t>
  </si>
  <si>
    <t>différence</t>
  </si>
  <si>
    <t>croyance</t>
  </si>
  <si>
    <t>intervention</t>
  </si>
  <si>
    <t>autisme</t>
  </si>
  <si>
    <t>psychanalyse</t>
  </si>
  <si>
    <t>Europe</t>
  </si>
  <si>
    <t>régulation</t>
  </si>
  <si>
    <t>transformation</t>
  </si>
  <si>
    <t>État</t>
  </si>
  <si>
    <t>émergence</t>
  </si>
  <si>
    <t>acteur</t>
  </si>
  <si>
    <t>mobilisation</t>
  </si>
  <si>
    <t>élection</t>
  </si>
  <si>
    <t>parti</t>
  </si>
  <si>
    <t>démocratie</t>
  </si>
  <si>
    <t>aversion</t>
  </si>
  <si>
    <t>tarification</t>
  </si>
  <si>
    <t>complexification</t>
  </si>
  <si>
    <t>?GRP</t>
  </si>
  <si>
    <t>Domain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</si>
  <si>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</si>
  <si>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</si>
  <si>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</si>
  <si>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</si>
  <si>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</si>
  <si>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</si>
  <si>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</si>
  <si>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</si>
  <si>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</si>
  <si>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</si>
  <si>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estimation NC</t>
  </si>
  <si>
    <t>classification NC</t>
  </si>
  <si>
    <t>théorème NC</t>
  </si>
  <si>
    <t>algorithme NC</t>
  </si>
  <si>
    <t>géométrie NC</t>
  </si>
  <si>
    <t>mathématique NC</t>
  </si>
  <si>
    <t>test NC</t>
  </si>
  <si>
    <t>extension NC</t>
  </si>
  <si>
    <t>sélection NC</t>
  </si>
  <si>
    <t>approximation NC</t>
  </si>
  <si>
    <t>régression NC</t>
  </si>
  <si>
    <t>package NC</t>
  </si>
  <si>
    <t>statistique NC</t>
  </si>
  <si>
    <t>cohomologie NC</t>
  </si>
  <si>
    <t>résolution NC</t>
  </si>
  <si>
    <t>assimilation NC</t>
  </si>
  <si>
    <t>preuve NC</t>
  </si>
  <si>
    <t>existence NC</t>
  </si>
  <si>
    <t>généralisation NC</t>
  </si>
  <si>
    <t>borne NC</t>
  </si>
  <si>
    <t>algèbre NC</t>
  </si>
  <si>
    <t>pratique NC</t>
  </si>
  <si>
    <t>communication NC</t>
  </si>
  <si>
    <t>usage NC</t>
  </si>
  <si>
    <t>dispositif NC</t>
  </si>
  <si>
    <t>média NC</t>
  </si>
  <si>
    <t>médiation NC</t>
  </si>
  <si>
    <t>bibliothèque NC</t>
  </si>
  <si>
    <t>image NC</t>
  </si>
  <si>
    <t>culture NC</t>
  </si>
  <si>
    <t>art NC</t>
  </si>
  <si>
    <t>discours NC</t>
  </si>
  <si>
    <t>intelligence NC</t>
  </si>
  <si>
    <t>norme NC</t>
  </si>
  <si>
    <t>information NC</t>
  </si>
  <si>
    <t>sémiotique NC</t>
  </si>
  <si>
    <t>appropriation NC</t>
  </si>
  <si>
    <t>mutation NC</t>
  </si>
  <si>
    <t>droit NC</t>
  </si>
  <si>
    <t>chronique NC</t>
  </si>
  <si>
    <t>responsabilité NC</t>
  </si>
  <si>
    <t>loi NC</t>
  </si>
  <si>
    <t>protection NC</t>
  </si>
  <si>
    <t>note NC</t>
  </si>
  <si>
    <t>réforme NC</t>
  </si>
  <si>
    <t>réflexion NC</t>
  </si>
  <si>
    <t>commentaire NC</t>
  </si>
  <si>
    <t>principe NC</t>
  </si>
  <si>
    <t>évolution NC</t>
  </si>
  <si>
    <t>contrat NC</t>
  </si>
  <si>
    <t>question NC</t>
  </si>
  <si>
    <t>politique NC</t>
  </si>
  <si>
    <t>obligation NC</t>
  </si>
  <si>
    <t>action NC</t>
  </si>
  <si>
    <t>juge NC</t>
  </si>
  <si>
    <t>rôle NC</t>
  </si>
  <si>
    <t>contrôle NC</t>
  </si>
  <si>
    <t>notion NC</t>
  </si>
  <si>
    <t>aspect NC</t>
  </si>
  <si>
    <t>régime NC</t>
  </si>
  <si>
    <t>liberté NC</t>
  </si>
  <si>
    <t>retour NC</t>
  </si>
  <si>
    <t>cour NC</t>
  </si>
  <si>
    <t>condition NC</t>
  </si>
  <si>
    <t>rapport NC</t>
  </si>
  <si>
    <t>état NC</t>
  </si>
  <si>
    <t>procédure NC</t>
  </si>
  <si>
    <t>société NC</t>
  </si>
  <si>
    <t>assurance NC</t>
  </si>
  <si>
    <t>regard NC</t>
  </si>
  <si>
    <t>actualité NC</t>
  </si>
  <si>
    <t>union NC</t>
  </si>
  <si>
    <t>justice NC</t>
  </si>
  <si>
    <t>statut NC</t>
  </si>
  <si>
    <t>clause NC</t>
  </si>
  <si>
    <t>place NC</t>
  </si>
  <si>
    <t>cas NC</t>
  </si>
  <si>
    <t>exemple NC</t>
  </si>
  <si>
    <t>langue NC</t>
  </si>
  <si>
    <t>construction NC</t>
  </si>
  <si>
    <t>représentation NC</t>
  </si>
  <si>
    <t>expression NC</t>
  </si>
  <si>
    <t>problème NC</t>
  </si>
  <si>
    <t>mot NC</t>
  </si>
  <si>
    <t>nom NC</t>
  </si>
  <si>
    <t>élément NC</t>
  </si>
  <si>
    <t>traitement NC</t>
  </si>
  <si>
    <t>remarque NC</t>
  </si>
  <si>
    <t>forme NC</t>
  </si>
  <si>
    <t>corpus NC</t>
  </si>
  <si>
    <t>présentation NC</t>
  </si>
  <si>
    <t>variation NC</t>
  </si>
  <si>
    <t>traduction NC</t>
  </si>
  <si>
    <t>enseignement NC</t>
  </si>
  <si>
    <t>dictionnaire NC</t>
  </si>
  <si>
    <t>structure NC</t>
  </si>
  <si>
    <t>perspective NC</t>
  </si>
  <si>
    <t>grammaire NC</t>
  </si>
  <si>
    <t>verbe NC</t>
  </si>
  <si>
    <t>point NC</t>
  </si>
  <si>
    <t>interaction NC</t>
  </si>
  <si>
    <t>français NC</t>
  </si>
  <si>
    <t>acquisition NC</t>
  </si>
  <si>
    <t>théorie NC</t>
  </si>
  <si>
    <t>analyse NC</t>
  </si>
  <si>
    <t>étude NC</t>
  </si>
  <si>
    <t>approche NC</t>
  </si>
  <si>
    <t>impact NC</t>
  </si>
  <si>
    <t>enjeu NC</t>
  </si>
  <si>
    <t>économie NC</t>
  </si>
  <si>
    <t>gestion NC</t>
  </si>
  <si>
    <t>apport NC</t>
  </si>
  <si>
    <t>stratégie NC</t>
  </si>
  <si>
    <t>évaluation NC</t>
  </si>
  <si>
    <t>modèle NC</t>
  </si>
  <si>
    <t>effet NC</t>
  </si>
  <si>
    <t>proposition NC</t>
  </si>
  <si>
    <t>management NC</t>
  </si>
  <si>
    <t>application NC</t>
  </si>
  <si>
    <t>déterminant NC</t>
  </si>
  <si>
    <t>dynamique NC</t>
  </si>
  <si>
    <t>influence NC</t>
  </si>
  <si>
    <t>développement NC</t>
  </si>
  <si>
    <t>innovation NC</t>
  </si>
  <si>
    <t>gouvernance NC</t>
  </si>
  <si>
    <t>système NC</t>
  </si>
  <si>
    <t>crise NC</t>
  </si>
  <si>
    <t>relation NC</t>
  </si>
  <si>
    <t>contribution NC</t>
  </si>
  <si>
    <t>outil NC</t>
  </si>
  <si>
    <t>entreprise NC</t>
  </si>
  <si>
    <t>comparaison NC</t>
  </si>
  <si>
    <t>mesure NC</t>
  </si>
  <si>
    <t>introduction NC</t>
  </si>
  <si>
    <t>intégration NC</t>
  </si>
  <si>
    <t>organisation NC</t>
  </si>
  <si>
    <t>marché NC</t>
  </si>
  <si>
    <t>risque NC</t>
  </si>
  <si>
    <t>processus NC</t>
  </si>
  <si>
    <t>bilan NC</t>
  </si>
  <si>
    <t>modélisation NC</t>
  </si>
  <si>
    <t>méthode NC</t>
  </si>
  <si>
    <t>caractérisation NC</t>
  </si>
  <si>
    <t>simulation NC</t>
  </si>
  <si>
    <t>détermination NC</t>
  </si>
  <si>
    <t>propriété NC</t>
  </si>
  <si>
    <t>conception NC</t>
  </si>
  <si>
    <t>optimisation NC</t>
  </si>
  <si>
    <t>recherche NC</t>
  </si>
  <si>
    <t>utilisation NC</t>
  </si>
  <si>
    <t>comportement NC</t>
  </si>
  <si>
    <t>calcul NC</t>
  </si>
  <si>
    <t>identification NC</t>
  </si>
  <si>
    <t>diffusion NC</t>
  </si>
  <si>
    <t>spectre NC</t>
  </si>
  <si>
    <t>détection NC</t>
  </si>
  <si>
    <t>réalisation NC</t>
  </si>
  <si>
    <t>expérience NC</t>
  </si>
  <si>
    <t>synthèse NC</t>
  </si>
  <si>
    <t>antenne NC</t>
  </si>
  <si>
    <t>observation NC</t>
  </si>
  <si>
    <t>commande NC</t>
  </si>
  <si>
    <t>couplage NC</t>
  </si>
  <si>
    <t>anthropologie NC</t>
  </si>
  <si>
    <t>corps NC</t>
  </si>
  <si>
    <t>mémoire NC</t>
  </si>
  <si>
    <t>ethnographie NC</t>
  </si>
  <si>
    <t>identité NC</t>
  </si>
  <si>
    <t>patrimoine NC</t>
  </si>
  <si>
    <t>objet NC</t>
  </si>
  <si>
    <t>histoire NC</t>
  </si>
  <si>
    <t>femme NC</t>
  </si>
  <si>
    <t>ville NC</t>
  </si>
  <si>
    <t>compte NC</t>
  </si>
  <si>
    <t>espace NC</t>
  </si>
  <si>
    <t>source NC</t>
  </si>
  <si>
    <t>bibliographie NC</t>
  </si>
  <si>
    <t>brève NC</t>
  </si>
  <si>
    <t>agriculture NC</t>
  </si>
  <si>
    <t>résultat NC</t>
  </si>
  <si>
    <t>changement NC</t>
  </si>
  <si>
    <t>valorisation NC</t>
  </si>
  <si>
    <t>conséquence NC</t>
  </si>
  <si>
    <t>méthodologie NC</t>
  </si>
  <si>
    <t>indicateur NC</t>
  </si>
  <si>
    <t>philosophie NC</t>
  </si>
  <si>
    <t>science NC</t>
  </si>
  <si>
    <t>critique NC</t>
  </si>
  <si>
    <t>concept NC</t>
  </si>
  <si>
    <t>idée NC</t>
  </si>
  <si>
    <t>logique NC</t>
  </si>
  <si>
    <t>éthique NC</t>
  </si>
  <si>
    <t>réception NC</t>
  </si>
  <si>
    <t>vie NC</t>
  </si>
  <si>
    <t>épistémologie NC</t>
  </si>
  <si>
    <t>intérêt NC</t>
  </si>
  <si>
    <t>production NC</t>
  </si>
  <si>
    <t>essai NC</t>
  </si>
  <si>
    <t>facteur NC</t>
  </si>
  <si>
    <t>valeur NC</t>
  </si>
  <si>
    <t>dosage NC</t>
  </si>
  <si>
    <t>qualité NC</t>
  </si>
  <si>
    <t>activité NC</t>
  </si>
  <si>
    <t>diversité NC</t>
  </si>
  <si>
    <t>composition NC</t>
  </si>
  <si>
    <t>architecture NC</t>
  </si>
  <si>
    <t>projet NC</t>
  </si>
  <si>
    <t>ambiance NC</t>
  </si>
  <si>
    <t>mobilité NC</t>
  </si>
  <si>
    <t>urbanisme NC</t>
  </si>
  <si>
    <t>habitat NC</t>
  </si>
  <si>
    <t>aménagement NC</t>
  </si>
  <si>
    <t>Paris NPP</t>
  </si>
  <si>
    <t>château NC</t>
  </si>
  <si>
    <t>maison NC</t>
  </si>
  <si>
    <t>quartier NC</t>
  </si>
  <si>
    <t>imaginaire NC</t>
  </si>
  <si>
    <t>fortification NC</t>
  </si>
  <si>
    <t>extraction NC</t>
  </si>
  <si>
    <t>apprentissage NC</t>
  </si>
  <si>
    <t>segmentation NC</t>
  </si>
  <si>
    <t>génération NC</t>
  </si>
  <si>
    <t>réseau NC</t>
  </si>
  <si>
    <t>reconnaissance NC</t>
  </si>
  <si>
    <t>ordonnancement NC</t>
  </si>
  <si>
    <t>visualisation NC</t>
  </si>
  <si>
    <t>reconstruction NC</t>
  </si>
  <si>
    <t>planification NC</t>
  </si>
  <si>
    <t>adaptation NC</t>
  </si>
  <si>
    <t>amélioration NC</t>
  </si>
  <si>
    <t>plateforme NC</t>
  </si>
  <si>
    <t>éducation NC</t>
  </si>
  <si>
    <t>formation NC</t>
  </si>
  <si>
    <t>compétence NC</t>
  </si>
  <si>
    <t>travail NC</t>
  </si>
  <si>
    <t>école NC</t>
  </si>
  <si>
    <t>démarche NC</t>
  </si>
  <si>
    <t>informatique NC</t>
  </si>
  <si>
    <t>didactique NC</t>
  </si>
  <si>
    <t>accompagnement NC</t>
  </si>
  <si>
    <t>parcours NC</t>
  </si>
  <si>
    <t>situation NC</t>
  </si>
  <si>
    <t>transmission NC</t>
  </si>
  <si>
    <t>enseignant NC</t>
  </si>
  <si>
    <t>environnement NC</t>
  </si>
  <si>
    <t>jeu NC</t>
  </si>
  <si>
    <t>pédagogie NC</t>
  </si>
  <si>
    <t>dimension NC</t>
  </si>
  <si>
    <t>technologie NC</t>
  </si>
  <si>
    <t>savoir NC</t>
  </si>
  <si>
    <t>orientation NC</t>
  </si>
  <si>
    <t>littérature NC</t>
  </si>
  <si>
    <t>roman NC</t>
  </si>
  <si>
    <t>écriture NC</t>
  </si>
  <si>
    <t>lecture NC</t>
  </si>
  <si>
    <t>théâtre NC</t>
  </si>
  <si>
    <t>figure NC</t>
  </si>
  <si>
    <t>poésie NC</t>
  </si>
  <si>
    <t>voyage NC</t>
  </si>
  <si>
    <t>récit NC</t>
  </si>
  <si>
    <t>fiction NC</t>
  </si>
  <si>
    <t>poétique NC</t>
  </si>
  <si>
    <t>notice NC</t>
  </si>
  <si>
    <t>lettre NC</t>
  </si>
  <si>
    <t>voix NC</t>
  </si>
  <si>
    <t>catégorisation NC</t>
  </si>
  <si>
    <t>trouble NC</t>
  </si>
  <si>
    <t>psychologie NC</t>
  </si>
  <si>
    <t>territoire NC</t>
  </si>
  <si>
    <t>géographie NC</t>
  </si>
  <si>
    <t>sociologie NC</t>
  </si>
  <si>
    <t>paysage NC</t>
  </si>
  <si>
    <t>migration NC</t>
  </si>
  <si>
    <t>démographie NC</t>
  </si>
  <si>
    <t>écologie NC</t>
  </si>
  <si>
    <t>site NC</t>
  </si>
  <si>
    <t>céramique NC</t>
  </si>
  <si>
    <t>archéologie NC</t>
  </si>
  <si>
    <t>donnée NC</t>
  </si>
  <si>
    <t>fouille NC</t>
  </si>
  <si>
    <t>occupation NC</t>
  </si>
  <si>
    <t>atelier NC</t>
  </si>
  <si>
    <t>dépôt NC</t>
  </si>
  <si>
    <t>décor NC</t>
  </si>
  <si>
    <t>sanctuaire NC</t>
  </si>
  <si>
    <t>industrie NC</t>
  </si>
  <si>
    <t>nécropole NC</t>
  </si>
  <si>
    <t>sépulture NC</t>
  </si>
  <si>
    <t>découverte NC</t>
  </si>
  <si>
    <t>église NC</t>
  </si>
  <si>
    <t>exploitation NC</t>
  </si>
  <si>
    <t>monnaie NC</t>
  </si>
  <si>
    <t>ensemble NC</t>
  </si>
  <si>
    <t>campagne NC</t>
  </si>
  <si>
    <t>établissement NC</t>
  </si>
  <si>
    <t>inscription NC</t>
  </si>
  <si>
    <t>matériau NC</t>
  </si>
  <si>
    <t>catalyseur NC</t>
  </si>
  <si>
    <t>catalyse NC</t>
  </si>
  <si>
    <t>élaboration NC</t>
  </si>
  <si>
    <t>préparation NC</t>
  </si>
  <si>
    <t>oxydation NC</t>
  </si>
  <si>
    <t>chimie NC</t>
  </si>
  <si>
    <t>spectroscopie NC</t>
  </si>
  <si>
    <t>nanoparticule NC</t>
  </si>
  <si>
    <t>polymère NC</t>
  </si>
  <si>
    <t>réduction NC</t>
  </si>
  <si>
    <t>réactivité NC</t>
  </si>
  <si>
    <t>membrane NC</t>
  </si>
  <si>
    <t>ligand NC</t>
  </si>
  <si>
    <t>réaction NC</t>
  </si>
  <si>
    <t>hydrogénation NC</t>
  </si>
  <si>
    <t>activation NC</t>
  </si>
  <si>
    <t>variabilité NC</t>
  </si>
  <si>
    <t>implication NC</t>
  </si>
  <si>
    <t>géologie NC</t>
  </si>
  <si>
    <t>cartographie NC</t>
  </si>
  <si>
    <t>quantification NC</t>
  </si>
  <si>
    <t>enregistrement NC</t>
  </si>
  <si>
    <t>gisement NC</t>
  </si>
  <si>
    <t>bassin NC</t>
  </si>
  <si>
    <t>datation NC</t>
  </si>
  <si>
    <t>fonctionnement NC</t>
  </si>
  <si>
    <t>faune NC</t>
  </si>
  <si>
    <t>légende NC</t>
  </si>
  <si>
    <t>musique NC</t>
  </si>
  <si>
    <t>vitrail NC</t>
  </si>
  <si>
    <t>portrait NC</t>
  </si>
  <si>
    <t>peinture NC</t>
  </si>
  <si>
    <t>cinéma NC</t>
  </si>
  <si>
    <t>collection NC</t>
  </si>
  <si>
    <t>artiste NC</t>
  </si>
  <si>
    <t>livre NC</t>
  </si>
  <si>
    <t>sculpture NC</t>
  </si>
  <si>
    <t>oeuvre NC</t>
  </si>
  <si>
    <t>enfant NC</t>
  </si>
  <si>
    <t>différence NC</t>
  </si>
  <si>
    <t>intervention NC</t>
  </si>
  <si>
    <t>psychanalyse NC</t>
  </si>
  <si>
    <t>autisme NC</t>
  </si>
  <si>
    <t>clinique NC</t>
  </si>
  <si>
    <t>croyance NC</t>
  </si>
  <si>
    <t>élection NC</t>
  </si>
  <si>
    <t>démocratie NC</t>
  </si>
  <si>
    <t>Europe NPP</t>
  </si>
  <si>
    <t>mobilisation NC</t>
  </si>
  <si>
    <t>parti NC</t>
  </si>
  <si>
    <t>État NC</t>
  </si>
  <si>
    <t>émergence NC</t>
  </si>
  <si>
    <t>régulation NC</t>
  </si>
  <si>
    <t>transformation NC</t>
  </si>
  <si>
    <t>acteur NC</t>
  </si>
  <si>
    <t>aversion NC</t>
  </si>
  <si>
    <t>tarification NC</t>
  </si>
  <si>
    <t>complexification NC</t>
  </si>
  <si>
    <t>?GRP NPP</t>
  </si>
  <si>
    <t>MIN</t>
  </si>
  <si>
    <t>MAX</t>
  </si>
  <si>
    <t>MOY</t>
  </si>
  <si>
    <t>MED</t>
  </si>
  <si>
    <t>ECT</t>
  </si>
  <si>
    <t>Ratio nb / tt</t>
  </si>
  <si>
    <t>sur nb %</t>
  </si>
  <si>
    <t>sur sel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</si>
</sst>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3D3D3"/>
        <bgColor rgb="FFD3D3D3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7">
    <xf numFmtId="0" fontId="0" fillId="0" borderId="0" xfId="0"/>
    <xf numFmtId="0" fontId="1" fillId="2" borderId="0" xfId="0" applyFont="1" applyFill="1"/>
    <xf numFmtId="0" fontId="3" fillId="0" borderId="0" xfId="0" applyFont="1"/>
    <xf numFmtId="0" fontId="3" fillId="3" borderId="0" xfId="0" applyFont="1" applyFill="1"/>
    <xf numFmtId="9" fontId="3" fillId="3" borderId="0" xfId="1" applyFont="1" applyFill="1"/>
    <xf numFmtId="9" fontId="0" fillId="0" borderId="0" xfId="1" applyFont="1"/>
    <xf numFmtId="0" fontId="0" fillId="4" borderId="0" xfId="0" applyFill="1"/>
    <xf numFmtId="9" fontId="1" fillId="2" borderId="0" xfId="1" applyFont="1" applyFill="1"/>
    <xf numFmtId="9" fontId="0" fillId="4" borderId="0" xfId="1" applyFont="1" applyFill="1"/>
    <xf numFmtId="9" fontId="3" fillId="3" borderId="0" xfId="1" applyFont="1" applyFill="1" applyAlignment="1">
      <alignment horizontal="center"/>
    </xf>
    <xf numFmtId="164" fontId="0" fillId="0" borderId="0" xfId="1" applyNumberFormat="1" applyFont="1"/>
    <xf numFmtId="164" fontId="0" fillId="5" borderId="0" xfId="1" applyNumberFormat="1" applyFont="1" applyFill="1"/>
    <xf numFmtId="164" fontId="3" fillId="3" borderId="0" xfId="1" applyNumberFormat="1" applyFont="1" applyFill="1"/>
    <xf numFmtId="0" fontId="0" fillId="0" borderId="0" xfId="1" applyNumberFormat="1" applyFont="1"/>
    <xf numFmtId="0" fontId="0" fillId="5" borderId="0" xfId="0" applyFill="1"/>
    <xf numFmtId="10" fontId="0" fillId="4" borderId="0" xfId="1" applyNumberFormat="1" applyFont="1" applyFill="1"/>
    <xf numFmtId="10" fontId="0" fillId="5" borderId="0" xfId="1" applyNumberFormat="1" applyFont="1" applyFill="1"/>
  </cellXfs>
  <cellStyles count="2">
    <cellStyle name="Normal" xfId="0" builtinId="0"/>
    <cellStyle name="Pourcentag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2"/>
  <sheetViews>
    <sheetView tabSelected="1" workbookViewId="0">
      <selection activeCell="A12" sqref="A12"/>
    </sheetView>
  </sheetViews>
  <sheetFormatPr baseColWidth="10" defaultColWidth="9.140625" defaultRowHeight="15" x14ac:dyDescent="0.25"/>
  <cols>
    <col min="1" max="1" width="45.28515625" bestFit="1" customWidth="1"/>
    <col min="4" max="4" width="11.140625" bestFit="1" customWidth="1"/>
    <col min="5" max="5" width="11.140625" customWidth="1"/>
    <col min="7" max="7" width="9.140625" style="5"/>
    <col min="9" max="10" width="9.140625" style="5"/>
  </cols>
  <sheetData>
    <row r="1" spans="1:10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766</v>
      </c>
      <c r="F1" s="3" t="s">
        <v>4</v>
      </c>
      <c r="G1" s="9" t="s">
        <v>5</v>
      </c>
      <c r="H1" s="3" t="s">
        <v>6</v>
      </c>
      <c r="I1" s="4" t="s">
        <v>768</v>
      </c>
      <c r="J1" s="12" t="s">
        <v>767</v>
      </c>
    </row>
    <row r="2" spans="1:10" x14ac:dyDescent="0.25">
      <c r="A2" t="s">
        <v>7</v>
      </c>
      <c r="B2">
        <v>7</v>
      </c>
      <c r="C2">
        <v>2579</v>
      </c>
      <c r="D2">
        <v>6942</v>
      </c>
      <c r="E2" s="5">
        <f>C2/D2</f>
        <v>0.37150677038317487</v>
      </c>
      <c r="F2">
        <v>36</v>
      </c>
      <c r="G2" s="5">
        <v>1.3958898797983709E-2</v>
      </c>
      <c r="H2">
        <v>7</v>
      </c>
      <c r="I2" s="5">
        <f>H2/F2</f>
        <v>0.19444444444444445</v>
      </c>
      <c r="J2" s="16">
        <v>2.7142303218301669E-3</v>
      </c>
    </row>
    <row r="3" spans="1:10" x14ac:dyDescent="0.25">
      <c r="A3" t="s">
        <v>9</v>
      </c>
      <c r="B3">
        <v>34</v>
      </c>
      <c r="C3">
        <v>3444</v>
      </c>
      <c r="D3">
        <v>13391</v>
      </c>
      <c r="E3" s="5">
        <f t="shared" ref="E3:E26" si="0">C3/D3</f>
        <v>0.25718766335598536</v>
      </c>
      <c r="F3">
        <v>43</v>
      </c>
      <c r="G3" s="5">
        <v>1.2485481997677119E-2</v>
      </c>
      <c r="H3">
        <v>34</v>
      </c>
      <c r="I3" s="5">
        <f t="shared" ref="I3:I26" si="1">H3/F3</f>
        <v>0.79069767441860461</v>
      </c>
      <c r="J3" s="10">
        <v>9.8722415795586532E-3</v>
      </c>
    </row>
    <row r="4" spans="1:10" x14ac:dyDescent="0.25">
      <c r="A4" t="s">
        <v>8</v>
      </c>
      <c r="B4">
        <v>15</v>
      </c>
      <c r="C4">
        <v>1624</v>
      </c>
      <c r="D4">
        <v>4629</v>
      </c>
      <c r="E4" s="5">
        <f t="shared" si="0"/>
        <v>0.35083171311298339</v>
      </c>
      <c r="F4">
        <v>53</v>
      </c>
      <c r="G4" s="5">
        <v>3.2635467980295568E-2</v>
      </c>
      <c r="H4">
        <v>15</v>
      </c>
      <c r="I4" s="5">
        <f t="shared" si="1"/>
        <v>0.28301886792452829</v>
      </c>
      <c r="J4" s="10">
        <v>9.2364532019704442E-3</v>
      </c>
    </row>
    <row r="5" spans="1:10" x14ac:dyDescent="0.25">
      <c r="A5" t="s">
        <v>10</v>
      </c>
      <c r="B5">
        <v>19</v>
      </c>
      <c r="C5">
        <v>3376</v>
      </c>
      <c r="D5">
        <v>8685</v>
      </c>
      <c r="E5" s="5">
        <f t="shared" si="0"/>
        <v>0.38871617731721358</v>
      </c>
      <c r="F5">
        <v>33</v>
      </c>
      <c r="G5" s="5">
        <v>9.774881516587678E-3</v>
      </c>
      <c r="H5">
        <v>19</v>
      </c>
      <c r="I5" s="5">
        <f t="shared" si="1"/>
        <v>0.5757575757575758</v>
      </c>
      <c r="J5" s="10">
        <v>5.6279620853080569E-3</v>
      </c>
    </row>
    <row r="6" spans="1:10" x14ac:dyDescent="0.25">
      <c r="A6" t="s">
        <v>11</v>
      </c>
      <c r="B6">
        <v>19</v>
      </c>
      <c r="C6">
        <v>788</v>
      </c>
      <c r="D6">
        <v>2710</v>
      </c>
      <c r="E6" s="5">
        <f t="shared" si="0"/>
        <v>0.29077490774907749</v>
      </c>
      <c r="F6">
        <v>54</v>
      </c>
      <c r="G6" s="8">
        <v>6.8527918781725886E-2</v>
      </c>
      <c r="H6">
        <v>19</v>
      </c>
      <c r="I6" s="5">
        <f t="shared" si="1"/>
        <v>0.35185185185185186</v>
      </c>
      <c r="J6" s="15">
        <v>2.4111675126903549E-2</v>
      </c>
    </row>
    <row r="7" spans="1:10" x14ac:dyDescent="0.25">
      <c r="A7" t="s">
        <v>12</v>
      </c>
      <c r="B7">
        <v>38</v>
      </c>
      <c r="C7">
        <v>4189</v>
      </c>
      <c r="D7">
        <v>26398</v>
      </c>
      <c r="E7" s="5">
        <f t="shared" si="0"/>
        <v>0.15868626411091749</v>
      </c>
      <c r="F7">
        <v>45</v>
      </c>
      <c r="G7" s="5">
        <v>1.0742420625447601E-2</v>
      </c>
      <c r="H7">
        <v>38</v>
      </c>
      <c r="I7" s="5">
        <f t="shared" si="1"/>
        <v>0.84444444444444444</v>
      </c>
      <c r="J7" s="10">
        <v>9.0713774170446404E-3</v>
      </c>
    </row>
    <row r="8" spans="1:10" x14ac:dyDescent="0.25">
      <c r="A8" t="s">
        <v>30</v>
      </c>
      <c r="B8">
        <v>4</v>
      </c>
      <c r="C8">
        <v>273</v>
      </c>
      <c r="D8" s="14">
        <v>489</v>
      </c>
      <c r="E8" s="8">
        <f t="shared" si="0"/>
        <v>0.55828220858895705</v>
      </c>
      <c r="F8">
        <v>79</v>
      </c>
      <c r="G8" s="8">
        <v>0.2893772893772894</v>
      </c>
      <c r="H8">
        <v>4</v>
      </c>
      <c r="I8" s="11">
        <f t="shared" si="1"/>
        <v>5.0632911392405063E-2</v>
      </c>
      <c r="J8" s="10">
        <v>1.465201465201465E-2</v>
      </c>
    </row>
    <row r="9" spans="1:10" x14ac:dyDescent="0.25">
      <c r="A9" t="s">
        <v>31</v>
      </c>
      <c r="B9">
        <v>37</v>
      </c>
      <c r="C9">
        <v>1786</v>
      </c>
      <c r="D9">
        <v>9445</v>
      </c>
      <c r="E9" s="5">
        <f t="shared" si="0"/>
        <v>0.18909475913181578</v>
      </c>
      <c r="F9">
        <v>67</v>
      </c>
      <c r="G9" s="5">
        <v>3.7513997760358353E-2</v>
      </c>
      <c r="H9">
        <v>37</v>
      </c>
      <c r="I9" s="5">
        <f t="shared" si="1"/>
        <v>0.55223880597014929</v>
      </c>
      <c r="J9" s="15">
        <v>2.0716685330347141E-2</v>
      </c>
    </row>
    <row r="10" spans="1:10" x14ac:dyDescent="0.25">
      <c r="A10" t="s">
        <v>14</v>
      </c>
      <c r="B10">
        <v>3</v>
      </c>
      <c r="C10">
        <v>604</v>
      </c>
      <c r="D10" s="14">
        <v>1191</v>
      </c>
      <c r="E10" s="8">
        <f t="shared" si="0"/>
        <v>0.50713685978169609</v>
      </c>
      <c r="F10">
        <v>63</v>
      </c>
      <c r="G10" s="8">
        <v>0.1043046357615894</v>
      </c>
      <c r="H10">
        <v>3</v>
      </c>
      <c r="I10" s="11">
        <f t="shared" si="1"/>
        <v>4.7619047619047616E-2</v>
      </c>
      <c r="J10" s="10">
        <v>4.9668874172185433E-3</v>
      </c>
    </row>
    <row r="11" spans="1:10" x14ac:dyDescent="0.25">
      <c r="A11" t="s">
        <v>13</v>
      </c>
      <c r="B11">
        <v>50</v>
      </c>
      <c r="C11">
        <v>3546</v>
      </c>
      <c r="D11">
        <v>25955</v>
      </c>
      <c r="E11" s="5">
        <f t="shared" si="0"/>
        <v>0.13662107493739165</v>
      </c>
      <c r="F11">
        <v>51</v>
      </c>
      <c r="G11" s="5">
        <v>1.4382402707275799E-2</v>
      </c>
      <c r="H11">
        <v>50</v>
      </c>
      <c r="I11" s="8">
        <f t="shared" si="1"/>
        <v>0.98039215686274506</v>
      </c>
      <c r="J11" s="10">
        <v>1.410039481105471E-2</v>
      </c>
    </row>
    <row r="12" spans="1:10" x14ac:dyDescent="0.25">
      <c r="A12" t="s">
        <v>15</v>
      </c>
      <c r="B12">
        <v>19</v>
      </c>
      <c r="C12">
        <v>7005</v>
      </c>
      <c r="D12">
        <v>25671</v>
      </c>
      <c r="E12" s="5">
        <f t="shared" si="0"/>
        <v>0.2728760079467103</v>
      </c>
      <c r="F12">
        <v>23</v>
      </c>
      <c r="G12" s="11">
        <v>3.2833690221270519E-3</v>
      </c>
      <c r="H12">
        <v>19</v>
      </c>
      <c r="I12" s="5">
        <f t="shared" si="1"/>
        <v>0.82608695652173914</v>
      </c>
      <c r="J12" s="16">
        <v>2.7123483226266952E-3</v>
      </c>
    </row>
    <row r="13" spans="1:10" x14ac:dyDescent="0.25">
      <c r="A13" t="s">
        <v>16</v>
      </c>
      <c r="B13">
        <v>49</v>
      </c>
      <c r="C13">
        <v>3281</v>
      </c>
      <c r="D13">
        <v>16241</v>
      </c>
      <c r="E13" s="5">
        <f t="shared" si="0"/>
        <v>0.20201958007511853</v>
      </c>
      <c r="F13">
        <v>58</v>
      </c>
      <c r="G13" s="5">
        <v>1.7677537336177999E-2</v>
      </c>
      <c r="H13">
        <v>49</v>
      </c>
      <c r="I13" s="5">
        <f t="shared" si="1"/>
        <v>0.84482758620689657</v>
      </c>
      <c r="J13" s="10">
        <v>1.4934471197805549E-2</v>
      </c>
    </row>
    <row r="14" spans="1:10" x14ac:dyDescent="0.25">
      <c r="A14" t="s">
        <v>17</v>
      </c>
      <c r="B14">
        <v>35</v>
      </c>
      <c r="C14">
        <v>3435</v>
      </c>
      <c r="D14">
        <v>15512</v>
      </c>
      <c r="E14" s="5">
        <f t="shared" si="0"/>
        <v>0.22144146467251161</v>
      </c>
      <c r="F14">
        <v>52</v>
      </c>
      <c r="G14" s="5">
        <v>1.513828238719068E-2</v>
      </c>
      <c r="H14">
        <v>35</v>
      </c>
      <c r="I14" s="5">
        <f t="shared" si="1"/>
        <v>0.67307692307692313</v>
      </c>
      <c r="J14" s="10">
        <v>1.018922852983988E-2</v>
      </c>
    </row>
    <row r="15" spans="1:10" x14ac:dyDescent="0.25">
      <c r="A15" t="s">
        <v>18</v>
      </c>
      <c r="B15">
        <v>25</v>
      </c>
      <c r="C15">
        <v>5142</v>
      </c>
      <c r="D15">
        <v>14278</v>
      </c>
      <c r="E15" s="5">
        <f t="shared" si="0"/>
        <v>0.3601344726152122</v>
      </c>
      <c r="F15">
        <v>34</v>
      </c>
      <c r="G15" s="5">
        <v>6.6122131466355514E-3</v>
      </c>
      <c r="H15">
        <v>25</v>
      </c>
      <c r="I15" s="5">
        <f t="shared" si="1"/>
        <v>0.73529411764705888</v>
      </c>
      <c r="J15" s="10">
        <v>4.8619214313496686E-3</v>
      </c>
    </row>
    <row r="16" spans="1:10" x14ac:dyDescent="0.25">
      <c r="A16" t="s">
        <v>19</v>
      </c>
      <c r="B16">
        <v>21</v>
      </c>
      <c r="C16">
        <v>888</v>
      </c>
      <c r="D16">
        <v>2745</v>
      </c>
      <c r="E16" s="5">
        <f t="shared" si="0"/>
        <v>0.32349726775956283</v>
      </c>
      <c r="F16">
        <v>64</v>
      </c>
      <c r="G16" s="8">
        <v>7.2072072072072071E-2</v>
      </c>
      <c r="H16">
        <v>21</v>
      </c>
      <c r="I16" s="5">
        <f t="shared" si="1"/>
        <v>0.328125</v>
      </c>
      <c r="J16" s="15">
        <v>2.364864864864865E-2</v>
      </c>
    </row>
    <row r="17" spans="1:10" x14ac:dyDescent="0.25">
      <c r="A17" t="s">
        <v>20</v>
      </c>
      <c r="B17">
        <v>16</v>
      </c>
      <c r="C17">
        <v>2800</v>
      </c>
      <c r="D17">
        <v>7856</v>
      </c>
      <c r="E17" s="5">
        <f t="shared" si="0"/>
        <v>0.35641547861507128</v>
      </c>
      <c r="F17">
        <v>35</v>
      </c>
      <c r="G17" s="5">
        <v>1.2500000000000001E-2</v>
      </c>
      <c r="H17">
        <v>16</v>
      </c>
      <c r="I17" s="5">
        <f t="shared" si="1"/>
        <v>0.45714285714285713</v>
      </c>
      <c r="J17" s="10">
        <v>5.7142857142857143E-3</v>
      </c>
    </row>
    <row r="18" spans="1:10" x14ac:dyDescent="0.25">
      <c r="A18" t="s">
        <v>21</v>
      </c>
      <c r="B18">
        <v>47</v>
      </c>
      <c r="C18">
        <v>3603</v>
      </c>
      <c r="D18">
        <v>30667</v>
      </c>
      <c r="E18" s="11">
        <f t="shared" si="0"/>
        <v>0.1174878533928979</v>
      </c>
      <c r="F18">
        <v>49</v>
      </c>
      <c r="G18" s="5">
        <v>1.3599777962808771E-2</v>
      </c>
      <c r="H18">
        <v>47</v>
      </c>
      <c r="I18" s="8">
        <f t="shared" si="1"/>
        <v>0.95918367346938771</v>
      </c>
      <c r="J18" s="10">
        <v>1.304468498473494E-2</v>
      </c>
    </row>
    <row r="19" spans="1:10" x14ac:dyDescent="0.25">
      <c r="A19" t="s">
        <v>22</v>
      </c>
      <c r="B19">
        <v>13</v>
      </c>
      <c r="C19">
        <v>1245</v>
      </c>
      <c r="D19">
        <v>3675</v>
      </c>
      <c r="E19" s="5">
        <f t="shared" si="0"/>
        <v>0.33877551020408164</v>
      </c>
      <c r="F19">
        <v>53</v>
      </c>
      <c r="G19" s="5">
        <v>4.257028112449799E-2</v>
      </c>
      <c r="H19">
        <v>13</v>
      </c>
      <c r="I19" s="5">
        <f t="shared" si="1"/>
        <v>0.24528301886792453</v>
      </c>
      <c r="J19" s="10">
        <v>1.044176706827309E-2</v>
      </c>
    </row>
    <row r="20" spans="1:10" x14ac:dyDescent="0.25">
      <c r="A20" t="s">
        <v>23</v>
      </c>
      <c r="B20">
        <v>8</v>
      </c>
      <c r="C20">
        <v>943</v>
      </c>
      <c r="D20">
        <v>2663</v>
      </c>
      <c r="E20" s="5">
        <f t="shared" si="0"/>
        <v>0.35411190386781827</v>
      </c>
      <c r="F20">
        <v>66</v>
      </c>
      <c r="G20" s="8">
        <v>6.9989395546129374E-2</v>
      </c>
      <c r="H20">
        <v>8</v>
      </c>
      <c r="I20" s="5">
        <f t="shared" si="1"/>
        <v>0.12121212121212122</v>
      </c>
      <c r="J20" s="10">
        <v>8.483563096500531E-3</v>
      </c>
    </row>
    <row r="21" spans="1:10" x14ac:dyDescent="0.25">
      <c r="A21" t="s">
        <v>24</v>
      </c>
      <c r="B21">
        <v>23</v>
      </c>
      <c r="C21">
        <v>2520</v>
      </c>
      <c r="D21">
        <v>9864</v>
      </c>
      <c r="E21" s="5">
        <f t="shared" si="0"/>
        <v>0.25547445255474455</v>
      </c>
      <c r="F21">
        <v>49</v>
      </c>
      <c r="G21" s="5">
        <v>1.9444444444444441E-2</v>
      </c>
      <c r="H21">
        <v>23</v>
      </c>
      <c r="I21" s="5">
        <f t="shared" si="1"/>
        <v>0.46938775510204084</v>
      </c>
      <c r="J21" s="10">
        <v>9.1269841269841275E-3</v>
      </c>
    </row>
    <row r="22" spans="1:10" x14ac:dyDescent="0.25">
      <c r="A22" t="s">
        <v>25</v>
      </c>
      <c r="B22">
        <v>4</v>
      </c>
      <c r="C22">
        <v>1164</v>
      </c>
      <c r="D22">
        <v>3141</v>
      </c>
      <c r="E22" s="5">
        <f t="shared" si="0"/>
        <v>0.37058261700095513</v>
      </c>
      <c r="F22">
        <v>54</v>
      </c>
      <c r="G22" s="5">
        <v>4.6391752577319589E-2</v>
      </c>
      <c r="H22">
        <v>4</v>
      </c>
      <c r="I22" s="5">
        <f t="shared" si="1"/>
        <v>7.407407407407407E-2</v>
      </c>
      <c r="J22" s="16">
        <v>3.4364261168384879E-3</v>
      </c>
    </row>
    <row r="23" spans="1:10" x14ac:dyDescent="0.25">
      <c r="A23" t="s">
        <v>26</v>
      </c>
      <c r="B23">
        <v>14</v>
      </c>
      <c r="C23">
        <v>1983</v>
      </c>
      <c r="D23">
        <v>7484</v>
      </c>
      <c r="E23" s="5">
        <f t="shared" si="0"/>
        <v>0.26496525921966863</v>
      </c>
      <c r="F23">
        <v>51</v>
      </c>
      <c r="G23" s="5">
        <v>2.571860816944024E-2</v>
      </c>
      <c r="H23">
        <v>14</v>
      </c>
      <c r="I23" s="5">
        <f t="shared" si="1"/>
        <v>0.27450980392156865</v>
      </c>
      <c r="J23" s="10">
        <v>7.0600100857286926E-3</v>
      </c>
    </row>
    <row r="24" spans="1:10" x14ac:dyDescent="0.25">
      <c r="A24" t="s">
        <v>27</v>
      </c>
      <c r="B24">
        <v>17</v>
      </c>
      <c r="C24">
        <v>2053</v>
      </c>
      <c r="D24">
        <v>7523</v>
      </c>
      <c r="E24" s="5">
        <f t="shared" si="0"/>
        <v>0.27289645088395587</v>
      </c>
      <c r="F24">
        <v>52</v>
      </c>
      <c r="G24" s="5">
        <v>2.532878714076961E-2</v>
      </c>
      <c r="H24">
        <v>17</v>
      </c>
      <c r="I24" s="5">
        <f t="shared" si="1"/>
        <v>0.32692307692307693</v>
      </c>
      <c r="J24" s="10">
        <v>8.2805650267900634E-3</v>
      </c>
    </row>
    <row r="25" spans="1:10" x14ac:dyDescent="0.25">
      <c r="A25" t="s">
        <v>28</v>
      </c>
      <c r="B25">
        <v>49</v>
      </c>
      <c r="C25">
        <v>3800</v>
      </c>
      <c r="D25">
        <v>22149</v>
      </c>
      <c r="E25" s="5">
        <f t="shared" si="0"/>
        <v>0.17156530768883471</v>
      </c>
      <c r="F25">
        <v>53</v>
      </c>
      <c r="G25" s="5">
        <v>1.394736842105263E-2</v>
      </c>
      <c r="H25">
        <v>49</v>
      </c>
      <c r="I25" s="8">
        <f t="shared" si="1"/>
        <v>0.92452830188679247</v>
      </c>
      <c r="J25" s="10">
        <v>1.2894736842105259E-2</v>
      </c>
    </row>
    <row r="26" spans="1:10" x14ac:dyDescent="0.25">
      <c r="A26" t="s">
        <v>29</v>
      </c>
      <c r="B26">
        <v>40</v>
      </c>
      <c r="C26">
        <v>5268</v>
      </c>
      <c r="D26">
        <v>32398</v>
      </c>
      <c r="E26" s="5">
        <f t="shared" si="0"/>
        <v>0.16260262979196247</v>
      </c>
      <c r="F26">
        <v>43</v>
      </c>
      <c r="G26" s="5">
        <v>8.162490508731966E-3</v>
      </c>
      <c r="H26">
        <v>40</v>
      </c>
      <c r="I26" s="8">
        <f t="shared" si="1"/>
        <v>0.93023255813953487</v>
      </c>
      <c r="J26" s="10">
        <v>7.5930144267274107E-3</v>
      </c>
    </row>
    <row r="28" spans="1:10" x14ac:dyDescent="0.25">
      <c r="D28" t="s">
        <v>761</v>
      </c>
      <c r="E28" s="10">
        <f>MIN(E2:E26)</f>
        <v>0.1174878533928979</v>
      </c>
      <c r="G28" s="10">
        <f>MIN(G2:G26)</f>
        <v>3.2833690221270519E-3</v>
      </c>
      <c r="I28" s="10">
        <f>MIN(I2:I26)</f>
        <v>4.7619047619047616E-2</v>
      </c>
      <c r="J28" s="10">
        <f>MIN(J2:J26)</f>
        <v>2.7123483226266952E-3</v>
      </c>
    </row>
    <row r="29" spans="1:10" x14ac:dyDescent="0.25">
      <c r="D29" t="s">
        <v>762</v>
      </c>
      <c r="E29" s="5">
        <f>MAX(E2:E26)</f>
        <v>0.55828220858895705</v>
      </c>
      <c r="G29" s="5">
        <f>MAX(G2:G26)</f>
        <v>0.2893772893772894</v>
      </c>
      <c r="I29" s="5">
        <f>MAX(I2:I26)</f>
        <v>0.98039215686274506</v>
      </c>
      <c r="J29" s="10">
        <f>MAX(J2:J26)</f>
        <v>2.4111675126903549E-2</v>
      </c>
    </row>
    <row r="30" spans="1:10" x14ac:dyDescent="0.25">
      <c r="D30" t="s">
        <v>763</v>
      </c>
      <c r="E30" s="5">
        <f>AVERAGE(E2:E26)</f>
        <v>0.29014738619033276</v>
      </c>
      <c r="G30" s="5">
        <f>AVERAGE(G2:G26)</f>
        <v>3.944559100662514E-2</v>
      </c>
      <c r="I30" s="5">
        <f>AVERAGE(I2:I26)</f>
        <v>0.51443942419511179</v>
      </c>
      <c r="J30" s="10">
        <f>AVERAGE(J2:J26)</f>
        <v>1.0299703102499572E-2</v>
      </c>
    </row>
    <row r="31" spans="1:10" x14ac:dyDescent="0.25">
      <c r="D31" t="s">
        <v>764</v>
      </c>
      <c r="E31" s="5">
        <f>MEDIAN(E2:E26)</f>
        <v>0.27289645088395587</v>
      </c>
      <c r="G31" s="5">
        <f>MEDIAN(G2:G26)</f>
        <v>1.7677537336177999E-2</v>
      </c>
      <c r="I31" s="5">
        <f>MEDIAN(I2:I26)</f>
        <v>0.46938775510204084</v>
      </c>
      <c r="J31" s="10">
        <f>MEDIAN(J2:J26)</f>
        <v>9.1269841269841275E-3</v>
      </c>
    </row>
    <row r="32" spans="1:10" x14ac:dyDescent="0.25">
      <c r="D32" t="s">
        <v>765</v>
      </c>
      <c r="E32" s="13">
        <f>STDEVP(E2:E26)</f>
        <v>0.10761728119565178</v>
      </c>
      <c r="G32" s="13">
        <f>STDEVP(G2:G26)</f>
        <v>5.6778067162212481E-2</v>
      </c>
      <c r="I32" s="13">
        <f>STDEVP(I2:I26)</f>
        <v>0.30956572789683251</v>
      </c>
      <c r="J32" s="13">
        <f>STDEVP(J2:J26)</f>
        <v>5.7934955369219679E-3</v>
      </c>
    </row>
  </sheetData>
  <sortState xmlns:xlrd2="http://schemas.microsoft.com/office/spreadsheetml/2017/richdata2" ref="A2:J26">
    <sortCondition ref="A1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73"/>
  <sheetViews>
    <sheetView workbookViewId="0">
      <selection activeCell="B33" sqref="B33"/>
    </sheetView>
  </sheetViews>
  <sheetFormatPr baseColWidth="10" defaultColWidth="9.140625" defaultRowHeight="15" x14ac:dyDescent="0.25"/>
  <cols>
    <col min="1" max="1" width="16.85546875" bestFit="1" customWidth="1"/>
    <col min="5" max="5" width="9.140625" style="5"/>
    <col min="6" max="6" width="30" customWidth="1"/>
    <col min="7" max="7" width="20.28515625" customWidth="1"/>
    <col min="8" max="8" width="25.7109375" customWidth="1"/>
  </cols>
  <sheetData>
    <row r="1" spans="1:11" x14ac:dyDescent="0.25">
      <c r="A1" s="1" t="s">
        <v>32</v>
      </c>
      <c r="B1" s="1" t="s">
        <v>33</v>
      </c>
      <c r="C1" s="1" t="s">
        <v>34</v>
      </c>
      <c r="D1" s="1" t="s">
        <v>35</v>
      </c>
      <c r="E1" s="7" t="s">
        <v>5</v>
      </c>
    </row>
    <row r="2" spans="1:11" x14ac:dyDescent="0.25">
      <c r="A2" t="s">
        <v>90</v>
      </c>
      <c r="B2" t="s">
        <v>37</v>
      </c>
      <c r="C2">
        <v>25</v>
      </c>
      <c r="D2">
        <v>6</v>
      </c>
      <c r="E2" s="5">
        <v>0.24</v>
      </c>
      <c r="F2" t="s">
        <v>12</v>
      </c>
      <c r="G2" t="s">
        <v>13</v>
      </c>
      <c r="H2" t="s">
        <v>21</v>
      </c>
      <c r="I2" t="s">
        <v>28</v>
      </c>
      <c r="J2" t="s">
        <v>16</v>
      </c>
      <c r="K2" t="s">
        <v>9</v>
      </c>
    </row>
    <row r="3" spans="1:11" x14ac:dyDescent="0.25">
      <c r="A3" t="s">
        <v>144</v>
      </c>
      <c r="B3" t="s">
        <v>37</v>
      </c>
      <c r="C3">
        <v>25</v>
      </c>
      <c r="D3">
        <v>6</v>
      </c>
      <c r="E3" s="5">
        <v>0.24</v>
      </c>
      <c r="F3" t="s">
        <v>13</v>
      </c>
      <c r="G3" t="s">
        <v>21</v>
      </c>
      <c r="H3" t="s">
        <v>28</v>
      </c>
      <c r="I3" t="s">
        <v>16</v>
      </c>
      <c r="J3" t="s">
        <v>31</v>
      </c>
      <c r="K3" t="s">
        <v>29</v>
      </c>
    </row>
    <row r="4" spans="1:11" x14ac:dyDescent="0.25">
      <c r="A4" t="s">
        <v>162</v>
      </c>
      <c r="B4" t="s">
        <v>37</v>
      </c>
      <c r="C4">
        <v>24</v>
      </c>
      <c r="D4">
        <v>6</v>
      </c>
      <c r="E4" s="5">
        <v>0.25</v>
      </c>
      <c r="F4" t="s">
        <v>13</v>
      </c>
      <c r="G4" t="s">
        <v>21</v>
      </c>
      <c r="H4" t="s">
        <v>26</v>
      </c>
      <c r="I4" t="s">
        <v>28</v>
      </c>
      <c r="J4" t="s">
        <v>16</v>
      </c>
      <c r="K4" t="s">
        <v>31</v>
      </c>
    </row>
    <row r="5" spans="1:11" x14ac:dyDescent="0.25">
      <c r="A5" t="s">
        <v>169</v>
      </c>
      <c r="B5" t="s">
        <v>37</v>
      </c>
      <c r="C5">
        <v>24</v>
      </c>
      <c r="D5">
        <v>6</v>
      </c>
      <c r="E5" s="5">
        <v>0.25</v>
      </c>
      <c r="F5" t="s">
        <v>13</v>
      </c>
      <c r="G5" t="s">
        <v>21</v>
      </c>
      <c r="H5" t="s">
        <v>26</v>
      </c>
      <c r="I5" t="s">
        <v>28</v>
      </c>
      <c r="J5" t="s">
        <v>16</v>
      </c>
      <c r="K5" t="s">
        <v>31</v>
      </c>
    </row>
    <row r="6" spans="1:11" x14ac:dyDescent="0.25">
      <c r="A6" t="s">
        <v>78</v>
      </c>
      <c r="B6" t="s">
        <v>37</v>
      </c>
      <c r="C6">
        <v>23</v>
      </c>
      <c r="D6">
        <v>5</v>
      </c>
      <c r="E6" s="5">
        <v>0.21739130434782611</v>
      </c>
      <c r="F6" t="s">
        <v>12</v>
      </c>
      <c r="G6" t="s">
        <v>13</v>
      </c>
      <c r="H6" t="s">
        <v>15</v>
      </c>
      <c r="I6" t="s">
        <v>29</v>
      </c>
      <c r="J6" t="s">
        <v>24</v>
      </c>
    </row>
    <row r="7" spans="1:11" x14ac:dyDescent="0.25">
      <c r="A7" t="s">
        <v>84</v>
      </c>
      <c r="B7" t="s">
        <v>37</v>
      </c>
      <c r="C7">
        <v>25</v>
      </c>
      <c r="D7">
        <v>5</v>
      </c>
      <c r="E7" s="5">
        <v>0.2</v>
      </c>
      <c r="F7" t="s">
        <v>12</v>
      </c>
      <c r="G7" t="s">
        <v>17</v>
      </c>
      <c r="H7" t="s">
        <v>13</v>
      </c>
      <c r="I7" t="s">
        <v>28</v>
      </c>
      <c r="J7" t="s">
        <v>29</v>
      </c>
    </row>
    <row r="8" spans="1:11" x14ac:dyDescent="0.25">
      <c r="A8" t="s">
        <v>92</v>
      </c>
      <c r="B8" t="s">
        <v>37</v>
      </c>
      <c r="C8">
        <v>25</v>
      </c>
      <c r="D8">
        <v>5</v>
      </c>
      <c r="E8" s="5">
        <v>0.2</v>
      </c>
      <c r="F8" t="s">
        <v>12</v>
      </c>
      <c r="G8" t="s">
        <v>17</v>
      </c>
      <c r="H8" t="s">
        <v>13</v>
      </c>
      <c r="I8" t="s">
        <v>15</v>
      </c>
      <c r="J8" t="s">
        <v>29</v>
      </c>
    </row>
    <row r="9" spans="1:11" x14ac:dyDescent="0.25">
      <c r="A9" t="s">
        <v>93</v>
      </c>
      <c r="B9" t="s">
        <v>37</v>
      </c>
      <c r="C9">
        <v>23</v>
      </c>
      <c r="D9">
        <v>5</v>
      </c>
      <c r="E9" s="5">
        <v>0.21739130434782611</v>
      </c>
      <c r="F9" t="s">
        <v>12</v>
      </c>
      <c r="G9" t="s">
        <v>13</v>
      </c>
      <c r="H9" t="s">
        <v>21</v>
      </c>
      <c r="I9" t="s">
        <v>28</v>
      </c>
      <c r="J9" t="s">
        <v>16</v>
      </c>
    </row>
    <row r="10" spans="1:11" x14ac:dyDescent="0.25">
      <c r="A10" t="s">
        <v>106</v>
      </c>
      <c r="B10" t="s">
        <v>37</v>
      </c>
      <c r="C10">
        <v>24</v>
      </c>
      <c r="D10">
        <v>5</v>
      </c>
      <c r="E10" s="5">
        <v>0.20833333333333329</v>
      </c>
      <c r="F10" t="s">
        <v>12</v>
      </c>
      <c r="G10" t="s">
        <v>17</v>
      </c>
      <c r="H10" t="s">
        <v>15</v>
      </c>
      <c r="I10" t="s">
        <v>20</v>
      </c>
      <c r="J10" t="s">
        <v>29</v>
      </c>
    </row>
    <row r="11" spans="1:11" x14ac:dyDescent="0.25">
      <c r="A11" t="s">
        <v>113</v>
      </c>
      <c r="B11" t="s">
        <v>37</v>
      </c>
      <c r="C11">
        <v>24</v>
      </c>
      <c r="D11">
        <v>5</v>
      </c>
      <c r="E11" s="5">
        <v>0.20833333333333329</v>
      </c>
      <c r="F11" t="s">
        <v>17</v>
      </c>
      <c r="G11" t="s">
        <v>13</v>
      </c>
      <c r="H11" t="s">
        <v>15</v>
      </c>
      <c r="I11" t="s">
        <v>16</v>
      </c>
      <c r="J11" t="s">
        <v>29</v>
      </c>
    </row>
    <row r="12" spans="1:11" x14ac:dyDescent="0.25">
      <c r="A12" t="s">
        <v>115</v>
      </c>
      <c r="B12" t="s">
        <v>37</v>
      </c>
      <c r="C12">
        <v>24</v>
      </c>
      <c r="D12">
        <v>5</v>
      </c>
      <c r="E12" s="5">
        <v>0.20833333333333329</v>
      </c>
      <c r="F12" t="s">
        <v>17</v>
      </c>
      <c r="G12" t="s">
        <v>13</v>
      </c>
      <c r="H12" t="s">
        <v>31</v>
      </c>
      <c r="I12" t="s">
        <v>29</v>
      </c>
      <c r="J12" t="s">
        <v>9</v>
      </c>
    </row>
    <row r="13" spans="1:11" x14ac:dyDescent="0.25">
      <c r="A13" t="s">
        <v>118</v>
      </c>
      <c r="B13" t="s">
        <v>37</v>
      </c>
      <c r="C13">
        <v>23</v>
      </c>
      <c r="D13">
        <v>5</v>
      </c>
      <c r="E13" s="5">
        <v>0.21739130434782611</v>
      </c>
      <c r="F13" t="s">
        <v>17</v>
      </c>
      <c r="G13" t="s">
        <v>15</v>
      </c>
      <c r="H13" t="s">
        <v>16</v>
      </c>
      <c r="I13" t="s">
        <v>18</v>
      </c>
      <c r="J13" t="s">
        <v>29</v>
      </c>
    </row>
    <row r="14" spans="1:11" x14ac:dyDescent="0.25">
      <c r="A14" t="s">
        <v>143</v>
      </c>
      <c r="B14" t="s">
        <v>37</v>
      </c>
      <c r="C14">
        <v>25</v>
      </c>
      <c r="D14">
        <v>5</v>
      </c>
      <c r="E14" s="5">
        <v>0.2</v>
      </c>
      <c r="F14" t="s">
        <v>13</v>
      </c>
      <c r="G14" t="s">
        <v>21</v>
      </c>
      <c r="H14" t="s">
        <v>28</v>
      </c>
      <c r="I14" t="s">
        <v>16</v>
      </c>
      <c r="J14" t="s">
        <v>29</v>
      </c>
    </row>
    <row r="15" spans="1:11" x14ac:dyDescent="0.25">
      <c r="A15" t="s">
        <v>159</v>
      </c>
      <c r="B15" t="s">
        <v>37</v>
      </c>
      <c r="C15">
        <v>21</v>
      </c>
      <c r="D15">
        <v>5</v>
      </c>
      <c r="E15" s="5">
        <v>0.23809523809523811</v>
      </c>
      <c r="F15" t="s">
        <v>13</v>
      </c>
      <c r="G15" t="s">
        <v>26</v>
      </c>
      <c r="H15" t="s">
        <v>28</v>
      </c>
      <c r="I15" t="s">
        <v>16</v>
      </c>
      <c r="J15" t="s">
        <v>29</v>
      </c>
    </row>
    <row r="16" spans="1:11" x14ac:dyDescent="0.25">
      <c r="A16" t="s">
        <v>167</v>
      </c>
      <c r="B16" t="s">
        <v>37</v>
      </c>
      <c r="C16">
        <v>25</v>
      </c>
      <c r="D16">
        <v>5</v>
      </c>
      <c r="E16" s="5">
        <v>0.2</v>
      </c>
      <c r="F16" t="s">
        <v>13</v>
      </c>
      <c r="G16" t="s">
        <v>21</v>
      </c>
      <c r="H16" t="s">
        <v>28</v>
      </c>
      <c r="I16" t="s">
        <v>29</v>
      </c>
      <c r="J16" t="s">
        <v>9</v>
      </c>
    </row>
    <row r="17" spans="1:9" x14ac:dyDescent="0.25">
      <c r="A17" t="s">
        <v>46</v>
      </c>
      <c r="B17" t="s">
        <v>37</v>
      </c>
      <c r="C17">
        <v>19</v>
      </c>
      <c r="D17">
        <v>4</v>
      </c>
      <c r="E17" s="5">
        <v>0.2105263157894737</v>
      </c>
      <c r="F17" t="s">
        <v>19</v>
      </c>
      <c r="G17" t="s">
        <v>21</v>
      </c>
      <c r="H17" t="s">
        <v>28</v>
      </c>
      <c r="I17" t="s">
        <v>16</v>
      </c>
    </row>
    <row r="18" spans="1:9" x14ac:dyDescent="0.25">
      <c r="A18" t="s">
        <v>59</v>
      </c>
      <c r="B18" t="s">
        <v>37</v>
      </c>
      <c r="C18">
        <v>22</v>
      </c>
      <c r="D18">
        <v>4</v>
      </c>
      <c r="E18" s="5">
        <v>0.1818181818181818</v>
      </c>
      <c r="F18" t="s">
        <v>27</v>
      </c>
      <c r="G18" t="s">
        <v>31</v>
      </c>
      <c r="H18" t="s">
        <v>29</v>
      </c>
      <c r="I18" t="s">
        <v>24</v>
      </c>
    </row>
    <row r="19" spans="1:9" x14ac:dyDescent="0.25">
      <c r="A19" t="s">
        <v>65</v>
      </c>
      <c r="B19" t="s">
        <v>37</v>
      </c>
      <c r="C19">
        <v>23</v>
      </c>
      <c r="D19">
        <v>4</v>
      </c>
      <c r="E19" s="5">
        <v>0.17391304347826089</v>
      </c>
      <c r="F19" t="s">
        <v>27</v>
      </c>
      <c r="G19" t="s">
        <v>15</v>
      </c>
      <c r="H19" t="s">
        <v>18</v>
      </c>
      <c r="I19" t="s">
        <v>10</v>
      </c>
    </row>
    <row r="20" spans="1:9" x14ac:dyDescent="0.25">
      <c r="A20" t="s">
        <v>67</v>
      </c>
      <c r="B20" t="s">
        <v>37</v>
      </c>
      <c r="C20">
        <v>24</v>
      </c>
      <c r="D20">
        <v>4</v>
      </c>
      <c r="E20" s="5">
        <v>0.16666666666666671</v>
      </c>
      <c r="F20" t="s">
        <v>27</v>
      </c>
      <c r="G20" t="s">
        <v>13</v>
      </c>
      <c r="H20" t="s">
        <v>31</v>
      </c>
      <c r="I20" t="s">
        <v>29</v>
      </c>
    </row>
    <row r="21" spans="1:9" x14ac:dyDescent="0.25">
      <c r="A21" t="s">
        <v>79</v>
      </c>
      <c r="B21" t="s">
        <v>37</v>
      </c>
      <c r="C21">
        <v>25</v>
      </c>
      <c r="D21">
        <v>4</v>
      </c>
      <c r="E21" s="5">
        <v>0.16</v>
      </c>
      <c r="F21" t="s">
        <v>12</v>
      </c>
      <c r="G21" t="s">
        <v>13</v>
      </c>
      <c r="H21" t="s">
        <v>28</v>
      </c>
      <c r="I21" t="s">
        <v>29</v>
      </c>
    </row>
    <row r="22" spans="1:9" x14ac:dyDescent="0.25">
      <c r="A22" t="s">
        <v>83</v>
      </c>
      <c r="B22" t="s">
        <v>37</v>
      </c>
      <c r="C22">
        <v>24</v>
      </c>
      <c r="D22">
        <v>4</v>
      </c>
      <c r="E22" s="5">
        <v>0.16666666666666671</v>
      </c>
      <c r="F22" t="s">
        <v>12</v>
      </c>
      <c r="G22" t="s">
        <v>17</v>
      </c>
      <c r="H22" t="s">
        <v>31</v>
      </c>
      <c r="I22" t="s">
        <v>29</v>
      </c>
    </row>
    <row r="23" spans="1:9" x14ac:dyDescent="0.25">
      <c r="A23" t="s">
        <v>116</v>
      </c>
      <c r="B23" t="s">
        <v>37</v>
      </c>
      <c r="C23">
        <v>25</v>
      </c>
      <c r="D23">
        <v>4</v>
      </c>
      <c r="E23" s="5">
        <v>0.16</v>
      </c>
      <c r="F23" t="s">
        <v>17</v>
      </c>
      <c r="G23" t="s">
        <v>15</v>
      </c>
      <c r="H23" t="s">
        <v>29</v>
      </c>
      <c r="I23" t="s">
        <v>9</v>
      </c>
    </row>
    <row r="24" spans="1:9" x14ac:dyDescent="0.25">
      <c r="A24" t="s">
        <v>124</v>
      </c>
      <c r="B24" t="s">
        <v>37</v>
      </c>
      <c r="C24">
        <v>24</v>
      </c>
      <c r="D24">
        <v>4</v>
      </c>
      <c r="E24" s="5">
        <v>0.16666666666666671</v>
      </c>
      <c r="F24" t="s">
        <v>17</v>
      </c>
      <c r="G24" t="s">
        <v>13</v>
      </c>
      <c r="H24" t="s">
        <v>21</v>
      </c>
      <c r="I24" t="s">
        <v>20</v>
      </c>
    </row>
    <row r="25" spans="1:9" x14ac:dyDescent="0.25">
      <c r="A25" t="s">
        <v>138</v>
      </c>
      <c r="B25" t="s">
        <v>37</v>
      </c>
      <c r="C25">
        <v>22</v>
      </c>
      <c r="D25">
        <v>4</v>
      </c>
      <c r="E25" s="5">
        <v>0.1818181818181818</v>
      </c>
      <c r="F25" t="s">
        <v>17</v>
      </c>
      <c r="G25" t="s">
        <v>21</v>
      </c>
      <c r="H25" t="s">
        <v>15</v>
      </c>
      <c r="I25" t="s">
        <v>18</v>
      </c>
    </row>
    <row r="26" spans="1:9" x14ac:dyDescent="0.25">
      <c r="A26" t="s">
        <v>141</v>
      </c>
      <c r="B26" t="s">
        <v>37</v>
      </c>
      <c r="C26">
        <v>25</v>
      </c>
      <c r="D26">
        <v>4</v>
      </c>
      <c r="E26" s="5">
        <v>0.16</v>
      </c>
      <c r="F26" t="s">
        <v>13</v>
      </c>
      <c r="G26" t="s">
        <v>21</v>
      </c>
      <c r="H26" t="s">
        <v>28</v>
      </c>
      <c r="I26" t="s">
        <v>29</v>
      </c>
    </row>
    <row r="27" spans="1:9" x14ac:dyDescent="0.25">
      <c r="A27" t="s">
        <v>146</v>
      </c>
      <c r="B27" t="s">
        <v>37</v>
      </c>
      <c r="C27">
        <v>25</v>
      </c>
      <c r="D27">
        <v>4</v>
      </c>
      <c r="E27" s="5">
        <v>0.16</v>
      </c>
      <c r="F27" t="s">
        <v>13</v>
      </c>
      <c r="G27" t="s">
        <v>21</v>
      </c>
      <c r="H27" t="s">
        <v>26</v>
      </c>
      <c r="I27" t="s">
        <v>28</v>
      </c>
    </row>
    <row r="28" spans="1:9" x14ac:dyDescent="0.25">
      <c r="A28" t="s">
        <v>149</v>
      </c>
      <c r="B28" t="s">
        <v>37</v>
      </c>
      <c r="C28">
        <v>25</v>
      </c>
      <c r="D28">
        <v>4</v>
      </c>
      <c r="E28" s="5">
        <v>0.16</v>
      </c>
      <c r="F28" t="s">
        <v>13</v>
      </c>
      <c r="G28" t="s">
        <v>21</v>
      </c>
      <c r="H28" t="s">
        <v>16</v>
      </c>
      <c r="I28" t="s">
        <v>29</v>
      </c>
    </row>
    <row r="29" spans="1:9" x14ac:dyDescent="0.25">
      <c r="A29" t="s">
        <v>152</v>
      </c>
      <c r="B29" t="s">
        <v>37</v>
      </c>
      <c r="C29">
        <v>25</v>
      </c>
      <c r="D29">
        <v>4</v>
      </c>
      <c r="E29" s="5">
        <v>0.16</v>
      </c>
      <c r="F29" t="s">
        <v>13</v>
      </c>
      <c r="G29" t="s">
        <v>15</v>
      </c>
      <c r="H29" t="s">
        <v>31</v>
      </c>
      <c r="I29" t="s">
        <v>29</v>
      </c>
    </row>
    <row r="30" spans="1:9" x14ac:dyDescent="0.25">
      <c r="A30" t="s">
        <v>155</v>
      </c>
      <c r="B30" t="s">
        <v>37</v>
      </c>
      <c r="C30">
        <v>24</v>
      </c>
      <c r="D30">
        <v>4</v>
      </c>
      <c r="E30" s="5">
        <v>0.16666666666666671</v>
      </c>
      <c r="F30" t="s">
        <v>13</v>
      </c>
      <c r="G30" t="s">
        <v>21</v>
      </c>
      <c r="H30" t="s">
        <v>28</v>
      </c>
      <c r="I30" t="s">
        <v>16</v>
      </c>
    </row>
    <row r="31" spans="1:9" x14ac:dyDescent="0.25">
      <c r="A31" t="s">
        <v>156</v>
      </c>
      <c r="B31" t="s">
        <v>37</v>
      </c>
      <c r="C31">
        <v>25</v>
      </c>
      <c r="D31">
        <v>4</v>
      </c>
      <c r="E31" s="5">
        <v>0.16</v>
      </c>
      <c r="F31" t="s">
        <v>13</v>
      </c>
      <c r="G31" t="s">
        <v>21</v>
      </c>
      <c r="H31" t="s">
        <v>28</v>
      </c>
      <c r="I31" t="s">
        <v>16</v>
      </c>
    </row>
    <row r="32" spans="1:9" x14ac:dyDescent="0.25">
      <c r="A32" t="s">
        <v>163</v>
      </c>
      <c r="B32" t="s">
        <v>37</v>
      </c>
      <c r="C32">
        <v>25</v>
      </c>
      <c r="D32">
        <v>4</v>
      </c>
      <c r="E32" s="5">
        <v>0.16</v>
      </c>
      <c r="F32" t="s">
        <v>13</v>
      </c>
      <c r="G32" t="s">
        <v>21</v>
      </c>
      <c r="H32" t="s">
        <v>28</v>
      </c>
      <c r="I32" t="s">
        <v>16</v>
      </c>
    </row>
    <row r="33" spans="1:9" x14ac:dyDescent="0.25">
      <c r="A33" t="s">
        <v>170</v>
      </c>
      <c r="B33" t="s">
        <v>37</v>
      </c>
      <c r="C33">
        <v>25</v>
      </c>
      <c r="D33">
        <v>4</v>
      </c>
      <c r="E33" s="5">
        <v>0.16</v>
      </c>
      <c r="F33" t="s">
        <v>13</v>
      </c>
      <c r="G33" t="s">
        <v>15</v>
      </c>
      <c r="H33" t="s">
        <v>29</v>
      </c>
      <c r="I33" t="s">
        <v>24</v>
      </c>
    </row>
    <row r="34" spans="1:9" x14ac:dyDescent="0.25">
      <c r="A34" t="s">
        <v>185</v>
      </c>
      <c r="B34" t="s">
        <v>37</v>
      </c>
      <c r="C34">
        <v>25</v>
      </c>
      <c r="D34">
        <v>4</v>
      </c>
      <c r="E34" s="5">
        <v>0.16</v>
      </c>
      <c r="F34" t="s">
        <v>21</v>
      </c>
      <c r="G34" t="s">
        <v>28</v>
      </c>
      <c r="H34" t="s">
        <v>16</v>
      </c>
      <c r="I34" t="s">
        <v>9</v>
      </c>
    </row>
    <row r="35" spans="1:9" x14ac:dyDescent="0.25">
      <c r="A35" t="s">
        <v>207</v>
      </c>
      <c r="B35" t="s">
        <v>37</v>
      </c>
      <c r="C35">
        <v>24</v>
      </c>
      <c r="D35">
        <v>4</v>
      </c>
      <c r="E35" s="5">
        <v>0.16666666666666671</v>
      </c>
      <c r="F35" t="s">
        <v>15</v>
      </c>
      <c r="G35" t="s">
        <v>20</v>
      </c>
      <c r="H35" t="s">
        <v>18</v>
      </c>
      <c r="I35" t="s">
        <v>29</v>
      </c>
    </row>
    <row r="36" spans="1:9" x14ac:dyDescent="0.25">
      <c r="A36" t="s">
        <v>62</v>
      </c>
      <c r="B36" t="s">
        <v>37</v>
      </c>
      <c r="C36">
        <v>24</v>
      </c>
      <c r="D36">
        <v>3</v>
      </c>
      <c r="E36" s="5">
        <v>0.125</v>
      </c>
      <c r="F36" t="s">
        <v>27</v>
      </c>
      <c r="G36" t="s">
        <v>21</v>
      </c>
      <c r="H36" t="s">
        <v>31</v>
      </c>
    </row>
    <row r="37" spans="1:9" x14ac:dyDescent="0.25">
      <c r="A37" t="s">
        <v>68</v>
      </c>
      <c r="B37" t="s">
        <v>37</v>
      </c>
      <c r="C37">
        <v>20</v>
      </c>
      <c r="D37">
        <v>3</v>
      </c>
      <c r="E37" s="5">
        <v>0.15</v>
      </c>
      <c r="F37" t="s">
        <v>27</v>
      </c>
      <c r="G37" t="s">
        <v>18</v>
      </c>
      <c r="H37" t="s">
        <v>10</v>
      </c>
    </row>
    <row r="38" spans="1:9" x14ac:dyDescent="0.25">
      <c r="A38" t="s">
        <v>81</v>
      </c>
      <c r="B38" t="s">
        <v>37</v>
      </c>
      <c r="C38">
        <v>24</v>
      </c>
      <c r="D38">
        <v>3</v>
      </c>
      <c r="E38" s="5">
        <v>0.125</v>
      </c>
      <c r="F38" t="s">
        <v>12</v>
      </c>
      <c r="G38" t="s">
        <v>15</v>
      </c>
      <c r="H38" t="s">
        <v>29</v>
      </c>
    </row>
    <row r="39" spans="1:9" x14ac:dyDescent="0.25">
      <c r="A39" t="s">
        <v>87</v>
      </c>
      <c r="B39" t="s">
        <v>37</v>
      </c>
      <c r="C39">
        <v>25</v>
      </c>
      <c r="D39">
        <v>3</v>
      </c>
      <c r="E39" s="5">
        <v>0.12</v>
      </c>
      <c r="F39" t="s">
        <v>12</v>
      </c>
      <c r="G39" t="s">
        <v>17</v>
      </c>
      <c r="H39" t="s">
        <v>28</v>
      </c>
    </row>
    <row r="40" spans="1:9" x14ac:dyDescent="0.25">
      <c r="A40" t="s">
        <v>95</v>
      </c>
      <c r="B40" t="s">
        <v>37</v>
      </c>
      <c r="C40">
        <v>24</v>
      </c>
      <c r="D40">
        <v>3</v>
      </c>
      <c r="E40" s="5">
        <v>0.125</v>
      </c>
      <c r="F40" t="s">
        <v>12</v>
      </c>
      <c r="G40" t="s">
        <v>28</v>
      </c>
      <c r="H40" t="s">
        <v>24</v>
      </c>
    </row>
    <row r="41" spans="1:9" x14ac:dyDescent="0.25">
      <c r="A41" t="s">
        <v>100</v>
      </c>
      <c r="B41" t="s">
        <v>37</v>
      </c>
      <c r="C41">
        <v>22</v>
      </c>
      <c r="D41">
        <v>3</v>
      </c>
      <c r="E41" s="5">
        <v>0.13636363636363641</v>
      </c>
      <c r="F41" t="s">
        <v>12</v>
      </c>
      <c r="G41" t="s">
        <v>17</v>
      </c>
      <c r="H41" t="s">
        <v>20</v>
      </c>
    </row>
    <row r="42" spans="1:9" x14ac:dyDescent="0.25">
      <c r="A42" t="s">
        <v>103</v>
      </c>
      <c r="B42" t="s">
        <v>37</v>
      </c>
      <c r="C42">
        <v>22</v>
      </c>
      <c r="D42">
        <v>3</v>
      </c>
      <c r="E42" s="5">
        <v>0.13636363636363641</v>
      </c>
      <c r="F42" t="s">
        <v>12</v>
      </c>
      <c r="G42" t="s">
        <v>18</v>
      </c>
      <c r="H42" t="s">
        <v>9</v>
      </c>
    </row>
    <row r="43" spans="1:9" x14ac:dyDescent="0.25">
      <c r="A43" t="s">
        <v>104</v>
      </c>
      <c r="B43" t="s">
        <v>37</v>
      </c>
      <c r="C43">
        <v>23</v>
      </c>
      <c r="D43">
        <v>3</v>
      </c>
      <c r="E43" s="5">
        <v>0.13043478260869559</v>
      </c>
      <c r="F43" t="s">
        <v>12</v>
      </c>
      <c r="G43" t="s">
        <v>29</v>
      </c>
      <c r="H43" t="s">
        <v>24</v>
      </c>
    </row>
    <row r="44" spans="1:9" x14ac:dyDescent="0.25">
      <c r="A44" t="s">
        <v>114</v>
      </c>
      <c r="B44" t="s">
        <v>37</v>
      </c>
      <c r="C44">
        <v>25</v>
      </c>
      <c r="D44">
        <v>3</v>
      </c>
      <c r="E44" s="5">
        <v>0.12</v>
      </c>
      <c r="F44" t="s">
        <v>17</v>
      </c>
      <c r="G44" t="s">
        <v>21</v>
      </c>
      <c r="H44" t="s">
        <v>11</v>
      </c>
    </row>
    <row r="45" spans="1:9" x14ac:dyDescent="0.25">
      <c r="A45" t="s">
        <v>119</v>
      </c>
      <c r="B45" t="s">
        <v>37</v>
      </c>
      <c r="C45">
        <v>24</v>
      </c>
      <c r="D45">
        <v>3</v>
      </c>
      <c r="E45" s="5">
        <v>0.125</v>
      </c>
      <c r="F45" t="s">
        <v>17</v>
      </c>
      <c r="G45" t="s">
        <v>18</v>
      </c>
      <c r="H45" t="s">
        <v>29</v>
      </c>
    </row>
    <row r="46" spans="1:9" x14ac:dyDescent="0.25">
      <c r="A46" t="s">
        <v>127</v>
      </c>
      <c r="B46" t="s">
        <v>37</v>
      </c>
      <c r="C46">
        <v>24</v>
      </c>
      <c r="D46">
        <v>3</v>
      </c>
      <c r="E46" s="5">
        <v>0.125</v>
      </c>
      <c r="F46" t="s">
        <v>17</v>
      </c>
      <c r="G46" t="s">
        <v>13</v>
      </c>
      <c r="H46" t="s">
        <v>31</v>
      </c>
    </row>
    <row r="47" spans="1:9" x14ac:dyDescent="0.25">
      <c r="A47" t="s">
        <v>129</v>
      </c>
      <c r="B47" t="s">
        <v>37</v>
      </c>
      <c r="C47">
        <v>25</v>
      </c>
      <c r="D47">
        <v>3</v>
      </c>
      <c r="E47" s="5">
        <v>0.12</v>
      </c>
      <c r="F47" t="s">
        <v>17</v>
      </c>
      <c r="G47" t="s">
        <v>13</v>
      </c>
      <c r="H47" t="s">
        <v>29</v>
      </c>
    </row>
    <row r="48" spans="1:9" x14ac:dyDescent="0.25">
      <c r="A48" t="s">
        <v>133</v>
      </c>
      <c r="B48" t="s">
        <v>37</v>
      </c>
      <c r="C48">
        <v>24</v>
      </c>
      <c r="D48">
        <v>3</v>
      </c>
      <c r="E48" s="5">
        <v>0.125</v>
      </c>
      <c r="F48" t="s">
        <v>17</v>
      </c>
      <c r="G48" t="s">
        <v>20</v>
      </c>
      <c r="H48" t="s">
        <v>16</v>
      </c>
    </row>
    <row r="49" spans="1:8" x14ac:dyDescent="0.25">
      <c r="A49" t="s">
        <v>142</v>
      </c>
      <c r="B49" t="s">
        <v>37</v>
      </c>
      <c r="C49">
        <v>25</v>
      </c>
      <c r="D49">
        <v>3</v>
      </c>
      <c r="E49" s="5">
        <v>0.12</v>
      </c>
      <c r="F49" t="s">
        <v>13</v>
      </c>
      <c r="G49" t="s">
        <v>21</v>
      </c>
      <c r="H49" t="s">
        <v>28</v>
      </c>
    </row>
    <row r="50" spans="1:8" x14ac:dyDescent="0.25">
      <c r="A50" t="s">
        <v>145</v>
      </c>
      <c r="B50" t="s">
        <v>37</v>
      </c>
      <c r="C50">
        <v>25</v>
      </c>
      <c r="D50">
        <v>3</v>
      </c>
      <c r="E50" s="5">
        <v>0.12</v>
      </c>
      <c r="F50" t="s">
        <v>13</v>
      </c>
      <c r="G50" t="s">
        <v>21</v>
      </c>
      <c r="H50" t="s">
        <v>28</v>
      </c>
    </row>
    <row r="51" spans="1:8" x14ac:dyDescent="0.25">
      <c r="A51" t="s">
        <v>148</v>
      </c>
      <c r="B51" t="s">
        <v>37</v>
      </c>
      <c r="C51">
        <v>24</v>
      </c>
      <c r="D51">
        <v>3</v>
      </c>
      <c r="E51" s="5">
        <v>0.125</v>
      </c>
      <c r="F51" t="s">
        <v>13</v>
      </c>
      <c r="G51" t="s">
        <v>28</v>
      </c>
      <c r="H51" t="s">
        <v>29</v>
      </c>
    </row>
    <row r="52" spans="1:8" x14ac:dyDescent="0.25">
      <c r="A52" t="s">
        <v>150</v>
      </c>
      <c r="B52" t="s">
        <v>37</v>
      </c>
      <c r="C52">
        <v>24</v>
      </c>
      <c r="D52">
        <v>3</v>
      </c>
      <c r="E52" s="5">
        <v>0.125</v>
      </c>
      <c r="F52" t="s">
        <v>13</v>
      </c>
      <c r="G52" t="s">
        <v>28</v>
      </c>
      <c r="H52" t="s">
        <v>29</v>
      </c>
    </row>
    <row r="53" spans="1:8" x14ac:dyDescent="0.25">
      <c r="A53" s="6" t="s">
        <v>157</v>
      </c>
      <c r="B53" s="6" t="s">
        <v>37</v>
      </c>
      <c r="C53" s="6">
        <v>25</v>
      </c>
      <c r="D53" s="6">
        <v>3</v>
      </c>
      <c r="E53" s="8">
        <v>0.12</v>
      </c>
      <c r="F53" s="6" t="s">
        <v>13</v>
      </c>
      <c r="G53" s="6" t="s">
        <v>21</v>
      </c>
      <c r="H53" s="6" t="s">
        <v>28</v>
      </c>
    </row>
    <row r="54" spans="1:8" x14ac:dyDescent="0.25">
      <c r="A54" t="s">
        <v>160</v>
      </c>
      <c r="B54" t="s">
        <v>37</v>
      </c>
      <c r="C54">
        <v>25</v>
      </c>
      <c r="D54">
        <v>3</v>
      </c>
      <c r="E54" s="5">
        <v>0.12</v>
      </c>
      <c r="F54" t="s">
        <v>13</v>
      </c>
      <c r="G54" t="s">
        <v>21</v>
      </c>
      <c r="H54" t="s">
        <v>28</v>
      </c>
    </row>
    <row r="55" spans="1:8" x14ac:dyDescent="0.25">
      <c r="A55" t="s">
        <v>161</v>
      </c>
      <c r="B55" t="s">
        <v>37</v>
      </c>
      <c r="C55">
        <v>25</v>
      </c>
      <c r="D55">
        <v>3</v>
      </c>
      <c r="E55" s="5">
        <v>0.12</v>
      </c>
      <c r="F55" t="s">
        <v>13</v>
      </c>
      <c r="G55" t="s">
        <v>21</v>
      </c>
      <c r="H55" t="s">
        <v>28</v>
      </c>
    </row>
    <row r="56" spans="1:8" x14ac:dyDescent="0.25">
      <c r="A56" t="s">
        <v>165</v>
      </c>
      <c r="B56" t="s">
        <v>37</v>
      </c>
      <c r="C56">
        <v>23</v>
      </c>
      <c r="D56">
        <v>3</v>
      </c>
      <c r="E56" s="5">
        <v>0.13043478260869559</v>
      </c>
      <c r="F56" t="s">
        <v>13</v>
      </c>
      <c r="G56" t="s">
        <v>26</v>
      </c>
      <c r="H56" t="s">
        <v>29</v>
      </c>
    </row>
    <row r="57" spans="1:8" x14ac:dyDescent="0.25">
      <c r="A57" t="s">
        <v>173</v>
      </c>
      <c r="B57" t="s">
        <v>37</v>
      </c>
      <c r="C57">
        <v>25</v>
      </c>
      <c r="D57">
        <v>3</v>
      </c>
      <c r="E57" s="5">
        <v>0.12</v>
      </c>
      <c r="F57" t="s">
        <v>13</v>
      </c>
      <c r="G57" t="s">
        <v>28</v>
      </c>
      <c r="H57" t="s">
        <v>29</v>
      </c>
    </row>
    <row r="58" spans="1:8" x14ac:dyDescent="0.25">
      <c r="A58" t="s">
        <v>176</v>
      </c>
      <c r="B58" t="s">
        <v>37</v>
      </c>
      <c r="C58">
        <v>24</v>
      </c>
      <c r="D58">
        <v>3</v>
      </c>
      <c r="E58" s="5">
        <v>0.125</v>
      </c>
      <c r="F58" t="s">
        <v>13</v>
      </c>
      <c r="G58" t="s">
        <v>28</v>
      </c>
      <c r="H58" t="s">
        <v>9</v>
      </c>
    </row>
    <row r="59" spans="1:8" x14ac:dyDescent="0.25">
      <c r="A59" t="s">
        <v>177</v>
      </c>
      <c r="B59" t="s">
        <v>37</v>
      </c>
      <c r="C59">
        <v>24</v>
      </c>
      <c r="D59">
        <v>3</v>
      </c>
      <c r="E59" s="5">
        <v>0.125</v>
      </c>
      <c r="F59" t="s">
        <v>21</v>
      </c>
      <c r="G59" t="s">
        <v>28</v>
      </c>
      <c r="H59" t="s">
        <v>16</v>
      </c>
    </row>
    <row r="60" spans="1:8" x14ac:dyDescent="0.25">
      <c r="A60" t="s">
        <v>182</v>
      </c>
      <c r="B60" t="s">
        <v>37</v>
      </c>
      <c r="C60">
        <v>24</v>
      </c>
      <c r="D60">
        <v>3</v>
      </c>
      <c r="E60" s="5">
        <v>0.125</v>
      </c>
      <c r="F60" t="s">
        <v>21</v>
      </c>
      <c r="G60" t="s">
        <v>28</v>
      </c>
      <c r="H60" t="s">
        <v>16</v>
      </c>
    </row>
    <row r="61" spans="1:8" x14ac:dyDescent="0.25">
      <c r="A61" t="s">
        <v>188</v>
      </c>
      <c r="B61" t="s">
        <v>37</v>
      </c>
      <c r="C61">
        <v>24</v>
      </c>
      <c r="D61">
        <v>3</v>
      </c>
      <c r="E61" s="5">
        <v>0.125</v>
      </c>
      <c r="F61" t="s">
        <v>21</v>
      </c>
      <c r="G61" t="s">
        <v>28</v>
      </c>
      <c r="H61" t="s">
        <v>16</v>
      </c>
    </row>
    <row r="62" spans="1:8" x14ac:dyDescent="0.25">
      <c r="A62" s="6" t="s">
        <v>189</v>
      </c>
      <c r="B62" s="6" t="s">
        <v>37</v>
      </c>
      <c r="C62" s="6">
        <v>24</v>
      </c>
      <c r="D62" s="6">
        <v>3</v>
      </c>
      <c r="E62" s="8">
        <v>0.125</v>
      </c>
      <c r="F62" s="6" t="s">
        <v>21</v>
      </c>
      <c r="G62" s="6" t="s">
        <v>16</v>
      </c>
      <c r="H62" s="6" t="s">
        <v>11</v>
      </c>
    </row>
    <row r="63" spans="1:8" x14ac:dyDescent="0.25">
      <c r="A63" t="s">
        <v>191</v>
      </c>
      <c r="B63" t="s">
        <v>37</v>
      </c>
      <c r="C63">
        <v>22</v>
      </c>
      <c r="D63">
        <v>3</v>
      </c>
      <c r="E63" s="5">
        <v>0.13636363636363641</v>
      </c>
      <c r="F63" t="s">
        <v>21</v>
      </c>
      <c r="G63" t="s">
        <v>28</v>
      </c>
      <c r="H63" t="s">
        <v>16</v>
      </c>
    </row>
    <row r="64" spans="1:8" x14ac:dyDescent="0.25">
      <c r="A64" t="s">
        <v>194</v>
      </c>
      <c r="B64" t="s">
        <v>37</v>
      </c>
      <c r="C64">
        <v>23</v>
      </c>
      <c r="D64">
        <v>3</v>
      </c>
      <c r="E64" s="5">
        <v>0.13043478260869559</v>
      </c>
      <c r="F64" t="s">
        <v>21</v>
      </c>
      <c r="G64" t="s">
        <v>31</v>
      </c>
      <c r="H64" t="s">
        <v>29</v>
      </c>
    </row>
    <row r="65" spans="1:8" x14ac:dyDescent="0.25">
      <c r="A65" t="s">
        <v>195</v>
      </c>
      <c r="B65" t="s">
        <v>37</v>
      </c>
      <c r="C65">
        <v>23</v>
      </c>
      <c r="D65">
        <v>3</v>
      </c>
      <c r="E65" s="5">
        <v>0.13043478260869559</v>
      </c>
      <c r="F65" t="s">
        <v>21</v>
      </c>
      <c r="G65" t="s">
        <v>16</v>
      </c>
      <c r="H65" t="s">
        <v>31</v>
      </c>
    </row>
    <row r="66" spans="1:8" x14ac:dyDescent="0.25">
      <c r="A66" t="s">
        <v>196</v>
      </c>
      <c r="B66" t="s">
        <v>37</v>
      </c>
      <c r="C66">
        <v>23</v>
      </c>
      <c r="D66">
        <v>3</v>
      </c>
      <c r="E66" s="5">
        <v>0.13043478260869559</v>
      </c>
      <c r="F66" t="s">
        <v>21</v>
      </c>
      <c r="G66" t="s">
        <v>28</v>
      </c>
      <c r="H66" t="s">
        <v>22</v>
      </c>
    </row>
    <row r="67" spans="1:8" x14ac:dyDescent="0.25">
      <c r="A67" t="s">
        <v>201</v>
      </c>
      <c r="B67" t="s">
        <v>37</v>
      </c>
      <c r="C67">
        <v>22</v>
      </c>
      <c r="D67">
        <v>3</v>
      </c>
      <c r="E67" s="5">
        <v>0.13636363636363641</v>
      </c>
      <c r="F67" t="s">
        <v>7</v>
      </c>
      <c r="G67" t="s">
        <v>15</v>
      </c>
      <c r="H67" t="s">
        <v>18</v>
      </c>
    </row>
    <row r="68" spans="1:8" x14ac:dyDescent="0.25">
      <c r="A68" t="s">
        <v>203</v>
      </c>
      <c r="B68" t="s">
        <v>37</v>
      </c>
      <c r="C68">
        <v>19</v>
      </c>
      <c r="D68">
        <v>3</v>
      </c>
      <c r="E68" s="5">
        <v>0.15789473684210531</v>
      </c>
      <c r="F68" t="s">
        <v>7</v>
      </c>
      <c r="G68" t="s">
        <v>20</v>
      </c>
      <c r="H68" t="s">
        <v>18</v>
      </c>
    </row>
    <row r="69" spans="1:8" x14ac:dyDescent="0.25">
      <c r="A69" t="s">
        <v>208</v>
      </c>
      <c r="B69" t="s">
        <v>37</v>
      </c>
      <c r="C69">
        <v>23</v>
      </c>
      <c r="D69">
        <v>3</v>
      </c>
      <c r="E69" s="5">
        <v>0.13043478260869559</v>
      </c>
      <c r="F69" t="s">
        <v>15</v>
      </c>
      <c r="G69" t="s">
        <v>8</v>
      </c>
      <c r="H69" t="s">
        <v>29</v>
      </c>
    </row>
    <row r="70" spans="1:8" x14ac:dyDescent="0.25">
      <c r="A70" s="6" t="s">
        <v>210</v>
      </c>
      <c r="B70" s="6" t="s">
        <v>37</v>
      </c>
      <c r="C70" s="6">
        <v>17</v>
      </c>
      <c r="D70" s="6">
        <v>3</v>
      </c>
      <c r="E70" s="8">
        <v>0.1764705882352941</v>
      </c>
      <c r="F70" s="6" t="s">
        <v>15</v>
      </c>
      <c r="G70" s="6" t="s">
        <v>8</v>
      </c>
      <c r="H70" s="6" t="s">
        <v>29</v>
      </c>
    </row>
    <row r="71" spans="1:8" x14ac:dyDescent="0.25">
      <c r="A71" t="s">
        <v>216</v>
      </c>
      <c r="B71" t="s">
        <v>37</v>
      </c>
      <c r="C71">
        <v>25</v>
      </c>
      <c r="D71">
        <v>3</v>
      </c>
      <c r="E71" s="5">
        <v>0.12</v>
      </c>
      <c r="F71" t="s">
        <v>26</v>
      </c>
      <c r="G71" t="s">
        <v>28</v>
      </c>
      <c r="H71" t="s">
        <v>9</v>
      </c>
    </row>
    <row r="72" spans="1:8" x14ac:dyDescent="0.25">
      <c r="A72" s="6" t="s">
        <v>249</v>
      </c>
      <c r="B72" s="6" t="s">
        <v>37</v>
      </c>
      <c r="C72" s="6">
        <v>21</v>
      </c>
      <c r="D72" s="6">
        <v>3</v>
      </c>
      <c r="E72" s="8">
        <v>0.14285714285714279</v>
      </c>
      <c r="F72" s="6" t="s">
        <v>8</v>
      </c>
      <c r="G72" s="6" t="s">
        <v>16</v>
      </c>
      <c r="H72" s="6" t="s">
        <v>10</v>
      </c>
    </row>
    <row r="73" spans="1:8" x14ac:dyDescent="0.25">
      <c r="A73" t="s">
        <v>36</v>
      </c>
      <c r="B73" t="s">
        <v>37</v>
      </c>
      <c r="C73">
        <v>13</v>
      </c>
      <c r="D73">
        <v>2</v>
      </c>
      <c r="E73" s="5">
        <v>0.15384615384615391</v>
      </c>
      <c r="F73" t="s">
        <v>19</v>
      </c>
      <c r="G73" t="s">
        <v>16</v>
      </c>
    </row>
    <row r="74" spans="1:8" x14ac:dyDescent="0.25">
      <c r="A74" t="s">
        <v>42</v>
      </c>
      <c r="B74" t="s">
        <v>37</v>
      </c>
      <c r="C74">
        <v>21</v>
      </c>
      <c r="D74">
        <v>2</v>
      </c>
      <c r="E74" s="5">
        <v>9.5238095238095233E-2</v>
      </c>
      <c r="F74" t="s">
        <v>19</v>
      </c>
      <c r="G74" t="s">
        <v>16</v>
      </c>
    </row>
    <row r="75" spans="1:8" x14ac:dyDescent="0.25">
      <c r="A75" t="s">
        <v>43</v>
      </c>
      <c r="B75" t="s">
        <v>37</v>
      </c>
      <c r="C75">
        <v>21</v>
      </c>
      <c r="D75">
        <v>2</v>
      </c>
      <c r="E75" s="5">
        <v>9.5238095238095233E-2</v>
      </c>
      <c r="F75" t="s">
        <v>19</v>
      </c>
      <c r="G75" t="s">
        <v>16</v>
      </c>
    </row>
    <row r="76" spans="1:8" x14ac:dyDescent="0.25">
      <c r="A76" t="s">
        <v>48</v>
      </c>
      <c r="B76" t="s">
        <v>37</v>
      </c>
      <c r="C76">
        <v>16</v>
      </c>
      <c r="D76">
        <v>2</v>
      </c>
      <c r="E76" s="5">
        <v>0.125</v>
      </c>
      <c r="F76" t="s">
        <v>19</v>
      </c>
      <c r="G76" t="s">
        <v>16</v>
      </c>
    </row>
    <row r="77" spans="1:8" x14ac:dyDescent="0.25">
      <c r="A77" t="s">
        <v>60</v>
      </c>
      <c r="B77" t="s">
        <v>37</v>
      </c>
      <c r="C77">
        <v>21</v>
      </c>
      <c r="D77">
        <v>2</v>
      </c>
      <c r="E77" s="5">
        <v>9.5238095238095233E-2</v>
      </c>
      <c r="F77" t="s">
        <v>27</v>
      </c>
      <c r="G77" t="s">
        <v>17</v>
      </c>
    </row>
    <row r="78" spans="1:8" x14ac:dyDescent="0.25">
      <c r="A78" t="s">
        <v>76</v>
      </c>
      <c r="B78" t="s">
        <v>37</v>
      </c>
      <c r="C78">
        <v>23</v>
      </c>
      <c r="D78">
        <v>2</v>
      </c>
      <c r="E78" s="5">
        <v>8.6956521739130432E-2</v>
      </c>
      <c r="F78" t="s">
        <v>12</v>
      </c>
      <c r="G78" t="s">
        <v>31</v>
      </c>
    </row>
    <row r="79" spans="1:8" x14ac:dyDescent="0.25">
      <c r="A79" t="s">
        <v>80</v>
      </c>
      <c r="B79" t="s">
        <v>37</v>
      </c>
      <c r="C79">
        <v>14</v>
      </c>
      <c r="D79">
        <v>2</v>
      </c>
      <c r="E79" s="5">
        <v>0.14285714285714279</v>
      </c>
      <c r="F79" t="s">
        <v>12</v>
      </c>
      <c r="G79" t="s">
        <v>24</v>
      </c>
    </row>
    <row r="80" spans="1:8" x14ac:dyDescent="0.25">
      <c r="A80" t="s">
        <v>86</v>
      </c>
      <c r="B80" t="s">
        <v>37</v>
      </c>
      <c r="C80">
        <v>20</v>
      </c>
      <c r="D80">
        <v>2</v>
      </c>
      <c r="E80" s="5">
        <v>0.1</v>
      </c>
      <c r="F80" t="s">
        <v>12</v>
      </c>
      <c r="G80" t="s">
        <v>15</v>
      </c>
    </row>
    <row r="81" spans="1:7" x14ac:dyDescent="0.25">
      <c r="A81" t="s">
        <v>97</v>
      </c>
      <c r="B81" t="s">
        <v>37</v>
      </c>
      <c r="C81">
        <v>17</v>
      </c>
      <c r="D81">
        <v>2</v>
      </c>
      <c r="E81" s="5">
        <v>0.1176470588235294</v>
      </c>
      <c r="F81" t="s">
        <v>12</v>
      </c>
      <c r="G81" t="s">
        <v>13</v>
      </c>
    </row>
    <row r="82" spans="1:7" x14ac:dyDescent="0.25">
      <c r="A82" t="s">
        <v>109</v>
      </c>
      <c r="B82" t="s">
        <v>37</v>
      </c>
      <c r="C82">
        <v>17</v>
      </c>
      <c r="D82">
        <v>2</v>
      </c>
      <c r="E82" s="5">
        <v>0.1176470588235294</v>
      </c>
      <c r="F82" t="s">
        <v>12</v>
      </c>
      <c r="G82" t="s">
        <v>24</v>
      </c>
    </row>
    <row r="83" spans="1:7" x14ac:dyDescent="0.25">
      <c r="A83" t="s">
        <v>117</v>
      </c>
      <c r="B83" t="s">
        <v>37</v>
      </c>
      <c r="C83">
        <v>25</v>
      </c>
      <c r="D83">
        <v>2</v>
      </c>
      <c r="E83" s="5">
        <v>0.08</v>
      </c>
      <c r="F83" t="s">
        <v>17</v>
      </c>
      <c r="G83" t="s">
        <v>16</v>
      </c>
    </row>
    <row r="84" spans="1:7" x14ac:dyDescent="0.25">
      <c r="A84" t="s">
        <v>122</v>
      </c>
      <c r="B84" t="s">
        <v>37</v>
      </c>
      <c r="C84">
        <v>25</v>
      </c>
      <c r="D84">
        <v>2</v>
      </c>
      <c r="E84" s="5">
        <v>0.08</v>
      </c>
      <c r="F84" t="s">
        <v>17</v>
      </c>
      <c r="G84" t="s">
        <v>13</v>
      </c>
    </row>
    <row r="85" spans="1:7" x14ac:dyDescent="0.25">
      <c r="A85" t="s">
        <v>125</v>
      </c>
      <c r="B85" t="s">
        <v>37</v>
      </c>
      <c r="C85">
        <v>25</v>
      </c>
      <c r="D85">
        <v>2</v>
      </c>
      <c r="E85" s="5">
        <v>0.08</v>
      </c>
      <c r="F85" t="s">
        <v>17</v>
      </c>
      <c r="G85" t="s">
        <v>21</v>
      </c>
    </row>
    <row r="86" spans="1:7" x14ac:dyDescent="0.25">
      <c r="A86" t="s">
        <v>126</v>
      </c>
      <c r="B86" t="s">
        <v>37</v>
      </c>
      <c r="C86">
        <v>23</v>
      </c>
      <c r="D86">
        <v>2</v>
      </c>
      <c r="E86" s="5">
        <v>8.6956521739130432E-2</v>
      </c>
      <c r="F86" t="s">
        <v>17</v>
      </c>
      <c r="G86" t="s">
        <v>31</v>
      </c>
    </row>
    <row r="87" spans="1:7" x14ac:dyDescent="0.25">
      <c r="A87" t="s">
        <v>132</v>
      </c>
      <c r="B87" t="s">
        <v>37</v>
      </c>
      <c r="C87">
        <v>24</v>
      </c>
      <c r="D87">
        <v>2</v>
      </c>
      <c r="E87" s="5">
        <v>8.3333333333333329E-2</v>
      </c>
      <c r="F87" t="s">
        <v>17</v>
      </c>
      <c r="G87" t="s">
        <v>28</v>
      </c>
    </row>
    <row r="88" spans="1:7" x14ac:dyDescent="0.25">
      <c r="A88" t="s">
        <v>136</v>
      </c>
      <c r="B88" t="s">
        <v>37</v>
      </c>
      <c r="C88">
        <v>20</v>
      </c>
      <c r="D88">
        <v>2</v>
      </c>
      <c r="E88" s="5">
        <v>0.1</v>
      </c>
      <c r="F88" t="s">
        <v>17</v>
      </c>
      <c r="G88" t="s">
        <v>18</v>
      </c>
    </row>
    <row r="89" spans="1:7" x14ac:dyDescent="0.25">
      <c r="A89" t="s">
        <v>137</v>
      </c>
      <c r="B89" t="s">
        <v>37</v>
      </c>
      <c r="C89">
        <v>17</v>
      </c>
      <c r="D89">
        <v>2</v>
      </c>
      <c r="E89" s="5">
        <v>0.1176470588235294</v>
      </c>
      <c r="F89" t="s">
        <v>17</v>
      </c>
      <c r="G89" t="s">
        <v>25</v>
      </c>
    </row>
    <row r="90" spans="1:7" x14ac:dyDescent="0.25">
      <c r="A90" t="s">
        <v>147</v>
      </c>
      <c r="B90" t="s">
        <v>37</v>
      </c>
      <c r="C90">
        <v>22</v>
      </c>
      <c r="D90">
        <v>2</v>
      </c>
      <c r="E90" s="5">
        <v>9.0909090909090912E-2</v>
      </c>
      <c r="F90" t="s">
        <v>13</v>
      </c>
      <c r="G90" t="s">
        <v>24</v>
      </c>
    </row>
    <row r="91" spans="1:7" x14ac:dyDescent="0.25">
      <c r="A91" t="s">
        <v>153</v>
      </c>
      <c r="B91" t="s">
        <v>37</v>
      </c>
      <c r="C91">
        <v>23</v>
      </c>
      <c r="D91">
        <v>2</v>
      </c>
      <c r="E91" s="5">
        <v>8.6956521739130432E-2</v>
      </c>
      <c r="F91" t="s">
        <v>13</v>
      </c>
      <c r="G91" t="s">
        <v>24</v>
      </c>
    </row>
    <row r="92" spans="1:7" x14ac:dyDescent="0.25">
      <c r="A92" t="s">
        <v>154</v>
      </c>
      <c r="B92" t="s">
        <v>37</v>
      </c>
      <c r="C92">
        <v>24</v>
      </c>
      <c r="D92">
        <v>2</v>
      </c>
      <c r="E92" s="5">
        <v>8.3333333333333329E-2</v>
      </c>
      <c r="F92" t="s">
        <v>13</v>
      </c>
      <c r="G92" t="s">
        <v>16</v>
      </c>
    </row>
    <row r="93" spans="1:7" x14ac:dyDescent="0.25">
      <c r="A93" t="s">
        <v>164</v>
      </c>
      <c r="B93" t="s">
        <v>37</v>
      </c>
      <c r="C93">
        <v>25</v>
      </c>
      <c r="D93">
        <v>2</v>
      </c>
      <c r="E93" s="5">
        <v>0.08</v>
      </c>
      <c r="F93" t="s">
        <v>13</v>
      </c>
      <c r="G93" t="s">
        <v>16</v>
      </c>
    </row>
    <row r="94" spans="1:7" x14ac:dyDescent="0.25">
      <c r="A94" t="s">
        <v>172</v>
      </c>
      <c r="B94" t="s">
        <v>37</v>
      </c>
      <c r="C94">
        <v>23</v>
      </c>
      <c r="D94">
        <v>2</v>
      </c>
      <c r="E94" s="5">
        <v>8.6956521739130432E-2</v>
      </c>
      <c r="F94" t="s">
        <v>13</v>
      </c>
      <c r="G94" t="s">
        <v>31</v>
      </c>
    </row>
    <row r="95" spans="1:7" x14ac:dyDescent="0.25">
      <c r="A95" t="s">
        <v>174</v>
      </c>
      <c r="B95" t="s">
        <v>37</v>
      </c>
      <c r="C95">
        <v>16</v>
      </c>
      <c r="D95">
        <v>2</v>
      </c>
      <c r="E95" s="5">
        <v>0.125</v>
      </c>
      <c r="F95" t="s">
        <v>13</v>
      </c>
      <c r="G95" t="s">
        <v>24</v>
      </c>
    </row>
    <row r="96" spans="1:7" x14ac:dyDescent="0.25">
      <c r="A96" t="s">
        <v>179</v>
      </c>
      <c r="B96" t="s">
        <v>37</v>
      </c>
      <c r="C96">
        <v>13</v>
      </c>
      <c r="D96">
        <v>2</v>
      </c>
      <c r="E96" s="5">
        <v>0.15384615384615391</v>
      </c>
      <c r="F96" t="s">
        <v>21</v>
      </c>
      <c r="G96" t="s">
        <v>16</v>
      </c>
    </row>
    <row r="97" spans="1:7" x14ac:dyDescent="0.25">
      <c r="A97" t="s">
        <v>180</v>
      </c>
      <c r="B97" t="s">
        <v>37</v>
      </c>
      <c r="C97">
        <v>20</v>
      </c>
      <c r="D97">
        <v>2</v>
      </c>
      <c r="E97" s="5">
        <v>0.1</v>
      </c>
      <c r="F97" t="s">
        <v>21</v>
      </c>
      <c r="G97" t="s">
        <v>28</v>
      </c>
    </row>
    <row r="98" spans="1:7" x14ac:dyDescent="0.25">
      <c r="A98" t="s">
        <v>183</v>
      </c>
      <c r="B98" t="s">
        <v>37</v>
      </c>
      <c r="C98">
        <v>20</v>
      </c>
      <c r="D98">
        <v>2</v>
      </c>
      <c r="E98" s="5">
        <v>0.1</v>
      </c>
      <c r="F98" t="s">
        <v>21</v>
      </c>
      <c r="G98" t="s">
        <v>16</v>
      </c>
    </row>
    <row r="99" spans="1:7" x14ac:dyDescent="0.25">
      <c r="A99" t="s">
        <v>186</v>
      </c>
      <c r="B99" t="s">
        <v>37</v>
      </c>
      <c r="C99">
        <v>18</v>
      </c>
      <c r="D99">
        <v>2</v>
      </c>
      <c r="E99" s="5">
        <v>0.1111111111111111</v>
      </c>
      <c r="F99" t="s">
        <v>21</v>
      </c>
      <c r="G99" t="s">
        <v>16</v>
      </c>
    </row>
    <row r="100" spans="1:7" x14ac:dyDescent="0.25">
      <c r="A100" t="s">
        <v>187</v>
      </c>
      <c r="B100" t="s">
        <v>37</v>
      </c>
      <c r="C100">
        <v>22</v>
      </c>
      <c r="D100">
        <v>2</v>
      </c>
      <c r="E100" s="5">
        <v>9.0909090909090912E-2</v>
      </c>
      <c r="F100" t="s">
        <v>21</v>
      </c>
      <c r="G100" t="s">
        <v>28</v>
      </c>
    </row>
    <row r="101" spans="1:7" x14ac:dyDescent="0.25">
      <c r="A101" t="s">
        <v>190</v>
      </c>
      <c r="B101" t="s">
        <v>37</v>
      </c>
      <c r="C101">
        <v>18</v>
      </c>
      <c r="D101">
        <v>2</v>
      </c>
      <c r="E101" s="5">
        <v>0.1111111111111111</v>
      </c>
      <c r="F101" t="s">
        <v>21</v>
      </c>
      <c r="G101" t="s">
        <v>16</v>
      </c>
    </row>
    <row r="102" spans="1:7" x14ac:dyDescent="0.25">
      <c r="A102" t="s">
        <v>192</v>
      </c>
      <c r="B102" t="s">
        <v>37</v>
      </c>
      <c r="C102">
        <v>22</v>
      </c>
      <c r="D102">
        <v>2</v>
      </c>
      <c r="E102" s="5">
        <v>9.0909090909090912E-2</v>
      </c>
      <c r="F102" t="s">
        <v>21</v>
      </c>
      <c r="G102" t="s">
        <v>28</v>
      </c>
    </row>
    <row r="103" spans="1:7" x14ac:dyDescent="0.25">
      <c r="A103" t="s">
        <v>202</v>
      </c>
      <c r="B103" t="s">
        <v>37</v>
      </c>
      <c r="C103">
        <v>22</v>
      </c>
      <c r="D103">
        <v>2</v>
      </c>
      <c r="E103" s="5">
        <v>9.0909090909090912E-2</v>
      </c>
      <c r="F103" t="s">
        <v>7</v>
      </c>
      <c r="G103" t="s">
        <v>9</v>
      </c>
    </row>
    <row r="104" spans="1:7" x14ac:dyDescent="0.25">
      <c r="A104" t="s">
        <v>204</v>
      </c>
      <c r="B104" t="s">
        <v>37</v>
      </c>
      <c r="C104">
        <v>21</v>
      </c>
      <c r="D104">
        <v>2</v>
      </c>
      <c r="E104" s="5">
        <v>9.5238095238095233E-2</v>
      </c>
      <c r="F104" t="s">
        <v>7</v>
      </c>
      <c r="G104" t="s">
        <v>24</v>
      </c>
    </row>
    <row r="105" spans="1:7" x14ac:dyDescent="0.25">
      <c r="A105" t="s">
        <v>211</v>
      </c>
      <c r="B105" t="s">
        <v>37</v>
      </c>
      <c r="C105">
        <v>23</v>
      </c>
      <c r="D105">
        <v>2</v>
      </c>
      <c r="E105" s="5">
        <v>8.6956521739130432E-2</v>
      </c>
      <c r="F105" t="s">
        <v>15</v>
      </c>
      <c r="G105" t="s">
        <v>10</v>
      </c>
    </row>
    <row r="106" spans="1:7" x14ac:dyDescent="0.25">
      <c r="A106" t="s">
        <v>212</v>
      </c>
      <c r="B106" t="s">
        <v>37</v>
      </c>
      <c r="C106">
        <v>21</v>
      </c>
      <c r="D106">
        <v>2</v>
      </c>
      <c r="E106" s="5">
        <v>9.5238095238095233E-2</v>
      </c>
      <c r="F106" t="s">
        <v>15</v>
      </c>
      <c r="G106" t="s">
        <v>10</v>
      </c>
    </row>
    <row r="107" spans="1:7" x14ac:dyDescent="0.25">
      <c r="A107" t="s">
        <v>214</v>
      </c>
      <c r="B107" t="s">
        <v>37</v>
      </c>
      <c r="C107">
        <v>23</v>
      </c>
      <c r="D107">
        <v>2</v>
      </c>
      <c r="E107" s="5">
        <v>8.6956521739130432E-2</v>
      </c>
      <c r="F107" t="s">
        <v>26</v>
      </c>
      <c r="G107" t="s">
        <v>16</v>
      </c>
    </row>
    <row r="108" spans="1:7" x14ac:dyDescent="0.25">
      <c r="A108" t="s">
        <v>217</v>
      </c>
      <c r="B108" t="s">
        <v>37</v>
      </c>
      <c r="C108">
        <v>21</v>
      </c>
      <c r="D108">
        <v>2</v>
      </c>
      <c r="E108" s="5">
        <v>9.5238095238095233E-2</v>
      </c>
      <c r="F108" t="s">
        <v>26</v>
      </c>
      <c r="G108" t="s">
        <v>28</v>
      </c>
    </row>
    <row r="109" spans="1:7" x14ac:dyDescent="0.25">
      <c r="A109" t="s">
        <v>224</v>
      </c>
      <c r="B109" t="s">
        <v>37</v>
      </c>
      <c r="C109">
        <v>22</v>
      </c>
      <c r="D109">
        <v>2</v>
      </c>
      <c r="E109" s="5">
        <v>9.0909090909090912E-2</v>
      </c>
      <c r="F109" t="s">
        <v>20</v>
      </c>
      <c r="G109" t="s">
        <v>24</v>
      </c>
    </row>
    <row r="110" spans="1:7" x14ac:dyDescent="0.25">
      <c r="A110" t="s">
        <v>229</v>
      </c>
      <c r="B110" t="s">
        <v>37</v>
      </c>
      <c r="C110">
        <v>18</v>
      </c>
      <c r="D110">
        <v>2</v>
      </c>
      <c r="E110" s="5">
        <v>0.1111111111111111</v>
      </c>
      <c r="F110" t="s">
        <v>20</v>
      </c>
      <c r="G110" t="s">
        <v>18</v>
      </c>
    </row>
    <row r="111" spans="1:7" x14ac:dyDescent="0.25">
      <c r="A111" t="s">
        <v>233</v>
      </c>
      <c r="B111" t="s">
        <v>37</v>
      </c>
      <c r="C111">
        <v>23</v>
      </c>
      <c r="D111">
        <v>2</v>
      </c>
      <c r="E111" s="5">
        <v>8.6956521739130432E-2</v>
      </c>
      <c r="F111" t="s">
        <v>28</v>
      </c>
      <c r="G111" t="s">
        <v>9</v>
      </c>
    </row>
    <row r="112" spans="1:7" x14ac:dyDescent="0.25">
      <c r="A112" t="s">
        <v>234</v>
      </c>
      <c r="B112" t="s">
        <v>37</v>
      </c>
      <c r="C112">
        <v>25</v>
      </c>
      <c r="D112">
        <v>2</v>
      </c>
      <c r="E112" s="5">
        <v>0.08</v>
      </c>
      <c r="F112" t="s">
        <v>28</v>
      </c>
      <c r="G112" t="s">
        <v>31</v>
      </c>
    </row>
    <row r="113" spans="1:7" x14ac:dyDescent="0.25">
      <c r="A113" t="s">
        <v>242</v>
      </c>
      <c r="B113" t="s">
        <v>37</v>
      </c>
      <c r="C113">
        <v>20</v>
      </c>
      <c r="D113">
        <v>2</v>
      </c>
      <c r="E113" s="5">
        <v>0.1</v>
      </c>
      <c r="F113" t="s">
        <v>8</v>
      </c>
      <c r="G113" t="s">
        <v>29</v>
      </c>
    </row>
    <row r="114" spans="1:7" x14ac:dyDescent="0.25">
      <c r="A114" t="s">
        <v>243</v>
      </c>
      <c r="B114" t="s">
        <v>37</v>
      </c>
      <c r="C114">
        <v>13</v>
      </c>
      <c r="D114">
        <v>2</v>
      </c>
      <c r="E114" s="5">
        <v>0.15384615384615391</v>
      </c>
      <c r="F114" t="s">
        <v>8</v>
      </c>
      <c r="G114" t="s">
        <v>9</v>
      </c>
    </row>
    <row r="115" spans="1:7" x14ac:dyDescent="0.25">
      <c r="A115" t="s">
        <v>244</v>
      </c>
      <c r="B115" t="s">
        <v>37</v>
      </c>
      <c r="C115">
        <v>24</v>
      </c>
      <c r="D115">
        <v>2</v>
      </c>
      <c r="E115" s="5">
        <v>8.3333333333333329E-2</v>
      </c>
      <c r="F115" t="s">
        <v>8</v>
      </c>
      <c r="G115" t="s">
        <v>16</v>
      </c>
    </row>
    <row r="116" spans="1:7" x14ac:dyDescent="0.25">
      <c r="A116" t="s">
        <v>250</v>
      </c>
      <c r="B116" t="s">
        <v>37</v>
      </c>
      <c r="C116">
        <v>10</v>
      </c>
      <c r="D116">
        <v>2</v>
      </c>
      <c r="E116" s="5">
        <v>0.2</v>
      </c>
      <c r="F116" t="s">
        <v>8</v>
      </c>
      <c r="G116" t="s">
        <v>9</v>
      </c>
    </row>
    <row r="117" spans="1:7" x14ac:dyDescent="0.25">
      <c r="A117" t="s">
        <v>251</v>
      </c>
      <c r="B117" t="s">
        <v>37</v>
      </c>
      <c r="C117">
        <v>15</v>
      </c>
      <c r="D117">
        <v>2</v>
      </c>
      <c r="E117" s="5">
        <v>0.1333333333333333</v>
      </c>
      <c r="F117" t="s">
        <v>8</v>
      </c>
      <c r="G117" t="s">
        <v>9</v>
      </c>
    </row>
    <row r="118" spans="1:7" x14ac:dyDescent="0.25">
      <c r="A118" t="s">
        <v>256</v>
      </c>
      <c r="B118" t="s">
        <v>37</v>
      </c>
      <c r="C118">
        <v>21</v>
      </c>
      <c r="D118">
        <v>2</v>
      </c>
      <c r="E118" s="5">
        <v>9.5238095238095233E-2</v>
      </c>
      <c r="F118" t="s">
        <v>16</v>
      </c>
      <c r="G118" t="s">
        <v>31</v>
      </c>
    </row>
    <row r="119" spans="1:7" x14ac:dyDescent="0.25">
      <c r="A119" t="s">
        <v>262</v>
      </c>
      <c r="B119" t="s">
        <v>37</v>
      </c>
      <c r="C119">
        <v>23</v>
      </c>
      <c r="D119">
        <v>2</v>
      </c>
      <c r="E119" s="5">
        <v>8.6956521739130432E-2</v>
      </c>
      <c r="F119" t="s">
        <v>16</v>
      </c>
      <c r="G119" t="s">
        <v>29</v>
      </c>
    </row>
    <row r="120" spans="1:7" x14ac:dyDescent="0.25">
      <c r="A120" t="s">
        <v>271</v>
      </c>
      <c r="B120" t="s">
        <v>37</v>
      </c>
      <c r="C120">
        <v>24</v>
      </c>
      <c r="D120">
        <v>2</v>
      </c>
      <c r="E120" s="5">
        <v>8.3333333333333329E-2</v>
      </c>
      <c r="F120" t="s">
        <v>31</v>
      </c>
      <c r="G120" t="s">
        <v>29</v>
      </c>
    </row>
    <row r="121" spans="1:7" x14ac:dyDescent="0.25">
      <c r="A121" t="s">
        <v>289</v>
      </c>
      <c r="B121" t="s">
        <v>37</v>
      </c>
      <c r="C121">
        <v>14</v>
      </c>
      <c r="D121">
        <v>2</v>
      </c>
      <c r="E121" s="5">
        <v>0.14285714285714279</v>
      </c>
      <c r="F121" t="s">
        <v>18</v>
      </c>
      <c r="G121" t="s">
        <v>10</v>
      </c>
    </row>
    <row r="122" spans="1:7" x14ac:dyDescent="0.25">
      <c r="A122" t="s">
        <v>294</v>
      </c>
      <c r="B122" t="s">
        <v>37</v>
      </c>
      <c r="C122">
        <v>14</v>
      </c>
      <c r="D122">
        <v>2</v>
      </c>
      <c r="E122" s="5">
        <v>0.14285714285714279</v>
      </c>
      <c r="F122" t="s">
        <v>18</v>
      </c>
      <c r="G122" t="s">
        <v>10</v>
      </c>
    </row>
    <row r="123" spans="1:7" x14ac:dyDescent="0.25">
      <c r="A123" t="s">
        <v>300</v>
      </c>
      <c r="B123" t="s">
        <v>37</v>
      </c>
      <c r="C123">
        <v>20</v>
      </c>
      <c r="D123">
        <v>2</v>
      </c>
      <c r="E123" s="5">
        <v>0.1</v>
      </c>
      <c r="F123" t="s">
        <v>18</v>
      </c>
      <c r="G123" t="s">
        <v>10</v>
      </c>
    </row>
    <row r="124" spans="1:7" x14ac:dyDescent="0.25">
      <c r="A124" t="s">
        <v>304</v>
      </c>
      <c r="B124" t="s">
        <v>37</v>
      </c>
      <c r="C124">
        <v>13</v>
      </c>
      <c r="D124">
        <v>2</v>
      </c>
      <c r="E124" s="5">
        <v>0.15384615384615391</v>
      </c>
      <c r="F124" t="s">
        <v>25</v>
      </c>
      <c r="G124" t="s">
        <v>23</v>
      </c>
    </row>
    <row r="125" spans="1:7" x14ac:dyDescent="0.25">
      <c r="A125" t="s">
        <v>308</v>
      </c>
      <c r="B125" t="s">
        <v>37</v>
      </c>
      <c r="C125">
        <v>21</v>
      </c>
      <c r="D125">
        <v>2</v>
      </c>
      <c r="E125" s="5">
        <v>9.5238095238095233E-2</v>
      </c>
      <c r="F125" t="s">
        <v>29</v>
      </c>
      <c r="G125" t="s">
        <v>14</v>
      </c>
    </row>
    <row r="126" spans="1:7" x14ac:dyDescent="0.25">
      <c r="A126" t="s">
        <v>309</v>
      </c>
      <c r="B126" t="s">
        <v>37</v>
      </c>
      <c r="C126">
        <v>14</v>
      </c>
      <c r="D126">
        <v>2</v>
      </c>
      <c r="E126" s="5">
        <v>0.14285714285714279</v>
      </c>
      <c r="F126" t="s">
        <v>29</v>
      </c>
      <c r="G126" t="s">
        <v>24</v>
      </c>
    </row>
    <row r="127" spans="1:7" x14ac:dyDescent="0.25">
      <c r="A127" t="s">
        <v>322</v>
      </c>
      <c r="B127" t="s">
        <v>37</v>
      </c>
      <c r="C127">
        <v>5</v>
      </c>
      <c r="D127">
        <v>2</v>
      </c>
      <c r="E127" s="5">
        <v>0.4</v>
      </c>
      <c r="F127" t="s">
        <v>9</v>
      </c>
      <c r="G127" t="s">
        <v>10</v>
      </c>
    </row>
    <row r="128" spans="1:7" x14ac:dyDescent="0.25">
      <c r="A128" t="s">
        <v>38</v>
      </c>
      <c r="B128" t="s">
        <v>37</v>
      </c>
      <c r="C128">
        <v>13</v>
      </c>
      <c r="D128">
        <v>1</v>
      </c>
      <c r="E128" s="5">
        <v>7.6923076923076927E-2</v>
      </c>
      <c r="F128" t="s">
        <v>19</v>
      </c>
    </row>
    <row r="129" spans="1:6" x14ac:dyDescent="0.25">
      <c r="A129" t="s">
        <v>39</v>
      </c>
      <c r="B129" t="s">
        <v>37</v>
      </c>
      <c r="C129">
        <v>12</v>
      </c>
      <c r="D129">
        <v>1</v>
      </c>
      <c r="E129" s="5">
        <v>8.3333333333333329E-2</v>
      </c>
      <c r="F129" t="s">
        <v>19</v>
      </c>
    </row>
    <row r="130" spans="1:6" x14ac:dyDescent="0.25">
      <c r="A130" t="s">
        <v>40</v>
      </c>
      <c r="B130" t="s">
        <v>37</v>
      </c>
      <c r="C130">
        <v>17</v>
      </c>
      <c r="D130">
        <v>1</v>
      </c>
      <c r="E130" s="5">
        <v>5.8823529411764712E-2</v>
      </c>
      <c r="F130" t="s">
        <v>19</v>
      </c>
    </row>
    <row r="131" spans="1:6" x14ac:dyDescent="0.25">
      <c r="A131" t="s">
        <v>41</v>
      </c>
      <c r="B131" t="s">
        <v>37</v>
      </c>
      <c r="C131">
        <v>20</v>
      </c>
      <c r="D131">
        <v>1</v>
      </c>
      <c r="E131" s="5">
        <v>0.05</v>
      </c>
      <c r="F131" t="s">
        <v>19</v>
      </c>
    </row>
    <row r="132" spans="1:6" x14ac:dyDescent="0.25">
      <c r="A132" t="s">
        <v>44</v>
      </c>
      <c r="B132" t="s">
        <v>37</v>
      </c>
      <c r="C132">
        <v>18</v>
      </c>
      <c r="D132">
        <v>1</v>
      </c>
      <c r="E132" s="5">
        <v>5.5555555555555552E-2</v>
      </c>
      <c r="F132" t="s">
        <v>19</v>
      </c>
    </row>
    <row r="133" spans="1:6" x14ac:dyDescent="0.25">
      <c r="A133" t="s">
        <v>45</v>
      </c>
      <c r="B133" t="s">
        <v>37</v>
      </c>
      <c r="C133">
        <v>7</v>
      </c>
      <c r="D133">
        <v>1</v>
      </c>
      <c r="E133" s="5">
        <v>0.14285714285714279</v>
      </c>
      <c r="F133" t="s">
        <v>19</v>
      </c>
    </row>
    <row r="134" spans="1:6" x14ac:dyDescent="0.25">
      <c r="A134" t="s">
        <v>47</v>
      </c>
      <c r="B134" t="s">
        <v>37</v>
      </c>
      <c r="C134">
        <v>1</v>
      </c>
      <c r="D134">
        <v>1</v>
      </c>
      <c r="E134" s="5">
        <v>1</v>
      </c>
      <c r="F134" t="s">
        <v>19</v>
      </c>
    </row>
    <row r="135" spans="1:6" x14ac:dyDescent="0.25">
      <c r="A135" t="s">
        <v>49</v>
      </c>
      <c r="B135" t="s">
        <v>37</v>
      </c>
      <c r="C135">
        <v>7</v>
      </c>
      <c r="D135">
        <v>1</v>
      </c>
      <c r="E135" s="5">
        <v>0.14285714285714279</v>
      </c>
      <c r="F135" t="s">
        <v>19</v>
      </c>
    </row>
    <row r="136" spans="1:6" x14ac:dyDescent="0.25">
      <c r="A136" t="s">
        <v>50</v>
      </c>
      <c r="B136" t="s">
        <v>37</v>
      </c>
      <c r="C136">
        <v>14</v>
      </c>
      <c r="D136">
        <v>1</v>
      </c>
      <c r="E136" s="5">
        <v>7.1428571428571425E-2</v>
      </c>
      <c r="F136" t="s">
        <v>19</v>
      </c>
    </row>
    <row r="137" spans="1:6" x14ac:dyDescent="0.25">
      <c r="A137" t="s">
        <v>51</v>
      </c>
      <c r="B137" t="s">
        <v>37</v>
      </c>
      <c r="C137">
        <v>7</v>
      </c>
      <c r="D137">
        <v>1</v>
      </c>
      <c r="E137" s="5">
        <v>0.14285714285714279</v>
      </c>
      <c r="F137" t="s">
        <v>19</v>
      </c>
    </row>
    <row r="138" spans="1:6" x14ac:dyDescent="0.25">
      <c r="A138" t="s">
        <v>52</v>
      </c>
      <c r="B138" t="s">
        <v>37</v>
      </c>
      <c r="C138">
        <v>15</v>
      </c>
      <c r="D138">
        <v>1</v>
      </c>
      <c r="E138" s="5">
        <v>6.6666666666666666E-2</v>
      </c>
      <c r="F138" t="s">
        <v>19</v>
      </c>
    </row>
    <row r="139" spans="1:6" x14ac:dyDescent="0.25">
      <c r="A139" t="s">
        <v>53</v>
      </c>
      <c r="B139" t="s">
        <v>37</v>
      </c>
      <c r="C139">
        <v>10</v>
      </c>
      <c r="D139">
        <v>1</v>
      </c>
      <c r="E139" s="5">
        <v>0.1</v>
      </c>
      <c r="F139" t="s">
        <v>19</v>
      </c>
    </row>
    <row r="140" spans="1:6" x14ac:dyDescent="0.25">
      <c r="A140" t="s">
        <v>54</v>
      </c>
      <c r="B140" t="s">
        <v>37</v>
      </c>
      <c r="C140">
        <v>6</v>
      </c>
      <c r="D140">
        <v>1</v>
      </c>
      <c r="E140" s="5">
        <v>0.16666666666666671</v>
      </c>
      <c r="F140" t="s">
        <v>19</v>
      </c>
    </row>
    <row r="141" spans="1:6" x14ac:dyDescent="0.25">
      <c r="A141" t="s">
        <v>55</v>
      </c>
      <c r="B141" t="s">
        <v>37</v>
      </c>
      <c r="C141">
        <v>17</v>
      </c>
      <c r="D141">
        <v>1</v>
      </c>
      <c r="E141" s="5">
        <v>5.8823529411764712E-2</v>
      </c>
      <c r="F141" t="s">
        <v>19</v>
      </c>
    </row>
    <row r="142" spans="1:6" x14ac:dyDescent="0.25">
      <c r="A142" t="s">
        <v>56</v>
      </c>
      <c r="B142" t="s">
        <v>37</v>
      </c>
      <c r="C142">
        <v>15</v>
      </c>
      <c r="D142">
        <v>1</v>
      </c>
      <c r="E142" s="5">
        <v>6.6666666666666666E-2</v>
      </c>
      <c r="F142" t="s">
        <v>19</v>
      </c>
    </row>
    <row r="143" spans="1:6" x14ac:dyDescent="0.25">
      <c r="A143" t="s">
        <v>57</v>
      </c>
      <c r="B143" t="s">
        <v>37</v>
      </c>
      <c r="C143">
        <v>3</v>
      </c>
      <c r="D143">
        <v>1</v>
      </c>
      <c r="E143" s="5">
        <v>0.33333333333333331</v>
      </c>
      <c r="F143" t="s">
        <v>19</v>
      </c>
    </row>
    <row r="144" spans="1:6" x14ac:dyDescent="0.25">
      <c r="A144" t="s">
        <v>58</v>
      </c>
      <c r="B144" t="s">
        <v>37</v>
      </c>
      <c r="C144">
        <v>19</v>
      </c>
      <c r="D144">
        <v>1</v>
      </c>
      <c r="E144" s="5">
        <v>5.2631578947368418E-2</v>
      </c>
      <c r="F144" t="s">
        <v>27</v>
      </c>
    </row>
    <row r="145" spans="1:6" x14ac:dyDescent="0.25">
      <c r="A145" t="s">
        <v>61</v>
      </c>
      <c r="B145" t="s">
        <v>37</v>
      </c>
      <c r="C145">
        <v>16</v>
      </c>
      <c r="D145">
        <v>1</v>
      </c>
      <c r="E145" s="5">
        <v>6.25E-2</v>
      </c>
      <c r="F145" t="s">
        <v>27</v>
      </c>
    </row>
    <row r="146" spans="1:6" x14ac:dyDescent="0.25">
      <c r="A146" t="s">
        <v>63</v>
      </c>
      <c r="B146" t="s">
        <v>37</v>
      </c>
      <c r="C146">
        <v>19</v>
      </c>
      <c r="D146">
        <v>1</v>
      </c>
      <c r="E146" s="5">
        <v>5.2631578947368418E-2</v>
      </c>
      <c r="F146" t="s">
        <v>27</v>
      </c>
    </row>
    <row r="147" spans="1:6" x14ac:dyDescent="0.25">
      <c r="A147" t="s">
        <v>64</v>
      </c>
      <c r="B147" t="s">
        <v>37</v>
      </c>
      <c r="C147">
        <v>18</v>
      </c>
      <c r="D147">
        <v>1</v>
      </c>
      <c r="E147" s="5">
        <v>5.5555555555555552E-2</v>
      </c>
      <c r="F147" t="s">
        <v>27</v>
      </c>
    </row>
    <row r="148" spans="1:6" x14ac:dyDescent="0.25">
      <c r="A148" t="s">
        <v>66</v>
      </c>
      <c r="B148" t="s">
        <v>37</v>
      </c>
      <c r="C148">
        <v>15</v>
      </c>
      <c r="D148">
        <v>1</v>
      </c>
      <c r="E148" s="5">
        <v>6.6666666666666666E-2</v>
      </c>
      <c r="F148" t="s">
        <v>27</v>
      </c>
    </row>
    <row r="149" spans="1:6" x14ac:dyDescent="0.25">
      <c r="A149" t="s">
        <v>69</v>
      </c>
      <c r="B149" t="s">
        <v>37</v>
      </c>
      <c r="C149">
        <v>12</v>
      </c>
      <c r="D149">
        <v>1</v>
      </c>
      <c r="E149" s="5">
        <v>8.3333333333333329E-2</v>
      </c>
      <c r="F149" t="s">
        <v>27</v>
      </c>
    </row>
    <row r="150" spans="1:6" x14ac:dyDescent="0.25">
      <c r="A150" t="s">
        <v>70</v>
      </c>
      <c r="B150" t="s">
        <v>37</v>
      </c>
      <c r="C150">
        <v>23</v>
      </c>
      <c r="D150">
        <v>1</v>
      </c>
      <c r="E150" s="5">
        <v>4.3478260869565223E-2</v>
      </c>
      <c r="F150" t="s">
        <v>27</v>
      </c>
    </row>
    <row r="151" spans="1:6" x14ac:dyDescent="0.25">
      <c r="A151" t="s">
        <v>71</v>
      </c>
      <c r="B151" t="s">
        <v>37</v>
      </c>
      <c r="C151">
        <v>10</v>
      </c>
      <c r="D151">
        <v>1</v>
      </c>
      <c r="E151" s="5">
        <v>0.1</v>
      </c>
      <c r="F151" t="s">
        <v>27</v>
      </c>
    </row>
    <row r="152" spans="1:6" x14ac:dyDescent="0.25">
      <c r="A152" t="s">
        <v>72</v>
      </c>
      <c r="B152" t="s">
        <v>37</v>
      </c>
      <c r="C152">
        <v>19</v>
      </c>
      <c r="D152">
        <v>1</v>
      </c>
      <c r="E152" s="5">
        <v>5.2631578947368418E-2</v>
      </c>
      <c r="F152" t="s">
        <v>27</v>
      </c>
    </row>
    <row r="153" spans="1:6" x14ac:dyDescent="0.25">
      <c r="A153" t="s">
        <v>73</v>
      </c>
      <c r="B153" t="s">
        <v>37</v>
      </c>
      <c r="C153">
        <v>14</v>
      </c>
      <c r="D153">
        <v>1</v>
      </c>
      <c r="E153" s="5">
        <v>7.1428571428571425E-2</v>
      </c>
      <c r="F153" t="s">
        <v>27</v>
      </c>
    </row>
    <row r="154" spans="1:6" x14ac:dyDescent="0.25">
      <c r="A154" t="s">
        <v>74</v>
      </c>
      <c r="B154" t="s">
        <v>37</v>
      </c>
      <c r="C154">
        <v>17</v>
      </c>
      <c r="D154">
        <v>1</v>
      </c>
      <c r="E154" s="5">
        <v>5.8823529411764712E-2</v>
      </c>
      <c r="F154" t="s">
        <v>27</v>
      </c>
    </row>
    <row r="155" spans="1:6" x14ac:dyDescent="0.25">
      <c r="A155" t="s">
        <v>75</v>
      </c>
      <c r="B155" t="s">
        <v>37</v>
      </c>
      <c r="C155">
        <v>21</v>
      </c>
      <c r="D155">
        <v>1</v>
      </c>
      <c r="E155" s="5">
        <v>4.7619047619047623E-2</v>
      </c>
      <c r="F155" t="s">
        <v>12</v>
      </c>
    </row>
    <row r="156" spans="1:6" x14ac:dyDescent="0.25">
      <c r="A156" t="s">
        <v>77</v>
      </c>
      <c r="B156" t="s">
        <v>37</v>
      </c>
      <c r="C156">
        <v>19</v>
      </c>
      <c r="D156">
        <v>1</v>
      </c>
      <c r="E156" s="5">
        <v>5.2631578947368418E-2</v>
      </c>
      <c r="F156" t="s">
        <v>12</v>
      </c>
    </row>
    <row r="157" spans="1:6" x14ac:dyDescent="0.25">
      <c r="A157" t="s">
        <v>82</v>
      </c>
      <c r="B157" t="s">
        <v>37</v>
      </c>
      <c r="C157">
        <v>19</v>
      </c>
      <c r="D157">
        <v>1</v>
      </c>
      <c r="E157" s="5">
        <v>5.2631578947368418E-2</v>
      </c>
      <c r="F157" t="s">
        <v>12</v>
      </c>
    </row>
    <row r="158" spans="1:6" x14ac:dyDescent="0.25">
      <c r="A158" t="s">
        <v>85</v>
      </c>
      <c r="B158" t="s">
        <v>37</v>
      </c>
      <c r="C158">
        <v>24</v>
      </c>
      <c r="D158">
        <v>1</v>
      </c>
      <c r="E158" s="5">
        <v>4.1666666666666657E-2</v>
      </c>
      <c r="F158" t="s">
        <v>12</v>
      </c>
    </row>
    <row r="159" spans="1:6" x14ac:dyDescent="0.25">
      <c r="A159" t="s">
        <v>88</v>
      </c>
      <c r="B159" t="s">
        <v>37</v>
      </c>
      <c r="C159">
        <v>24</v>
      </c>
      <c r="D159">
        <v>1</v>
      </c>
      <c r="E159" s="5">
        <v>4.1666666666666657E-2</v>
      </c>
      <c r="F159" t="s">
        <v>12</v>
      </c>
    </row>
    <row r="160" spans="1:6" x14ac:dyDescent="0.25">
      <c r="A160" t="s">
        <v>89</v>
      </c>
      <c r="B160" t="s">
        <v>37</v>
      </c>
      <c r="C160">
        <v>17</v>
      </c>
      <c r="D160">
        <v>1</v>
      </c>
      <c r="E160" s="5">
        <v>5.8823529411764712E-2</v>
      </c>
      <c r="F160" t="s">
        <v>12</v>
      </c>
    </row>
    <row r="161" spans="1:6" x14ac:dyDescent="0.25">
      <c r="A161" t="s">
        <v>91</v>
      </c>
      <c r="B161" t="s">
        <v>37</v>
      </c>
      <c r="C161">
        <v>18</v>
      </c>
      <c r="D161">
        <v>1</v>
      </c>
      <c r="E161" s="5">
        <v>5.5555555555555552E-2</v>
      </c>
      <c r="F161" t="s">
        <v>12</v>
      </c>
    </row>
    <row r="162" spans="1:6" x14ac:dyDescent="0.25">
      <c r="A162" t="s">
        <v>94</v>
      </c>
      <c r="B162" t="s">
        <v>37</v>
      </c>
      <c r="C162">
        <v>6</v>
      </c>
      <c r="D162">
        <v>1</v>
      </c>
      <c r="E162" s="5">
        <v>0.16666666666666671</v>
      </c>
      <c r="F162" t="s">
        <v>12</v>
      </c>
    </row>
    <row r="163" spans="1:6" x14ac:dyDescent="0.25">
      <c r="A163" t="s">
        <v>96</v>
      </c>
      <c r="B163" t="s">
        <v>37</v>
      </c>
      <c r="C163">
        <v>19</v>
      </c>
      <c r="D163">
        <v>1</v>
      </c>
      <c r="E163" s="5">
        <v>5.2631578947368418E-2</v>
      </c>
      <c r="F163" t="s">
        <v>12</v>
      </c>
    </row>
    <row r="164" spans="1:6" x14ac:dyDescent="0.25">
      <c r="A164" t="s">
        <v>98</v>
      </c>
      <c r="B164" t="s">
        <v>37</v>
      </c>
      <c r="C164">
        <v>15</v>
      </c>
      <c r="D164">
        <v>1</v>
      </c>
      <c r="E164" s="5">
        <v>6.6666666666666666E-2</v>
      </c>
      <c r="F164" t="s">
        <v>12</v>
      </c>
    </row>
    <row r="165" spans="1:6" x14ac:dyDescent="0.25">
      <c r="A165" t="s">
        <v>99</v>
      </c>
      <c r="B165" t="s">
        <v>37</v>
      </c>
      <c r="C165">
        <v>14</v>
      </c>
      <c r="D165">
        <v>1</v>
      </c>
      <c r="E165" s="5">
        <v>7.1428571428571425E-2</v>
      </c>
      <c r="F165" t="s">
        <v>12</v>
      </c>
    </row>
    <row r="166" spans="1:6" x14ac:dyDescent="0.25">
      <c r="A166" t="s">
        <v>101</v>
      </c>
      <c r="B166" t="s">
        <v>37</v>
      </c>
      <c r="C166">
        <v>8</v>
      </c>
      <c r="D166">
        <v>1</v>
      </c>
      <c r="E166" s="5">
        <v>0.125</v>
      </c>
      <c r="F166" t="s">
        <v>12</v>
      </c>
    </row>
    <row r="167" spans="1:6" x14ac:dyDescent="0.25">
      <c r="A167" t="s">
        <v>102</v>
      </c>
      <c r="B167" t="s">
        <v>37</v>
      </c>
      <c r="C167">
        <v>21</v>
      </c>
      <c r="D167">
        <v>1</v>
      </c>
      <c r="E167" s="5">
        <v>4.7619047619047623E-2</v>
      </c>
      <c r="F167" t="s">
        <v>12</v>
      </c>
    </row>
    <row r="168" spans="1:6" x14ac:dyDescent="0.25">
      <c r="A168" t="s">
        <v>105</v>
      </c>
      <c r="B168" t="s">
        <v>37</v>
      </c>
      <c r="C168">
        <v>9</v>
      </c>
      <c r="D168">
        <v>1</v>
      </c>
      <c r="E168" s="5">
        <v>0.1111111111111111</v>
      </c>
      <c r="F168" t="s">
        <v>12</v>
      </c>
    </row>
    <row r="169" spans="1:6" x14ac:dyDescent="0.25">
      <c r="A169" t="s">
        <v>107</v>
      </c>
      <c r="B169" t="s">
        <v>37</v>
      </c>
      <c r="C169">
        <v>19</v>
      </c>
      <c r="D169">
        <v>1</v>
      </c>
      <c r="E169" s="5">
        <v>5.2631578947368418E-2</v>
      </c>
      <c r="F169" t="s">
        <v>12</v>
      </c>
    </row>
    <row r="170" spans="1:6" x14ac:dyDescent="0.25">
      <c r="A170" t="s">
        <v>108</v>
      </c>
      <c r="B170" t="s">
        <v>37</v>
      </c>
      <c r="C170">
        <v>18</v>
      </c>
      <c r="D170">
        <v>1</v>
      </c>
      <c r="E170" s="5">
        <v>5.5555555555555552E-2</v>
      </c>
      <c r="F170" t="s">
        <v>12</v>
      </c>
    </row>
    <row r="171" spans="1:6" x14ac:dyDescent="0.25">
      <c r="A171" t="s">
        <v>110</v>
      </c>
      <c r="B171" t="s">
        <v>37</v>
      </c>
      <c r="C171">
        <v>21</v>
      </c>
      <c r="D171">
        <v>1</v>
      </c>
      <c r="E171" s="5">
        <v>4.7619047619047623E-2</v>
      </c>
      <c r="F171" t="s">
        <v>12</v>
      </c>
    </row>
    <row r="172" spans="1:6" x14ac:dyDescent="0.25">
      <c r="A172" t="s">
        <v>111</v>
      </c>
      <c r="B172" t="s">
        <v>37</v>
      </c>
      <c r="C172">
        <v>3</v>
      </c>
      <c r="D172">
        <v>1</v>
      </c>
      <c r="E172" s="5">
        <v>0.33333333333333331</v>
      </c>
      <c r="F172" t="s">
        <v>12</v>
      </c>
    </row>
    <row r="173" spans="1:6" x14ac:dyDescent="0.25">
      <c r="A173" t="s">
        <v>112</v>
      </c>
      <c r="B173" t="s">
        <v>37</v>
      </c>
      <c r="C173">
        <v>14</v>
      </c>
      <c r="D173">
        <v>1</v>
      </c>
      <c r="E173" s="5">
        <v>7.1428571428571425E-2</v>
      </c>
      <c r="F173" t="s">
        <v>12</v>
      </c>
    </row>
    <row r="174" spans="1:6" x14ac:dyDescent="0.25">
      <c r="A174" t="s">
        <v>120</v>
      </c>
      <c r="B174" t="s">
        <v>37</v>
      </c>
      <c r="C174">
        <v>20</v>
      </c>
      <c r="D174">
        <v>1</v>
      </c>
      <c r="E174" s="5">
        <v>0.05</v>
      </c>
      <c r="F174" t="s">
        <v>17</v>
      </c>
    </row>
    <row r="175" spans="1:6" x14ac:dyDescent="0.25">
      <c r="A175" t="s">
        <v>121</v>
      </c>
      <c r="B175" t="s">
        <v>37</v>
      </c>
      <c r="C175">
        <v>13</v>
      </c>
      <c r="D175">
        <v>1</v>
      </c>
      <c r="E175" s="5">
        <v>7.6923076923076927E-2</v>
      </c>
      <c r="F175" t="s">
        <v>17</v>
      </c>
    </row>
    <row r="176" spans="1:6" x14ac:dyDescent="0.25">
      <c r="A176" t="s">
        <v>123</v>
      </c>
      <c r="B176" t="s">
        <v>37</v>
      </c>
      <c r="C176">
        <v>17</v>
      </c>
      <c r="D176">
        <v>1</v>
      </c>
      <c r="E176" s="5">
        <v>5.8823529411764712E-2</v>
      </c>
      <c r="F176" t="s">
        <v>17</v>
      </c>
    </row>
    <row r="177" spans="1:6" x14ac:dyDescent="0.25">
      <c r="A177" t="s">
        <v>128</v>
      </c>
      <c r="B177" t="s">
        <v>37</v>
      </c>
      <c r="C177">
        <v>25</v>
      </c>
      <c r="D177">
        <v>1</v>
      </c>
      <c r="E177" s="5">
        <v>0.04</v>
      </c>
      <c r="F177" t="s">
        <v>17</v>
      </c>
    </row>
    <row r="178" spans="1:6" x14ac:dyDescent="0.25">
      <c r="A178" t="s">
        <v>130</v>
      </c>
      <c r="B178" t="s">
        <v>37</v>
      </c>
      <c r="C178">
        <v>21</v>
      </c>
      <c r="D178">
        <v>1</v>
      </c>
      <c r="E178" s="5">
        <v>4.7619047619047623E-2</v>
      </c>
      <c r="F178" t="s">
        <v>17</v>
      </c>
    </row>
    <row r="179" spans="1:6" x14ac:dyDescent="0.25">
      <c r="A179" t="s">
        <v>131</v>
      </c>
      <c r="B179" t="s">
        <v>37</v>
      </c>
      <c r="C179">
        <v>20</v>
      </c>
      <c r="D179">
        <v>1</v>
      </c>
      <c r="E179" s="5">
        <v>0.05</v>
      </c>
      <c r="F179" t="s">
        <v>17</v>
      </c>
    </row>
    <row r="180" spans="1:6" x14ac:dyDescent="0.25">
      <c r="A180" t="s">
        <v>134</v>
      </c>
      <c r="B180" t="s">
        <v>37</v>
      </c>
      <c r="C180">
        <v>15</v>
      </c>
      <c r="D180">
        <v>1</v>
      </c>
      <c r="E180" s="5">
        <v>6.6666666666666666E-2</v>
      </c>
      <c r="F180" t="s">
        <v>17</v>
      </c>
    </row>
    <row r="181" spans="1:6" x14ac:dyDescent="0.25">
      <c r="A181" t="s">
        <v>135</v>
      </c>
      <c r="B181" t="s">
        <v>37</v>
      </c>
      <c r="C181">
        <v>15</v>
      </c>
      <c r="D181">
        <v>1</v>
      </c>
      <c r="E181" s="5">
        <v>6.6666666666666666E-2</v>
      </c>
      <c r="F181" t="s">
        <v>17</v>
      </c>
    </row>
    <row r="182" spans="1:6" x14ac:dyDescent="0.25">
      <c r="A182" t="s">
        <v>139</v>
      </c>
      <c r="B182" t="s">
        <v>37</v>
      </c>
      <c r="C182">
        <v>15</v>
      </c>
      <c r="D182">
        <v>1</v>
      </c>
      <c r="E182" s="5">
        <v>6.6666666666666666E-2</v>
      </c>
      <c r="F182" t="s">
        <v>17</v>
      </c>
    </row>
    <row r="183" spans="1:6" x14ac:dyDescent="0.25">
      <c r="A183" t="s">
        <v>140</v>
      </c>
      <c r="B183" t="s">
        <v>37</v>
      </c>
      <c r="C183">
        <v>7</v>
      </c>
      <c r="D183">
        <v>1</v>
      </c>
      <c r="E183" s="5">
        <v>0.14285714285714279</v>
      </c>
      <c r="F183" t="s">
        <v>17</v>
      </c>
    </row>
    <row r="184" spans="1:6" x14ac:dyDescent="0.25">
      <c r="A184" t="s">
        <v>151</v>
      </c>
      <c r="B184" t="s">
        <v>37</v>
      </c>
      <c r="C184">
        <v>17</v>
      </c>
      <c r="D184">
        <v>1</v>
      </c>
      <c r="E184" s="5">
        <v>5.8823529411764712E-2</v>
      </c>
      <c r="F184" t="s">
        <v>13</v>
      </c>
    </row>
    <row r="185" spans="1:6" x14ac:dyDescent="0.25">
      <c r="A185" t="s">
        <v>158</v>
      </c>
      <c r="B185" t="s">
        <v>37</v>
      </c>
      <c r="C185">
        <v>21</v>
      </c>
      <c r="D185">
        <v>1</v>
      </c>
      <c r="E185" s="5">
        <v>4.7619047619047623E-2</v>
      </c>
      <c r="F185" t="s">
        <v>13</v>
      </c>
    </row>
    <row r="186" spans="1:6" x14ac:dyDescent="0.25">
      <c r="A186" t="s">
        <v>166</v>
      </c>
      <c r="B186" t="s">
        <v>37</v>
      </c>
      <c r="C186">
        <v>16</v>
      </c>
      <c r="D186">
        <v>1</v>
      </c>
      <c r="E186" s="5">
        <v>6.25E-2</v>
      </c>
      <c r="F186" t="s">
        <v>13</v>
      </c>
    </row>
    <row r="187" spans="1:6" x14ac:dyDescent="0.25">
      <c r="A187" t="s">
        <v>168</v>
      </c>
      <c r="B187" t="s">
        <v>37</v>
      </c>
      <c r="C187">
        <v>22</v>
      </c>
      <c r="D187">
        <v>1</v>
      </c>
      <c r="E187" s="5">
        <v>4.5454545454545463E-2</v>
      </c>
      <c r="F187" t="s">
        <v>13</v>
      </c>
    </row>
    <row r="188" spans="1:6" x14ac:dyDescent="0.25">
      <c r="A188" t="s">
        <v>171</v>
      </c>
      <c r="B188" t="s">
        <v>37</v>
      </c>
      <c r="C188">
        <v>15</v>
      </c>
      <c r="D188">
        <v>1</v>
      </c>
      <c r="E188" s="5">
        <v>6.6666666666666666E-2</v>
      </c>
      <c r="F188" t="s">
        <v>13</v>
      </c>
    </row>
    <row r="189" spans="1:6" x14ac:dyDescent="0.25">
      <c r="A189" t="s">
        <v>175</v>
      </c>
      <c r="B189" t="s">
        <v>37</v>
      </c>
      <c r="C189">
        <v>17</v>
      </c>
      <c r="D189">
        <v>1</v>
      </c>
      <c r="E189" s="5">
        <v>5.8823529411764712E-2</v>
      </c>
      <c r="F189" t="s">
        <v>13</v>
      </c>
    </row>
    <row r="190" spans="1:6" x14ac:dyDescent="0.25">
      <c r="A190" t="s">
        <v>178</v>
      </c>
      <c r="B190" t="s">
        <v>37</v>
      </c>
      <c r="C190">
        <v>23</v>
      </c>
      <c r="D190">
        <v>1</v>
      </c>
      <c r="E190" s="5">
        <v>4.3478260869565223E-2</v>
      </c>
      <c r="F190" t="s">
        <v>21</v>
      </c>
    </row>
    <row r="191" spans="1:6" x14ac:dyDescent="0.25">
      <c r="A191" t="s">
        <v>181</v>
      </c>
      <c r="B191" t="s">
        <v>37</v>
      </c>
      <c r="C191">
        <v>20</v>
      </c>
      <c r="D191">
        <v>1</v>
      </c>
      <c r="E191" s="5">
        <v>0.05</v>
      </c>
      <c r="F191" t="s">
        <v>21</v>
      </c>
    </row>
    <row r="192" spans="1:6" x14ac:dyDescent="0.25">
      <c r="A192" t="s">
        <v>184</v>
      </c>
      <c r="B192" t="s">
        <v>37</v>
      </c>
      <c r="C192">
        <v>4</v>
      </c>
      <c r="D192">
        <v>1</v>
      </c>
      <c r="E192" s="5">
        <v>0.25</v>
      </c>
      <c r="F192" t="s">
        <v>21</v>
      </c>
    </row>
    <row r="193" spans="1:6" x14ac:dyDescent="0.25">
      <c r="A193" t="s">
        <v>193</v>
      </c>
      <c r="B193" t="s">
        <v>37</v>
      </c>
      <c r="C193">
        <v>18</v>
      </c>
      <c r="D193">
        <v>1</v>
      </c>
      <c r="E193" s="5">
        <v>5.5555555555555552E-2</v>
      </c>
      <c r="F193" t="s">
        <v>21</v>
      </c>
    </row>
    <row r="194" spans="1:6" x14ac:dyDescent="0.25">
      <c r="A194" t="s">
        <v>197</v>
      </c>
      <c r="B194" t="s">
        <v>37</v>
      </c>
      <c r="C194">
        <v>16</v>
      </c>
      <c r="D194">
        <v>1</v>
      </c>
      <c r="E194" s="5">
        <v>6.25E-2</v>
      </c>
      <c r="F194" t="s">
        <v>21</v>
      </c>
    </row>
    <row r="195" spans="1:6" x14ac:dyDescent="0.25">
      <c r="A195" t="s">
        <v>198</v>
      </c>
      <c r="B195" t="s">
        <v>37</v>
      </c>
      <c r="C195">
        <v>9</v>
      </c>
      <c r="D195">
        <v>1</v>
      </c>
      <c r="E195" s="5">
        <v>0.1111111111111111</v>
      </c>
      <c r="F195" t="s">
        <v>21</v>
      </c>
    </row>
    <row r="196" spans="1:6" x14ac:dyDescent="0.25">
      <c r="A196" t="s">
        <v>199</v>
      </c>
      <c r="B196" t="s">
        <v>37</v>
      </c>
      <c r="C196">
        <v>12</v>
      </c>
      <c r="D196">
        <v>1</v>
      </c>
      <c r="E196" s="5">
        <v>8.3333333333333329E-2</v>
      </c>
      <c r="F196" t="s">
        <v>21</v>
      </c>
    </row>
    <row r="197" spans="1:6" x14ac:dyDescent="0.25">
      <c r="A197" t="s">
        <v>200</v>
      </c>
      <c r="B197" t="s">
        <v>37</v>
      </c>
      <c r="C197">
        <v>19</v>
      </c>
      <c r="D197">
        <v>1</v>
      </c>
      <c r="E197" s="5">
        <v>5.2631578947368418E-2</v>
      </c>
      <c r="F197" t="s">
        <v>7</v>
      </c>
    </row>
    <row r="198" spans="1:6" x14ac:dyDescent="0.25">
      <c r="A198" t="s">
        <v>205</v>
      </c>
      <c r="B198" t="s">
        <v>37</v>
      </c>
      <c r="C198">
        <v>18</v>
      </c>
      <c r="D198">
        <v>1</v>
      </c>
      <c r="E198" s="5">
        <v>5.5555555555555552E-2</v>
      </c>
      <c r="F198" t="s">
        <v>7</v>
      </c>
    </row>
    <row r="199" spans="1:6" x14ac:dyDescent="0.25">
      <c r="A199" t="s">
        <v>206</v>
      </c>
      <c r="B199" t="s">
        <v>37</v>
      </c>
      <c r="C199">
        <v>12</v>
      </c>
      <c r="D199">
        <v>1</v>
      </c>
      <c r="E199" s="5">
        <v>8.3333333333333329E-2</v>
      </c>
      <c r="F199" t="s">
        <v>7</v>
      </c>
    </row>
    <row r="200" spans="1:6" x14ac:dyDescent="0.25">
      <c r="A200" t="s">
        <v>209</v>
      </c>
      <c r="B200" t="s">
        <v>37</v>
      </c>
      <c r="C200">
        <v>17</v>
      </c>
      <c r="D200">
        <v>1</v>
      </c>
      <c r="E200" s="5">
        <v>5.8823529411764712E-2</v>
      </c>
      <c r="F200" t="s">
        <v>15</v>
      </c>
    </row>
    <row r="201" spans="1:6" x14ac:dyDescent="0.25">
      <c r="A201" t="s">
        <v>213</v>
      </c>
      <c r="B201" t="s">
        <v>37</v>
      </c>
      <c r="C201">
        <v>22</v>
      </c>
      <c r="D201">
        <v>1</v>
      </c>
      <c r="E201" s="5">
        <v>4.5454545454545463E-2</v>
      </c>
      <c r="F201" t="s">
        <v>26</v>
      </c>
    </row>
    <row r="202" spans="1:6" x14ac:dyDescent="0.25">
      <c r="A202" t="s">
        <v>215</v>
      </c>
      <c r="B202" t="s">
        <v>37</v>
      </c>
      <c r="C202">
        <v>16</v>
      </c>
      <c r="D202">
        <v>1</v>
      </c>
      <c r="E202" s="5">
        <v>6.25E-2</v>
      </c>
      <c r="F202" t="s">
        <v>26</v>
      </c>
    </row>
    <row r="203" spans="1:6" x14ac:dyDescent="0.25">
      <c r="A203" t="s">
        <v>218</v>
      </c>
      <c r="B203" t="s">
        <v>37</v>
      </c>
      <c r="C203">
        <v>19</v>
      </c>
      <c r="D203">
        <v>1</v>
      </c>
      <c r="E203" s="5">
        <v>5.2631578947368418E-2</v>
      </c>
      <c r="F203" t="s">
        <v>26</v>
      </c>
    </row>
    <row r="204" spans="1:6" x14ac:dyDescent="0.25">
      <c r="A204" t="s">
        <v>219</v>
      </c>
      <c r="B204" t="s">
        <v>37</v>
      </c>
      <c r="C204">
        <v>24</v>
      </c>
      <c r="D204">
        <v>1</v>
      </c>
      <c r="E204" s="5">
        <v>4.1666666666666657E-2</v>
      </c>
      <c r="F204" t="s">
        <v>26</v>
      </c>
    </row>
    <row r="205" spans="1:6" x14ac:dyDescent="0.25">
      <c r="A205" t="s">
        <v>220</v>
      </c>
      <c r="B205" t="s">
        <v>37</v>
      </c>
      <c r="C205">
        <v>13</v>
      </c>
      <c r="D205">
        <v>1</v>
      </c>
      <c r="E205" s="5">
        <v>7.6923076923076927E-2</v>
      </c>
      <c r="F205" t="s">
        <v>26</v>
      </c>
    </row>
    <row r="206" spans="1:6" x14ac:dyDescent="0.25">
      <c r="A206" t="s">
        <v>221</v>
      </c>
      <c r="B206" t="s">
        <v>37</v>
      </c>
      <c r="C206">
        <v>2</v>
      </c>
      <c r="D206">
        <v>1</v>
      </c>
      <c r="E206" s="5">
        <v>0.5</v>
      </c>
      <c r="F206" t="s">
        <v>26</v>
      </c>
    </row>
    <row r="207" spans="1:6" x14ac:dyDescent="0.25">
      <c r="A207" t="s">
        <v>222</v>
      </c>
      <c r="B207" t="s">
        <v>37</v>
      </c>
      <c r="C207">
        <v>17</v>
      </c>
      <c r="D207">
        <v>1</v>
      </c>
      <c r="E207" s="5">
        <v>5.8823529411764712E-2</v>
      </c>
      <c r="F207" t="s">
        <v>20</v>
      </c>
    </row>
    <row r="208" spans="1:6" x14ac:dyDescent="0.25">
      <c r="A208" t="s">
        <v>223</v>
      </c>
      <c r="B208" t="s">
        <v>37</v>
      </c>
      <c r="C208">
        <v>18</v>
      </c>
      <c r="D208">
        <v>1</v>
      </c>
      <c r="E208" s="5">
        <v>5.5555555555555552E-2</v>
      </c>
      <c r="F208" t="s">
        <v>20</v>
      </c>
    </row>
    <row r="209" spans="1:6" x14ac:dyDescent="0.25">
      <c r="A209" t="s">
        <v>225</v>
      </c>
      <c r="B209" t="s">
        <v>37</v>
      </c>
      <c r="C209">
        <v>24</v>
      </c>
      <c r="D209">
        <v>1</v>
      </c>
      <c r="E209" s="5">
        <v>4.1666666666666657E-2</v>
      </c>
      <c r="F209" t="s">
        <v>20</v>
      </c>
    </row>
    <row r="210" spans="1:6" x14ac:dyDescent="0.25">
      <c r="A210" t="s">
        <v>226</v>
      </c>
      <c r="B210" t="s">
        <v>37</v>
      </c>
      <c r="C210">
        <v>22</v>
      </c>
      <c r="D210">
        <v>1</v>
      </c>
      <c r="E210" s="5">
        <v>4.5454545454545463E-2</v>
      </c>
      <c r="F210" t="s">
        <v>20</v>
      </c>
    </row>
    <row r="211" spans="1:6" x14ac:dyDescent="0.25">
      <c r="A211" t="s">
        <v>227</v>
      </c>
      <c r="B211" t="s">
        <v>37</v>
      </c>
      <c r="C211">
        <v>24</v>
      </c>
      <c r="D211">
        <v>1</v>
      </c>
      <c r="E211" s="5">
        <v>4.1666666666666657E-2</v>
      </c>
      <c r="F211" t="s">
        <v>20</v>
      </c>
    </row>
    <row r="212" spans="1:6" x14ac:dyDescent="0.25">
      <c r="A212" t="s">
        <v>228</v>
      </c>
      <c r="B212" t="s">
        <v>37</v>
      </c>
      <c r="C212">
        <v>23</v>
      </c>
      <c r="D212">
        <v>1</v>
      </c>
      <c r="E212" s="5">
        <v>4.3478260869565223E-2</v>
      </c>
      <c r="F212" t="s">
        <v>20</v>
      </c>
    </row>
    <row r="213" spans="1:6" x14ac:dyDescent="0.25">
      <c r="A213" t="s">
        <v>230</v>
      </c>
      <c r="B213" t="s">
        <v>37</v>
      </c>
      <c r="C213">
        <v>15</v>
      </c>
      <c r="D213">
        <v>1</v>
      </c>
      <c r="E213" s="5">
        <v>6.6666666666666666E-2</v>
      </c>
      <c r="F213" t="s">
        <v>20</v>
      </c>
    </row>
    <row r="214" spans="1:6" x14ac:dyDescent="0.25">
      <c r="A214" t="s">
        <v>231</v>
      </c>
      <c r="B214" t="s">
        <v>37</v>
      </c>
      <c r="C214">
        <v>13</v>
      </c>
      <c r="D214">
        <v>1</v>
      </c>
      <c r="E214" s="5">
        <v>7.6923076923076927E-2</v>
      </c>
      <c r="F214" t="s">
        <v>20</v>
      </c>
    </row>
    <row r="215" spans="1:6" x14ac:dyDescent="0.25">
      <c r="A215" t="s">
        <v>232</v>
      </c>
      <c r="B215" t="s">
        <v>37</v>
      </c>
      <c r="C215">
        <v>24</v>
      </c>
      <c r="D215">
        <v>1</v>
      </c>
      <c r="E215" s="5">
        <v>4.1666666666666657E-2</v>
      </c>
      <c r="F215" t="s">
        <v>28</v>
      </c>
    </row>
    <row r="216" spans="1:6" x14ac:dyDescent="0.25">
      <c r="A216" t="s">
        <v>235</v>
      </c>
      <c r="B216" t="s">
        <v>37</v>
      </c>
      <c r="C216">
        <v>23</v>
      </c>
      <c r="D216">
        <v>1</v>
      </c>
      <c r="E216" s="5">
        <v>4.3478260869565223E-2</v>
      </c>
      <c r="F216" t="s">
        <v>28</v>
      </c>
    </row>
    <row r="217" spans="1:6" x14ac:dyDescent="0.25">
      <c r="A217" t="s">
        <v>236</v>
      </c>
      <c r="B217" t="s">
        <v>37</v>
      </c>
      <c r="C217">
        <v>23</v>
      </c>
      <c r="D217">
        <v>1</v>
      </c>
      <c r="E217" s="5">
        <v>4.3478260869565223E-2</v>
      </c>
      <c r="F217" t="s">
        <v>28</v>
      </c>
    </row>
    <row r="218" spans="1:6" x14ac:dyDescent="0.25">
      <c r="A218" t="s">
        <v>237</v>
      </c>
      <c r="B218" t="s">
        <v>37</v>
      </c>
      <c r="C218">
        <v>22</v>
      </c>
      <c r="D218">
        <v>1</v>
      </c>
      <c r="E218" s="5">
        <v>4.5454545454545463E-2</v>
      </c>
      <c r="F218" t="s">
        <v>28</v>
      </c>
    </row>
    <row r="219" spans="1:6" x14ac:dyDescent="0.25">
      <c r="A219" t="s">
        <v>238</v>
      </c>
      <c r="B219" t="s">
        <v>37</v>
      </c>
      <c r="C219">
        <v>23</v>
      </c>
      <c r="D219">
        <v>1</v>
      </c>
      <c r="E219" s="5">
        <v>4.3478260869565223E-2</v>
      </c>
      <c r="F219" t="s">
        <v>28</v>
      </c>
    </row>
    <row r="220" spans="1:6" x14ac:dyDescent="0.25">
      <c r="A220" t="s">
        <v>239</v>
      </c>
      <c r="B220" t="s">
        <v>37</v>
      </c>
      <c r="C220">
        <v>23</v>
      </c>
      <c r="D220">
        <v>1</v>
      </c>
      <c r="E220" s="5">
        <v>4.3478260869565223E-2</v>
      </c>
      <c r="F220" t="s">
        <v>28</v>
      </c>
    </row>
    <row r="221" spans="1:6" x14ac:dyDescent="0.25">
      <c r="A221" t="s">
        <v>240</v>
      </c>
      <c r="B221" t="s">
        <v>37</v>
      </c>
      <c r="C221">
        <v>22</v>
      </c>
      <c r="D221">
        <v>1</v>
      </c>
      <c r="E221" s="5">
        <v>4.5454545454545463E-2</v>
      </c>
      <c r="F221" t="s">
        <v>28</v>
      </c>
    </row>
    <row r="222" spans="1:6" x14ac:dyDescent="0.25">
      <c r="A222" t="s">
        <v>241</v>
      </c>
      <c r="B222" t="s">
        <v>37</v>
      </c>
      <c r="C222">
        <v>6</v>
      </c>
      <c r="D222">
        <v>1</v>
      </c>
      <c r="E222" s="5">
        <v>0.16666666666666671</v>
      </c>
      <c r="F222" t="s">
        <v>28</v>
      </c>
    </row>
    <row r="223" spans="1:6" x14ac:dyDescent="0.25">
      <c r="A223" t="s">
        <v>245</v>
      </c>
      <c r="B223" t="s">
        <v>246</v>
      </c>
      <c r="C223">
        <v>16</v>
      </c>
      <c r="D223">
        <v>1</v>
      </c>
      <c r="E223" s="5">
        <v>6.25E-2</v>
      </c>
      <c r="F223" t="s">
        <v>8</v>
      </c>
    </row>
    <row r="224" spans="1:6" x14ac:dyDescent="0.25">
      <c r="A224" t="s">
        <v>247</v>
      </c>
      <c r="B224" t="s">
        <v>37</v>
      </c>
      <c r="C224">
        <v>15</v>
      </c>
      <c r="D224">
        <v>1</v>
      </c>
      <c r="E224" s="5">
        <v>6.6666666666666666E-2</v>
      </c>
      <c r="F224" t="s">
        <v>8</v>
      </c>
    </row>
    <row r="225" spans="1:6" x14ac:dyDescent="0.25">
      <c r="A225" t="s">
        <v>248</v>
      </c>
      <c r="B225" t="s">
        <v>37</v>
      </c>
      <c r="C225">
        <v>8</v>
      </c>
      <c r="D225">
        <v>1</v>
      </c>
      <c r="E225" s="5">
        <v>0.125</v>
      </c>
      <c r="F225" t="s">
        <v>8</v>
      </c>
    </row>
    <row r="226" spans="1:6" x14ac:dyDescent="0.25">
      <c r="A226" t="s">
        <v>252</v>
      </c>
      <c r="B226" t="s">
        <v>37</v>
      </c>
      <c r="C226">
        <v>18</v>
      </c>
      <c r="D226">
        <v>1</v>
      </c>
      <c r="E226" s="5">
        <v>5.5555555555555552E-2</v>
      </c>
      <c r="F226" t="s">
        <v>8</v>
      </c>
    </row>
    <row r="227" spans="1:6" x14ac:dyDescent="0.25">
      <c r="A227" t="s">
        <v>253</v>
      </c>
      <c r="B227" t="s">
        <v>37</v>
      </c>
      <c r="C227">
        <v>10</v>
      </c>
      <c r="D227">
        <v>1</v>
      </c>
      <c r="E227" s="5">
        <v>0.1</v>
      </c>
      <c r="F227" t="s">
        <v>8</v>
      </c>
    </row>
    <row r="228" spans="1:6" x14ac:dyDescent="0.25">
      <c r="A228" t="s">
        <v>254</v>
      </c>
      <c r="B228" t="s">
        <v>37</v>
      </c>
      <c r="C228">
        <v>6</v>
      </c>
      <c r="D228">
        <v>1</v>
      </c>
      <c r="E228" s="5">
        <v>0.16666666666666671</v>
      </c>
      <c r="F228" t="s">
        <v>8</v>
      </c>
    </row>
    <row r="229" spans="1:6" x14ac:dyDescent="0.25">
      <c r="A229" t="s">
        <v>255</v>
      </c>
      <c r="B229" t="s">
        <v>37</v>
      </c>
      <c r="C229">
        <v>4</v>
      </c>
      <c r="D229">
        <v>1</v>
      </c>
      <c r="E229" s="5">
        <v>0.25</v>
      </c>
      <c r="F229" t="s">
        <v>8</v>
      </c>
    </row>
    <row r="230" spans="1:6" x14ac:dyDescent="0.25">
      <c r="A230" t="s">
        <v>257</v>
      </c>
      <c r="B230" t="s">
        <v>37</v>
      </c>
      <c r="C230">
        <v>23</v>
      </c>
      <c r="D230">
        <v>1</v>
      </c>
      <c r="E230" s="5">
        <v>4.3478260869565223E-2</v>
      </c>
      <c r="F230" t="s">
        <v>16</v>
      </c>
    </row>
    <row r="231" spans="1:6" x14ac:dyDescent="0.25">
      <c r="A231" t="s">
        <v>258</v>
      </c>
      <c r="B231" t="s">
        <v>37</v>
      </c>
      <c r="C231">
        <v>17</v>
      </c>
      <c r="D231">
        <v>1</v>
      </c>
      <c r="E231" s="5">
        <v>5.8823529411764712E-2</v>
      </c>
      <c r="F231" t="s">
        <v>16</v>
      </c>
    </row>
    <row r="232" spans="1:6" x14ac:dyDescent="0.25">
      <c r="A232" t="s">
        <v>259</v>
      </c>
      <c r="B232" t="s">
        <v>37</v>
      </c>
      <c r="C232">
        <v>11</v>
      </c>
      <c r="D232">
        <v>1</v>
      </c>
      <c r="E232" s="5">
        <v>9.0909090909090912E-2</v>
      </c>
      <c r="F232" t="s">
        <v>16</v>
      </c>
    </row>
    <row r="233" spans="1:6" x14ac:dyDescent="0.25">
      <c r="A233" t="s">
        <v>260</v>
      </c>
      <c r="B233" t="s">
        <v>37</v>
      </c>
      <c r="C233">
        <v>11</v>
      </c>
      <c r="D233">
        <v>1</v>
      </c>
      <c r="E233" s="5">
        <v>9.0909090909090912E-2</v>
      </c>
      <c r="F233" t="s">
        <v>16</v>
      </c>
    </row>
    <row r="234" spans="1:6" x14ac:dyDescent="0.25">
      <c r="A234" t="s">
        <v>261</v>
      </c>
      <c r="B234" t="s">
        <v>37</v>
      </c>
      <c r="C234">
        <v>15</v>
      </c>
      <c r="D234">
        <v>1</v>
      </c>
      <c r="E234" s="5">
        <v>6.6666666666666666E-2</v>
      </c>
      <c r="F234" t="s">
        <v>16</v>
      </c>
    </row>
    <row r="235" spans="1:6" x14ac:dyDescent="0.25">
      <c r="A235" t="s">
        <v>263</v>
      </c>
      <c r="B235" t="s">
        <v>37</v>
      </c>
      <c r="C235">
        <v>14</v>
      </c>
      <c r="D235">
        <v>1</v>
      </c>
      <c r="E235" s="5">
        <v>7.1428571428571425E-2</v>
      </c>
      <c r="F235" t="s">
        <v>16</v>
      </c>
    </row>
    <row r="236" spans="1:6" x14ac:dyDescent="0.25">
      <c r="A236" t="s">
        <v>264</v>
      </c>
      <c r="B236" t="s">
        <v>37</v>
      </c>
      <c r="C236">
        <v>16</v>
      </c>
      <c r="D236">
        <v>1</v>
      </c>
      <c r="E236" s="5">
        <v>6.25E-2</v>
      </c>
      <c r="F236" t="s">
        <v>16</v>
      </c>
    </row>
    <row r="237" spans="1:6" x14ac:dyDescent="0.25">
      <c r="A237" t="s">
        <v>265</v>
      </c>
      <c r="B237" t="s">
        <v>37</v>
      </c>
      <c r="C237">
        <v>23</v>
      </c>
      <c r="D237">
        <v>1</v>
      </c>
      <c r="E237" s="5">
        <v>4.3478260869565223E-2</v>
      </c>
      <c r="F237" t="s">
        <v>16</v>
      </c>
    </row>
    <row r="238" spans="1:6" x14ac:dyDescent="0.25">
      <c r="A238" t="s">
        <v>266</v>
      </c>
      <c r="B238" t="s">
        <v>37</v>
      </c>
      <c r="C238">
        <v>21</v>
      </c>
      <c r="D238">
        <v>1</v>
      </c>
      <c r="E238" s="5">
        <v>4.7619047619047623E-2</v>
      </c>
      <c r="F238" t="s">
        <v>16</v>
      </c>
    </row>
    <row r="239" spans="1:6" x14ac:dyDescent="0.25">
      <c r="A239" t="s">
        <v>267</v>
      </c>
      <c r="B239" t="s">
        <v>37</v>
      </c>
      <c r="C239">
        <v>18</v>
      </c>
      <c r="D239">
        <v>1</v>
      </c>
      <c r="E239" s="5">
        <v>5.5555555555555552E-2</v>
      </c>
      <c r="F239" t="s">
        <v>16</v>
      </c>
    </row>
    <row r="240" spans="1:6" x14ac:dyDescent="0.25">
      <c r="A240" t="s">
        <v>268</v>
      </c>
      <c r="B240" t="s">
        <v>37</v>
      </c>
      <c r="C240">
        <v>4</v>
      </c>
      <c r="D240">
        <v>1</v>
      </c>
      <c r="E240" s="5">
        <v>0.25</v>
      </c>
      <c r="F240" t="s">
        <v>16</v>
      </c>
    </row>
    <row r="241" spans="1:6" x14ac:dyDescent="0.25">
      <c r="A241" t="s">
        <v>269</v>
      </c>
      <c r="B241" t="s">
        <v>37</v>
      </c>
      <c r="C241">
        <v>23</v>
      </c>
      <c r="D241">
        <v>1</v>
      </c>
      <c r="E241" s="5">
        <v>4.3478260869565223E-2</v>
      </c>
      <c r="F241" t="s">
        <v>31</v>
      </c>
    </row>
    <row r="242" spans="1:6" x14ac:dyDescent="0.25">
      <c r="A242" t="s">
        <v>270</v>
      </c>
      <c r="B242" t="s">
        <v>37</v>
      </c>
      <c r="C242">
        <v>20</v>
      </c>
      <c r="D242">
        <v>1</v>
      </c>
      <c r="E242" s="5">
        <v>0.05</v>
      </c>
      <c r="F242" t="s">
        <v>31</v>
      </c>
    </row>
    <row r="243" spans="1:6" x14ac:dyDescent="0.25">
      <c r="A243" t="s">
        <v>272</v>
      </c>
      <c r="B243" t="s">
        <v>37</v>
      </c>
      <c r="C243">
        <v>10</v>
      </c>
      <c r="D243">
        <v>1</v>
      </c>
      <c r="E243" s="5">
        <v>0.1</v>
      </c>
      <c r="F243" t="s">
        <v>31</v>
      </c>
    </row>
    <row r="244" spans="1:6" x14ac:dyDescent="0.25">
      <c r="A244" t="s">
        <v>273</v>
      </c>
      <c r="B244" t="s">
        <v>37</v>
      </c>
      <c r="C244">
        <v>22</v>
      </c>
      <c r="D244">
        <v>1</v>
      </c>
      <c r="E244" s="5">
        <v>4.5454545454545463E-2</v>
      </c>
      <c r="F244" t="s">
        <v>31</v>
      </c>
    </row>
    <row r="245" spans="1:6" x14ac:dyDescent="0.25">
      <c r="A245" t="s">
        <v>274</v>
      </c>
      <c r="B245" t="s">
        <v>37</v>
      </c>
      <c r="C245">
        <v>24</v>
      </c>
      <c r="D245">
        <v>1</v>
      </c>
      <c r="E245" s="5">
        <v>4.1666666666666657E-2</v>
      </c>
      <c r="F245" t="s">
        <v>31</v>
      </c>
    </row>
    <row r="246" spans="1:6" x14ac:dyDescent="0.25">
      <c r="A246" t="s">
        <v>275</v>
      </c>
      <c r="B246" t="s">
        <v>37</v>
      </c>
      <c r="C246">
        <v>23</v>
      </c>
      <c r="D246">
        <v>1</v>
      </c>
      <c r="E246" s="5">
        <v>4.3478260869565223E-2</v>
      </c>
      <c r="F246" t="s">
        <v>31</v>
      </c>
    </row>
    <row r="247" spans="1:6" x14ac:dyDescent="0.25">
      <c r="A247" t="s">
        <v>276</v>
      </c>
      <c r="B247" t="s">
        <v>37</v>
      </c>
      <c r="C247">
        <v>19</v>
      </c>
      <c r="D247">
        <v>1</v>
      </c>
      <c r="E247" s="5">
        <v>5.2631578947368418E-2</v>
      </c>
      <c r="F247" t="s">
        <v>31</v>
      </c>
    </row>
    <row r="248" spans="1:6" x14ac:dyDescent="0.25">
      <c r="A248" t="s">
        <v>277</v>
      </c>
      <c r="B248" t="s">
        <v>37</v>
      </c>
      <c r="C248">
        <v>25</v>
      </c>
      <c r="D248">
        <v>1</v>
      </c>
      <c r="E248" s="5">
        <v>0.04</v>
      </c>
      <c r="F248" t="s">
        <v>31</v>
      </c>
    </row>
    <row r="249" spans="1:6" x14ac:dyDescent="0.25">
      <c r="A249" t="s">
        <v>278</v>
      </c>
      <c r="B249" t="s">
        <v>37</v>
      </c>
      <c r="C249">
        <v>24</v>
      </c>
      <c r="D249">
        <v>1</v>
      </c>
      <c r="E249" s="5">
        <v>4.1666666666666657E-2</v>
      </c>
      <c r="F249" t="s">
        <v>31</v>
      </c>
    </row>
    <row r="250" spans="1:6" x14ac:dyDescent="0.25">
      <c r="A250" t="s">
        <v>279</v>
      </c>
      <c r="B250" t="s">
        <v>37</v>
      </c>
      <c r="C250">
        <v>23</v>
      </c>
      <c r="D250">
        <v>1</v>
      </c>
      <c r="E250" s="5">
        <v>4.3478260869565223E-2</v>
      </c>
      <c r="F250" t="s">
        <v>31</v>
      </c>
    </row>
    <row r="251" spans="1:6" x14ac:dyDescent="0.25">
      <c r="A251" t="s">
        <v>280</v>
      </c>
      <c r="B251" t="s">
        <v>37</v>
      </c>
      <c r="C251">
        <v>23</v>
      </c>
      <c r="D251">
        <v>1</v>
      </c>
      <c r="E251" s="5">
        <v>4.3478260869565223E-2</v>
      </c>
      <c r="F251" t="s">
        <v>31</v>
      </c>
    </row>
    <row r="252" spans="1:6" x14ac:dyDescent="0.25">
      <c r="A252" t="s">
        <v>281</v>
      </c>
      <c r="B252" t="s">
        <v>37</v>
      </c>
      <c r="C252">
        <v>16</v>
      </c>
      <c r="D252">
        <v>1</v>
      </c>
      <c r="E252" s="5">
        <v>6.25E-2</v>
      </c>
      <c r="F252" t="s">
        <v>31</v>
      </c>
    </row>
    <row r="253" spans="1:6" x14ac:dyDescent="0.25">
      <c r="A253" t="s">
        <v>282</v>
      </c>
      <c r="B253" t="s">
        <v>37</v>
      </c>
      <c r="C253">
        <v>18</v>
      </c>
      <c r="D253">
        <v>1</v>
      </c>
      <c r="E253" s="5">
        <v>5.5555555555555552E-2</v>
      </c>
      <c r="F253" t="s">
        <v>31</v>
      </c>
    </row>
    <row r="254" spans="1:6" x14ac:dyDescent="0.25">
      <c r="A254" t="s">
        <v>283</v>
      </c>
      <c r="B254" t="s">
        <v>37</v>
      </c>
      <c r="C254">
        <v>19</v>
      </c>
      <c r="D254">
        <v>1</v>
      </c>
      <c r="E254" s="5">
        <v>5.2631578947368418E-2</v>
      </c>
      <c r="F254" t="s">
        <v>31</v>
      </c>
    </row>
    <row r="255" spans="1:6" x14ac:dyDescent="0.25">
      <c r="A255" t="s">
        <v>284</v>
      </c>
      <c r="B255" t="s">
        <v>37</v>
      </c>
      <c r="C255">
        <v>9</v>
      </c>
      <c r="D255">
        <v>1</v>
      </c>
      <c r="E255" s="5">
        <v>0.1111111111111111</v>
      </c>
      <c r="F255" t="s">
        <v>31</v>
      </c>
    </row>
    <row r="256" spans="1:6" x14ac:dyDescent="0.25">
      <c r="A256" t="s">
        <v>285</v>
      </c>
      <c r="B256" t="s">
        <v>37</v>
      </c>
      <c r="C256">
        <v>22</v>
      </c>
      <c r="D256">
        <v>1</v>
      </c>
      <c r="E256" s="5">
        <v>4.5454545454545463E-2</v>
      </c>
      <c r="F256" t="s">
        <v>31</v>
      </c>
    </row>
    <row r="257" spans="1:6" x14ac:dyDescent="0.25">
      <c r="A257" t="s">
        <v>286</v>
      </c>
      <c r="B257" t="s">
        <v>37</v>
      </c>
      <c r="C257">
        <v>13</v>
      </c>
      <c r="D257">
        <v>1</v>
      </c>
      <c r="E257" s="5">
        <v>7.6923076923076927E-2</v>
      </c>
      <c r="F257" t="s">
        <v>31</v>
      </c>
    </row>
    <row r="258" spans="1:6" x14ac:dyDescent="0.25">
      <c r="A258" t="s">
        <v>287</v>
      </c>
      <c r="B258" t="s">
        <v>37</v>
      </c>
      <c r="C258">
        <v>21</v>
      </c>
      <c r="D258">
        <v>1</v>
      </c>
      <c r="E258" s="5">
        <v>4.7619047619047623E-2</v>
      </c>
      <c r="F258" t="s">
        <v>31</v>
      </c>
    </row>
    <row r="259" spans="1:6" x14ac:dyDescent="0.25">
      <c r="A259" t="s">
        <v>288</v>
      </c>
      <c r="B259" t="s">
        <v>37</v>
      </c>
      <c r="C259">
        <v>17</v>
      </c>
      <c r="D259">
        <v>1</v>
      </c>
      <c r="E259" s="5">
        <v>5.8823529411764712E-2</v>
      </c>
      <c r="F259" t="s">
        <v>31</v>
      </c>
    </row>
    <row r="260" spans="1:6" x14ac:dyDescent="0.25">
      <c r="A260" t="s">
        <v>290</v>
      </c>
      <c r="B260" t="s">
        <v>37</v>
      </c>
      <c r="C260">
        <v>22</v>
      </c>
      <c r="D260">
        <v>1</v>
      </c>
      <c r="E260" s="5">
        <v>4.5454545454545463E-2</v>
      </c>
      <c r="F260" t="s">
        <v>18</v>
      </c>
    </row>
    <row r="261" spans="1:6" x14ac:dyDescent="0.25">
      <c r="A261" t="s">
        <v>291</v>
      </c>
      <c r="B261" t="s">
        <v>37</v>
      </c>
      <c r="C261">
        <v>14</v>
      </c>
      <c r="D261">
        <v>1</v>
      </c>
      <c r="E261" s="5">
        <v>7.1428571428571425E-2</v>
      </c>
      <c r="F261" t="s">
        <v>18</v>
      </c>
    </row>
    <row r="262" spans="1:6" x14ac:dyDescent="0.25">
      <c r="A262" t="s">
        <v>292</v>
      </c>
      <c r="B262" t="s">
        <v>37</v>
      </c>
      <c r="C262">
        <v>23</v>
      </c>
      <c r="D262">
        <v>1</v>
      </c>
      <c r="E262" s="5">
        <v>4.3478260869565223E-2</v>
      </c>
      <c r="F262" t="s">
        <v>18</v>
      </c>
    </row>
    <row r="263" spans="1:6" x14ac:dyDescent="0.25">
      <c r="A263" t="s">
        <v>293</v>
      </c>
      <c r="B263" t="s">
        <v>37</v>
      </c>
      <c r="C263">
        <v>16</v>
      </c>
      <c r="D263">
        <v>1</v>
      </c>
      <c r="E263" s="5">
        <v>6.25E-2</v>
      </c>
      <c r="F263" t="s">
        <v>18</v>
      </c>
    </row>
    <row r="264" spans="1:6" x14ac:dyDescent="0.25">
      <c r="A264" t="s">
        <v>295</v>
      </c>
      <c r="B264" t="s">
        <v>37</v>
      </c>
      <c r="C264">
        <v>16</v>
      </c>
      <c r="D264">
        <v>1</v>
      </c>
      <c r="E264" s="5">
        <v>6.25E-2</v>
      </c>
      <c r="F264" t="s">
        <v>18</v>
      </c>
    </row>
    <row r="265" spans="1:6" x14ac:dyDescent="0.25">
      <c r="A265" t="s">
        <v>296</v>
      </c>
      <c r="B265" t="s">
        <v>37</v>
      </c>
      <c r="C265">
        <v>17</v>
      </c>
      <c r="D265">
        <v>1</v>
      </c>
      <c r="E265" s="5">
        <v>5.8823529411764712E-2</v>
      </c>
      <c r="F265" t="s">
        <v>18</v>
      </c>
    </row>
    <row r="266" spans="1:6" x14ac:dyDescent="0.25">
      <c r="A266" t="s">
        <v>297</v>
      </c>
      <c r="B266" t="s">
        <v>37</v>
      </c>
      <c r="C266">
        <v>13</v>
      </c>
      <c r="D266">
        <v>1</v>
      </c>
      <c r="E266" s="5">
        <v>7.6923076923076927E-2</v>
      </c>
      <c r="F266" t="s">
        <v>18</v>
      </c>
    </row>
    <row r="267" spans="1:6" x14ac:dyDescent="0.25">
      <c r="A267" t="s">
        <v>298</v>
      </c>
      <c r="B267" t="s">
        <v>37</v>
      </c>
      <c r="C267">
        <v>12</v>
      </c>
      <c r="D267">
        <v>1</v>
      </c>
      <c r="E267" s="5">
        <v>8.3333333333333329E-2</v>
      </c>
      <c r="F267" t="s">
        <v>18</v>
      </c>
    </row>
    <row r="268" spans="1:6" x14ac:dyDescent="0.25">
      <c r="A268" t="s">
        <v>299</v>
      </c>
      <c r="B268" t="s">
        <v>37</v>
      </c>
      <c r="C268">
        <v>18</v>
      </c>
      <c r="D268">
        <v>1</v>
      </c>
      <c r="E268" s="5">
        <v>5.5555555555555552E-2</v>
      </c>
      <c r="F268" t="s">
        <v>18</v>
      </c>
    </row>
    <row r="269" spans="1:6" x14ac:dyDescent="0.25">
      <c r="A269" t="s">
        <v>301</v>
      </c>
      <c r="B269" t="s">
        <v>37</v>
      </c>
      <c r="C269">
        <v>18</v>
      </c>
      <c r="D269">
        <v>1</v>
      </c>
      <c r="E269" s="5">
        <v>5.5555555555555552E-2</v>
      </c>
      <c r="F269" t="s">
        <v>18</v>
      </c>
    </row>
    <row r="270" spans="1:6" x14ac:dyDescent="0.25">
      <c r="A270" t="s">
        <v>302</v>
      </c>
      <c r="B270" t="s">
        <v>37</v>
      </c>
      <c r="C270">
        <v>8</v>
      </c>
      <c r="D270">
        <v>1</v>
      </c>
      <c r="E270" s="5">
        <v>0.125</v>
      </c>
      <c r="F270" t="s">
        <v>18</v>
      </c>
    </row>
    <row r="271" spans="1:6" x14ac:dyDescent="0.25">
      <c r="A271" t="s">
        <v>303</v>
      </c>
      <c r="B271" t="s">
        <v>37</v>
      </c>
      <c r="C271">
        <v>15</v>
      </c>
      <c r="D271">
        <v>1</v>
      </c>
      <c r="E271" s="5">
        <v>6.6666666666666666E-2</v>
      </c>
      <c r="F271" t="s">
        <v>25</v>
      </c>
    </row>
    <row r="272" spans="1:6" x14ac:dyDescent="0.25">
      <c r="A272" t="s">
        <v>305</v>
      </c>
      <c r="B272" t="s">
        <v>37</v>
      </c>
      <c r="C272">
        <v>13</v>
      </c>
      <c r="D272">
        <v>1</v>
      </c>
      <c r="E272" s="5">
        <v>7.6923076923076927E-2</v>
      </c>
      <c r="F272" t="s">
        <v>25</v>
      </c>
    </row>
    <row r="273" spans="1:6" x14ac:dyDescent="0.25">
      <c r="A273" t="s">
        <v>306</v>
      </c>
      <c r="B273" t="s">
        <v>37</v>
      </c>
      <c r="C273">
        <v>20</v>
      </c>
      <c r="D273">
        <v>1</v>
      </c>
      <c r="E273" s="5">
        <v>0.05</v>
      </c>
      <c r="F273" t="s">
        <v>29</v>
      </c>
    </row>
    <row r="274" spans="1:6" x14ac:dyDescent="0.25">
      <c r="A274" t="s">
        <v>307</v>
      </c>
      <c r="B274" t="s">
        <v>37</v>
      </c>
      <c r="C274">
        <v>21</v>
      </c>
      <c r="D274">
        <v>1</v>
      </c>
      <c r="E274" s="5">
        <v>4.7619047619047623E-2</v>
      </c>
      <c r="F274" t="s">
        <v>29</v>
      </c>
    </row>
    <row r="275" spans="1:6" x14ac:dyDescent="0.25">
      <c r="A275" t="s">
        <v>310</v>
      </c>
      <c r="B275" t="s">
        <v>37</v>
      </c>
      <c r="C275">
        <v>17</v>
      </c>
      <c r="D275">
        <v>1</v>
      </c>
      <c r="E275" s="5">
        <v>5.8823529411764712E-2</v>
      </c>
      <c r="F275" t="s">
        <v>29</v>
      </c>
    </row>
    <row r="276" spans="1:6" x14ac:dyDescent="0.25">
      <c r="A276" t="s">
        <v>311</v>
      </c>
      <c r="B276" t="s">
        <v>37</v>
      </c>
      <c r="C276">
        <v>7</v>
      </c>
      <c r="D276">
        <v>1</v>
      </c>
      <c r="E276" s="5">
        <v>0.14285714285714279</v>
      </c>
      <c r="F276" t="s">
        <v>14</v>
      </c>
    </row>
    <row r="277" spans="1:6" x14ac:dyDescent="0.25">
      <c r="A277" t="s">
        <v>312</v>
      </c>
      <c r="B277" t="s">
        <v>37</v>
      </c>
      <c r="C277">
        <v>16</v>
      </c>
      <c r="D277">
        <v>1</v>
      </c>
      <c r="E277" s="5">
        <v>6.25E-2</v>
      </c>
      <c r="F277" t="s">
        <v>14</v>
      </c>
    </row>
    <row r="278" spans="1:6" x14ac:dyDescent="0.25">
      <c r="A278" t="s">
        <v>313</v>
      </c>
      <c r="B278" t="s">
        <v>37</v>
      </c>
      <c r="C278">
        <v>12</v>
      </c>
      <c r="D278">
        <v>1</v>
      </c>
      <c r="E278" s="5">
        <v>8.3333333333333329E-2</v>
      </c>
      <c r="F278" t="s">
        <v>9</v>
      </c>
    </row>
    <row r="279" spans="1:6" x14ac:dyDescent="0.25">
      <c r="A279" t="s">
        <v>314</v>
      </c>
      <c r="B279" t="s">
        <v>37</v>
      </c>
      <c r="C279">
        <v>21</v>
      </c>
      <c r="D279">
        <v>1</v>
      </c>
      <c r="E279" s="5">
        <v>4.7619047619047623E-2</v>
      </c>
      <c r="F279" t="s">
        <v>9</v>
      </c>
    </row>
    <row r="280" spans="1:6" x14ac:dyDescent="0.25">
      <c r="A280" t="s">
        <v>315</v>
      </c>
      <c r="B280" t="s">
        <v>37</v>
      </c>
      <c r="C280">
        <v>22</v>
      </c>
      <c r="D280">
        <v>1</v>
      </c>
      <c r="E280" s="5">
        <v>4.5454545454545463E-2</v>
      </c>
      <c r="F280" t="s">
        <v>9</v>
      </c>
    </row>
    <row r="281" spans="1:6" x14ac:dyDescent="0.25">
      <c r="A281" t="s">
        <v>316</v>
      </c>
      <c r="B281" t="s">
        <v>37</v>
      </c>
      <c r="C281">
        <v>9</v>
      </c>
      <c r="D281">
        <v>1</v>
      </c>
      <c r="E281" s="5">
        <v>0.1111111111111111</v>
      </c>
      <c r="F281" t="s">
        <v>9</v>
      </c>
    </row>
    <row r="282" spans="1:6" x14ac:dyDescent="0.25">
      <c r="A282" t="s">
        <v>317</v>
      </c>
      <c r="B282" t="s">
        <v>37</v>
      </c>
      <c r="C282">
        <v>19</v>
      </c>
      <c r="D282">
        <v>1</v>
      </c>
      <c r="E282" s="5">
        <v>5.2631578947368418E-2</v>
      </c>
      <c r="F282" t="s">
        <v>9</v>
      </c>
    </row>
    <row r="283" spans="1:6" x14ac:dyDescent="0.25">
      <c r="A283" t="s">
        <v>318</v>
      </c>
      <c r="B283" t="s">
        <v>37</v>
      </c>
      <c r="C283">
        <v>22</v>
      </c>
      <c r="D283">
        <v>1</v>
      </c>
      <c r="E283" s="5">
        <v>4.5454545454545463E-2</v>
      </c>
      <c r="F283" t="s">
        <v>9</v>
      </c>
    </row>
    <row r="284" spans="1:6" x14ac:dyDescent="0.25">
      <c r="A284" t="s">
        <v>319</v>
      </c>
      <c r="B284" t="s">
        <v>37</v>
      </c>
      <c r="C284">
        <v>15</v>
      </c>
      <c r="D284">
        <v>1</v>
      </c>
      <c r="E284" s="5">
        <v>6.6666666666666666E-2</v>
      </c>
      <c r="F284" t="s">
        <v>9</v>
      </c>
    </row>
    <row r="285" spans="1:6" x14ac:dyDescent="0.25">
      <c r="A285" t="s">
        <v>320</v>
      </c>
      <c r="B285" t="s">
        <v>37</v>
      </c>
      <c r="C285">
        <v>15</v>
      </c>
      <c r="D285">
        <v>1</v>
      </c>
      <c r="E285" s="5">
        <v>6.6666666666666666E-2</v>
      </c>
      <c r="F285" t="s">
        <v>9</v>
      </c>
    </row>
    <row r="286" spans="1:6" x14ac:dyDescent="0.25">
      <c r="A286" t="s">
        <v>321</v>
      </c>
      <c r="B286" t="s">
        <v>37</v>
      </c>
      <c r="C286">
        <v>16</v>
      </c>
      <c r="D286">
        <v>1</v>
      </c>
      <c r="E286" s="5">
        <v>6.25E-2</v>
      </c>
      <c r="F286" t="s">
        <v>9</v>
      </c>
    </row>
    <row r="287" spans="1:6" x14ac:dyDescent="0.25">
      <c r="A287" t="s">
        <v>323</v>
      </c>
      <c r="B287" t="s">
        <v>37</v>
      </c>
      <c r="C287">
        <v>11</v>
      </c>
      <c r="D287">
        <v>1</v>
      </c>
      <c r="E287" s="5">
        <v>9.0909090909090912E-2</v>
      </c>
      <c r="F287" t="s">
        <v>9</v>
      </c>
    </row>
    <row r="288" spans="1:6" x14ac:dyDescent="0.25">
      <c r="A288" t="s">
        <v>324</v>
      </c>
      <c r="B288" t="s">
        <v>37</v>
      </c>
      <c r="C288">
        <v>15</v>
      </c>
      <c r="D288">
        <v>1</v>
      </c>
      <c r="E288" s="5">
        <v>6.6666666666666666E-2</v>
      </c>
      <c r="F288" t="s">
        <v>9</v>
      </c>
    </row>
    <row r="289" spans="1:6" x14ac:dyDescent="0.25">
      <c r="A289" t="s">
        <v>325</v>
      </c>
      <c r="B289" t="s">
        <v>37</v>
      </c>
      <c r="C289">
        <v>15</v>
      </c>
      <c r="D289">
        <v>1</v>
      </c>
      <c r="E289" s="5">
        <v>6.6666666666666666E-2</v>
      </c>
      <c r="F289" t="s">
        <v>9</v>
      </c>
    </row>
    <row r="290" spans="1:6" x14ac:dyDescent="0.25">
      <c r="A290" t="s">
        <v>326</v>
      </c>
      <c r="B290" t="s">
        <v>37</v>
      </c>
      <c r="C290">
        <v>19</v>
      </c>
      <c r="D290">
        <v>1</v>
      </c>
      <c r="E290" s="5">
        <v>5.2631578947368418E-2</v>
      </c>
      <c r="F290" t="s">
        <v>9</v>
      </c>
    </row>
    <row r="291" spans="1:6" x14ac:dyDescent="0.25">
      <c r="A291" t="s">
        <v>327</v>
      </c>
      <c r="B291" t="s">
        <v>37</v>
      </c>
      <c r="C291">
        <v>17</v>
      </c>
      <c r="D291">
        <v>1</v>
      </c>
      <c r="E291" s="5">
        <v>5.8823529411764712E-2</v>
      </c>
      <c r="F291" t="s">
        <v>9</v>
      </c>
    </row>
    <row r="292" spans="1:6" x14ac:dyDescent="0.25">
      <c r="A292" t="s">
        <v>328</v>
      </c>
      <c r="B292" t="s">
        <v>37</v>
      </c>
      <c r="C292">
        <v>7</v>
      </c>
      <c r="D292">
        <v>1</v>
      </c>
      <c r="E292" s="5">
        <v>0.14285714285714279</v>
      </c>
      <c r="F292" t="s">
        <v>9</v>
      </c>
    </row>
    <row r="293" spans="1:6" x14ac:dyDescent="0.25">
      <c r="A293" t="s">
        <v>329</v>
      </c>
      <c r="B293" t="s">
        <v>37</v>
      </c>
      <c r="C293">
        <v>13</v>
      </c>
      <c r="D293">
        <v>1</v>
      </c>
      <c r="E293" s="5">
        <v>7.6923076923076927E-2</v>
      </c>
      <c r="F293" t="s">
        <v>9</v>
      </c>
    </row>
    <row r="294" spans="1:6" x14ac:dyDescent="0.25">
      <c r="A294" t="s">
        <v>330</v>
      </c>
      <c r="B294" t="s">
        <v>37</v>
      </c>
      <c r="C294">
        <v>5</v>
      </c>
      <c r="D294">
        <v>1</v>
      </c>
      <c r="E294" s="5">
        <v>0.2</v>
      </c>
      <c r="F294" t="s">
        <v>9</v>
      </c>
    </row>
    <row r="295" spans="1:6" x14ac:dyDescent="0.25">
      <c r="A295" t="s">
        <v>331</v>
      </c>
      <c r="B295" t="s">
        <v>37</v>
      </c>
      <c r="C295">
        <v>15</v>
      </c>
      <c r="D295">
        <v>1</v>
      </c>
      <c r="E295" s="5">
        <v>6.6666666666666666E-2</v>
      </c>
      <c r="F295" t="s">
        <v>9</v>
      </c>
    </row>
    <row r="296" spans="1:6" x14ac:dyDescent="0.25">
      <c r="A296" t="s">
        <v>332</v>
      </c>
      <c r="B296" t="s">
        <v>37</v>
      </c>
      <c r="C296">
        <v>4</v>
      </c>
      <c r="D296">
        <v>1</v>
      </c>
      <c r="E296" s="5">
        <v>0.25</v>
      </c>
      <c r="F296" t="s">
        <v>9</v>
      </c>
    </row>
    <row r="297" spans="1:6" x14ac:dyDescent="0.25">
      <c r="A297" t="s">
        <v>333</v>
      </c>
      <c r="B297" t="s">
        <v>37</v>
      </c>
      <c r="C297">
        <v>4</v>
      </c>
      <c r="D297">
        <v>1</v>
      </c>
      <c r="E297" s="5">
        <v>0.25</v>
      </c>
      <c r="F297" t="s">
        <v>9</v>
      </c>
    </row>
    <row r="298" spans="1:6" x14ac:dyDescent="0.25">
      <c r="A298" t="s">
        <v>334</v>
      </c>
      <c r="B298" t="s">
        <v>37</v>
      </c>
      <c r="C298">
        <v>4</v>
      </c>
      <c r="D298">
        <v>1</v>
      </c>
      <c r="E298" s="5">
        <v>0.25</v>
      </c>
      <c r="F298" t="s">
        <v>11</v>
      </c>
    </row>
    <row r="299" spans="1:6" x14ac:dyDescent="0.25">
      <c r="A299" t="s">
        <v>335</v>
      </c>
      <c r="B299" t="s">
        <v>37</v>
      </c>
      <c r="C299">
        <v>16</v>
      </c>
      <c r="D299">
        <v>1</v>
      </c>
      <c r="E299" s="5">
        <v>6.25E-2</v>
      </c>
      <c r="F299" t="s">
        <v>11</v>
      </c>
    </row>
    <row r="300" spans="1:6" x14ac:dyDescent="0.25">
      <c r="A300" t="s">
        <v>336</v>
      </c>
      <c r="B300" t="s">
        <v>37</v>
      </c>
      <c r="C300">
        <v>12</v>
      </c>
      <c r="D300">
        <v>1</v>
      </c>
      <c r="E300" s="5">
        <v>8.3333333333333329E-2</v>
      </c>
      <c r="F300" t="s">
        <v>11</v>
      </c>
    </row>
    <row r="301" spans="1:6" x14ac:dyDescent="0.25">
      <c r="A301" t="s">
        <v>337</v>
      </c>
      <c r="B301" t="s">
        <v>37</v>
      </c>
      <c r="C301">
        <v>9</v>
      </c>
      <c r="D301">
        <v>1</v>
      </c>
      <c r="E301" s="5">
        <v>0.1111111111111111</v>
      </c>
      <c r="F301" t="s">
        <v>11</v>
      </c>
    </row>
    <row r="302" spans="1:6" x14ac:dyDescent="0.25">
      <c r="A302" t="s">
        <v>338</v>
      </c>
      <c r="B302" t="s">
        <v>37</v>
      </c>
      <c r="C302">
        <v>19</v>
      </c>
      <c r="D302">
        <v>1</v>
      </c>
      <c r="E302" s="5">
        <v>5.2631578947368418E-2</v>
      </c>
      <c r="F302" t="s">
        <v>11</v>
      </c>
    </row>
    <row r="303" spans="1:6" x14ac:dyDescent="0.25">
      <c r="A303" t="s">
        <v>339</v>
      </c>
      <c r="B303" t="s">
        <v>37</v>
      </c>
      <c r="C303">
        <v>17</v>
      </c>
      <c r="D303">
        <v>1</v>
      </c>
      <c r="E303" s="5">
        <v>5.8823529411764712E-2</v>
      </c>
      <c r="F303" t="s">
        <v>11</v>
      </c>
    </row>
    <row r="304" spans="1:6" x14ac:dyDescent="0.25">
      <c r="A304" t="s">
        <v>340</v>
      </c>
      <c r="B304" t="s">
        <v>37</v>
      </c>
      <c r="C304">
        <v>3</v>
      </c>
      <c r="D304">
        <v>1</v>
      </c>
      <c r="E304" s="5">
        <v>0.33333333333333331</v>
      </c>
      <c r="F304" t="s">
        <v>11</v>
      </c>
    </row>
    <row r="305" spans="1:6" x14ac:dyDescent="0.25">
      <c r="A305" t="s">
        <v>341</v>
      </c>
      <c r="B305" t="s">
        <v>37</v>
      </c>
      <c r="C305">
        <v>1</v>
      </c>
      <c r="D305">
        <v>1</v>
      </c>
      <c r="E305" s="5">
        <v>1</v>
      </c>
      <c r="F305" t="s">
        <v>11</v>
      </c>
    </row>
    <row r="306" spans="1:6" x14ac:dyDescent="0.25">
      <c r="A306" t="s">
        <v>342</v>
      </c>
      <c r="B306" t="s">
        <v>37</v>
      </c>
      <c r="C306">
        <v>5</v>
      </c>
      <c r="D306">
        <v>1</v>
      </c>
      <c r="E306" s="5">
        <v>0.2</v>
      </c>
      <c r="F306" t="s">
        <v>11</v>
      </c>
    </row>
    <row r="307" spans="1:6" x14ac:dyDescent="0.25">
      <c r="A307" t="s">
        <v>343</v>
      </c>
      <c r="B307" t="s">
        <v>37</v>
      </c>
      <c r="C307">
        <v>12</v>
      </c>
      <c r="D307">
        <v>1</v>
      </c>
      <c r="E307" s="5">
        <v>8.3333333333333329E-2</v>
      </c>
      <c r="F307" t="s">
        <v>11</v>
      </c>
    </row>
    <row r="308" spans="1:6" x14ac:dyDescent="0.25">
      <c r="A308" t="s">
        <v>344</v>
      </c>
      <c r="B308" t="s">
        <v>37</v>
      </c>
      <c r="C308">
        <v>4</v>
      </c>
      <c r="D308">
        <v>1</v>
      </c>
      <c r="E308" s="5">
        <v>0.25</v>
      </c>
      <c r="F308" t="s">
        <v>11</v>
      </c>
    </row>
    <row r="309" spans="1:6" x14ac:dyDescent="0.25">
      <c r="A309" t="s">
        <v>345</v>
      </c>
      <c r="B309" t="s">
        <v>37</v>
      </c>
      <c r="C309">
        <v>22</v>
      </c>
      <c r="D309">
        <v>1</v>
      </c>
      <c r="E309" s="5">
        <v>4.5454545454545463E-2</v>
      </c>
      <c r="F309" t="s">
        <v>11</v>
      </c>
    </row>
    <row r="310" spans="1:6" x14ac:dyDescent="0.25">
      <c r="A310" t="s">
        <v>346</v>
      </c>
      <c r="B310" t="s">
        <v>37</v>
      </c>
      <c r="C310">
        <v>5</v>
      </c>
      <c r="D310">
        <v>1</v>
      </c>
      <c r="E310" s="5">
        <v>0.2</v>
      </c>
      <c r="F310" t="s">
        <v>11</v>
      </c>
    </row>
    <row r="311" spans="1:6" x14ac:dyDescent="0.25">
      <c r="A311" t="s">
        <v>347</v>
      </c>
      <c r="B311" t="s">
        <v>37</v>
      </c>
      <c r="C311">
        <v>3</v>
      </c>
      <c r="D311">
        <v>1</v>
      </c>
      <c r="E311" s="5">
        <v>0.33333333333333331</v>
      </c>
      <c r="F311" t="s">
        <v>11</v>
      </c>
    </row>
    <row r="312" spans="1:6" x14ac:dyDescent="0.25">
      <c r="A312" t="s">
        <v>348</v>
      </c>
      <c r="B312" t="s">
        <v>37</v>
      </c>
      <c r="C312">
        <v>4</v>
      </c>
      <c r="D312">
        <v>1</v>
      </c>
      <c r="E312" s="5">
        <v>0.25</v>
      </c>
      <c r="F312" t="s">
        <v>11</v>
      </c>
    </row>
    <row r="313" spans="1:6" x14ac:dyDescent="0.25">
      <c r="A313" t="s">
        <v>349</v>
      </c>
      <c r="B313" t="s">
        <v>37</v>
      </c>
      <c r="C313">
        <v>4</v>
      </c>
      <c r="D313">
        <v>1</v>
      </c>
      <c r="E313" s="5">
        <v>0.25</v>
      </c>
      <c r="F313" t="s">
        <v>11</v>
      </c>
    </row>
    <row r="314" spans="1:6" x14ac:dyDescent="0.25">
      <c r="A314" t="s">
        <v>350</v>
      </c>
      <c r="B314" t="s">
        <v>37</v>
      </c>
      <c r="C314">
        <v>1</v>
      </c>
      <c r="D314">
        <v>1</v>
      </c>
      <c r="E314" s="5">
        <v>1</v>
      </c>
      <c r="F314" t="s">
        <v>11</v>
      </c>
    </row>
    <row r="315" spans="1:6" x14ac:dyDescent="0.25">
      <c r="A315" t="s">
        <v>351</v>
      </c>
      <c r="B315" t="s">
        <v>37</v>
      </c>
      <c r="C315">
        <v>8</v>
      </c>
      <c r="D315">
        <v>1</v>
      </c>
      <c r="E315" s="5">
        <v>0.125</v>
      </c>
      <c r="F315" t="s">
        <v>22</v>
      </c>
    </row>
    <row r="316" spans="1:6" x14ac:dyDescent="0.25">
      <c r="A316" t="s">
        <v>352</v>
      </c>
      <c r="B316" t="s">
        <v>37</v>
      </c>
      <c r="C316">
        <v>18</v>
      </c>
      <c r="D316">
        <v>1</v>
      </c>
      <c r="E316" s="5">
        <v>5.5555555555555552E-2</v>
      </c>
      <c r="F316" t="s">
        <v>22</v>
      </c>
    </row>
    <row r="317" spans="1:6" x14ac:dyDescent="0.25">
      <c r="A317" t="s">
        <v>353</v>
      </c>
      <c r="B317" t="s">
        <v>37</v>
      </c>
      <c r="C317">
        <v>20</v>
      </c>
      <c r="D317">
        <v>1</v>
      </c>
      <c r="E317" s="5">
        <v>0.05</v>
      </c>
      <c r="F317" t="s">
        <v>22</v>
      </c>
    </row>
    <row r="318" spans="1:6" x14ac:dyDescent="0.25">
      <c r="A318" t="s">
        <v>354</v>
      </c>
      <c r="B318" t="s">
        <v>37</v>
      </c>
      <c r="C318">
        <v>7</v>
      </c>
      <c r="D318">
        <v>1</v>
      </c>
      <c r="E318" s="5">
        <v>0.14285714285714279</v>
      </c>
      <c r="F318" t="s">
        <v>22</v>
      </c>
    </row>
    <row r="319" spans="1:6" x14ac:dyDescent="0.25">
      <c r="A319" t="s">
        <v>355</v>
      </c>
      <c r="B319" t="s">
        <v>37</v>
      </c>
      <c r="C319">
        <v>7</v>
      </c>
      <c r="D319">
        <v>1</v>
      </c>
      <c r="E319" s="5">
        <v>0.14285714285714279</v>
      </c>
      <c r="F319" t="s">
        <v>22</v>
      </c>
    </row>
    <row r="320" spans="1:6" x14ac:dyDescent="0.25">
      <c r="A320" t="s">
        <v>356</v>
      </c>
      <c r="B320" t="s">
        <v>37</v>
      </c>
      <c r="C320">
        <v>20</v>
      </c>
      <c r="D320">
        <v>1</v>
      </c>
      <c r="E320" s="5">
        <v>0.05</v>
      </c>
      <c r="F320" t="s">
        <v>22</v>
      </c>
    </row>
    <row r="321" spans="1:6" x14ac:dyDescent="0.25">
      <c r="A321" t="s">
        <v>357</v>
      </c>
      <c r="B321" t="s">
        <v>37</v>
      </c>
      <c r="C321">
        <v>20</v>
      </c>
      <c r="D321">
        <v>1</v>
      </c>
      <c r="E321" s="5">
        <v>0.05</v>
      </c>
      <c r="F321" t="s">
        <v>22</v>
      </c>
    </row>
    <row r="322" spans="1:6" x14ac:dyDescent="0.25">
      <c r="A322" t="s">
        <v>358</v>
      </c>
      <c r="B322" t="s">
        <v>37</v>
      </c>
      <c r="C322">
        <v>21</v>
      </c>
      <c r="D322">
        <v>1</v>
      </c>
      <c r="E322" s="5">
        <v>4.7619047619047623E-2</v>
      </c>
      <c r="F322" t="s">
        <v>22</v>
      </c>
    </row>
    <row r="323" spans="1:6" x14ac:dyDescent="0.25">
      <c r="A323" t="s">
        <v>359</v>
      </c>
      <c r="B323" t="s">
        <v>37</v>
      </c>
      <c r="C323">
        <v>10</v>
      </c>
      <c r="D323">
        <v>1</v>
      </c>
      <c r="E323" s="5">
        <v>0.1</v>
      </c>
      <c r="F323" t="s">
        <v>22</v>
      </c>
    </row>
    <row r="324" spans="1:6" x14ac:dyDescent="0.25">
      <c r="A324" t="s">
        <v>360</v>
      </c>
      <c r="B324" t="s">
        <v>37</v>
      </c>
      <c r="C324">
        <v>7</v>
      </c>
      <c r="D324">
        <v>1</v>
      </c>
      <c r="E324" s="5">
        <v>0.14285714285714279</v>
      </c>
      <c r="F324" t="s">
        <v>22</v>
      </c>
    </row>
    <row r="325" spans="1:6" x14ac:dyDescent="0.25">
      <c r="A325" t="s">
        <v>361</v>
      </c>
      <c r="B325" t="s">
        <v>37</v>
      </c>
      <c r="C325">
        <v>11</v>
      </c>
      <c r="D325">
        <v>1</v>
      </c>
      <c r="E325" s="5">
        <v>9.0909090909090912E-2</v>
      </c>
      <c r="F325" t="s">
        <v>22</v>
      </c>
    </row>
    <row r="326" spans="1:6" x14ac:dyDescent="0.25">
      <c r="A326" t="s">
        <v>362</v>
      </c>
      <c r="B326" t="s">
        <v>37</v>
      </c>
      <c r="C326">
        <v>11</v>
      </c>
      <c r="D326">
        <v>1</v>
      </c>
      <c r="E326" s="5">
        <v>9.0909090909090912E-2</v>
      </c>
      <c r="F326" t="s">
        <v>22</v>
      </c>
    </row>
    <row r="327" spans="1:6" x14ac:dyDescent="0.25">
      <c r="A327" t="s">
        <v>363</v>
      </c>
      <c r="B327" t="s">
        <v>37</v>
      </c>
      <c r="C327">
        <v>9</v>
      </c>
      <c r="D327">
        <v>1</v>
      </c>
      <c r="E327" s="5">
        <v>0.1111111111111111</v>
      </c>
      <c r="F327" t="s">
        <v>10</v>
      </c>
    </row>
    <row r="328" spans="1:6" x14ac:dyDescent="0.25">
      <c r="A328" t="s">
        <v>364</v>
      </c>
      <c r="B328" t="s">
        <v>37</v>
      </c>
      <c r="C328">
        <v>17</v>
      </c>
      <c r="D328">
        <v>1</v>
      </c>
      <c r="E328" s="5">
        <v>5.8823529411764712E-2</v>
      </c>
      <c r="F328" t="s">
        <v>10</v>
      </c>
    </row>
    <row r="329" spans="1:6" x14ac:dyDescent="0.25">
      <c r="A329" t="s">
        <v>365</v>
      </c>
      <c r="B329" t="s">
        <v>37</v>
      </c>
      <c r="C329">
        <v>12</v>
      </c>
      <c r="D329">
        <v>1</v>
      </c>
      <c r="E329" s="5">
        <v>8.3333333333333329E-2</v>
      </c>
      <c r="F329" t="s">
        <v>10</v>
      </c>
    </row>
    <row r="330" spans="1:6" x14ac:dyDescent="0.25">
      <c r="A330" t="s">
        <v>366</v>
      </c>
      <c r="B330" t="s">
        <v>37</v>
      </c>
      <c r="C330">
        <v>17</v>
      </c>
      <c r="D330">
        <v>1</v>
      </c>
      <c r="E330" s="5">
        <v>5.8823529411764712E-2</v>
      </c>
      <c r="F330" t="s">
        <v>10</v>
      </c>
    </row>
    <row r="331" spans="1:6" x14ac:dyDescent="0.25">
      <c r="A331" t="s">
        <v>367</v>
      </c>
      <c r="B331" t="s">
        <v>37</v>
      </c>
      <c r="C331">
        <v>17</v>
      </c>
      <c r="D331">
        <v>1</v>
      </c>
      <c r="E331" s="5">
        <v>5.8823529411764712E-2</v>
      </c>
      <c r="F331" t="s">
        <v>10</v>
      </c>
    </row>
    <row r="332" spans="1:6" x14ac:dyDescent="0.25">
      <c r="A332" t="s">
        <v>368</v>
      </c>
      <c r="B332" t="s">
        <v>37</v>
      </c>
      <c r="C332">
        <v>19</v>
      </c>
      <c r="D332">
        <v>1</v>
      </c>
      <c r="E332" s="5">
        <v>5.2631578947368418E-2</v>
      </c>
      <c r="F332" t="s">
        <v>10</v>
      </c>
    </row>
    <row r="333" spans="1:6" x14ac:dyDescent="0.25">
      <c r="A333" t="s">
        <v>369</v>
      </c>
      <c r="B333" t="s">
        <v>37</v>
      </c>
      <c r="C333">
        <v>15</v>
      </c>
      <c r="D333">
        <v>1</v>
      </c>
      <c r="E333" s="5">
        <v>6.6666666666666666E-2</v>
      </c>
      <c r="F333" t="s">
        <v>10</v>
      </c>
    </row>
    <row r="334" spans="1:6" x14ac:dyDescent="0.25">
      <c r="A334" t="s">
        <v>370</v>
      </c>
      <c r="B334" t="s">
        <v>37</v>
      </c>
      <c r="C334">
        <v>3</v>
      </c>
      <c r="D334">
        <v>1</v>
      </c>
      <c r="E334" s="5">
        <v>0.33333333333333331</v>
      </c>
      <c r="F334" t="s">
        <v>10</v>
      </c>
    </row>
    <row r="335" spans="1:6" x14ac:dyDescent="0.25">
      <c r="A335" t="s">
        <v>371</v>
      </c>
      <c r="B335" t="s">
        <v>37</v>
      </c>
      <c r="C335">
        <v>10</v>
      </c>
      <c r="D335">
        <v>1</v>
      </c>
      <c r="E335" s="5">
        <v>0.1</v>
      </c>
      <c r="F335" t="s">
        <v>10</v>
      </c>
    </row>
    <row r="336" spans="1:6" x14ac:dyDescent="0.25">
      <c r="A336" t="s">
        <v>372</v>
      </c>
      <c r="B336" t="s">
        <v>37</v>
      </c>
      <c r="C336">
        <v>6</v>
      </c>
      <c r="D336">
        <v>1</v>
      </c>
      <c r="E336" s="5">
        <v>0.16666666666666671</v>
      </c>
      <c r="F336" t="s">
        <v>10</v>
      </c>
    </row>
    <row r="337" spans="1:6" x14ac:dyDescent="0.25">
      <c r="A337" t="s">
        <v>373</v>
      </c>
      <c r="B337" t="s">
        <v>37</v>
      </c>
      <c r="C337">
        <v>17</v>
      </c>
      <c r="D337">
        <v>1</v>
      </c>
      <c r="E337" s="5">
        <v>5.8823529411764712E-2</v>
      </c>
      <c r="F337" t="s">
        <v>23</v>
      </c>
    </row>
    <row r="338" spans="1:6" x14ac:dyDescent="0.25">
      <c r="A338" t="s">
        <v>374</v>
      </c>
      <c r="B338" t="s">
        <v>37</v>
      </c>
      <c r="C338">
        <v>10</v>
      </c>
      <c r="D338">
        <v>1</v>
      </c>
      <c r="E338" s="5">
        <v>0.1</v>
      </c>
      <c r="F338" t="s">
        <v>23</v>
      </c>
    </row>
    <row r="339" spans="1:6" x14ac:dyDescent="0.25">
      <c r="A339" t="s">
        <v>375</v>
      </c>
      <c r="B339" t="s">
        <v>37</v>
      </c>
      <c r="C339">
        <v>21</v>
      </c>
      <c r="D339">
        <v>1</v>
      </c>
      <c r="E339" s="5">
        <v>4.7619047619047623E-2</v>
      </c>
      <c r="F339" t="s">
        <v>23</v>
      </c>
    </row>
    <row r="340" spans="1:6" x14ac:dyDescent="0.25">
      <c r="A340" t="s">
        <v>376</v>
      </c>
      <c r="B340" t="s">
        <v>37</v>
      </c>
      <c r="C340">
        <v>15</v>
      </c>
      <c r="D340">
        <v>1</v>
      </c>
      <c r="E340" s="5">
        <v>6.6666666666666666E-2</v>
      </c>
      <c r="F340" t="s">
        <v>23</v>
      </c>
    </row>
    <row r="341" spans="1:6" x14ac:dyDescent="0.25">
      <c r="A341" t="s">
        <v>377</v>
      </c>
      <c r="B341" t="s">
        <v>37</v>
      </c>
      <c r="C341">
        <v>19</v>
      </c>
      <c r="D341">
        <v>1</v>
      </c>
      <c r="E341" s="5">
        <v>5.2631578947368418E-2</v>
      </c>
      <c r="F341" t="s">
        <v>23</v>
      </c>
    </row>
    <row r="342" spans="1:6" x14ac:dyDescent="0.25">
      <c r="A342" t="s">
        <v>378</v>
      </c>
      <c r="B342" t="s">
        <v>37</v>
      </c>
      <c r="C342">
        <v>7</v>
      </c>
      <c r="D342">
        <v>1</v>
      </c>
      <c r="E342" s="5">
        <v>0.14285714285714279</v>
      </c>
      <c r="F342" t="s">
        <v>23</v>
      </c>
    </row>
    <row r="343" spans="1:6" x14ac:dyDescent="0.25">
      <c r="A343" t="s">
        <v>379</v>
      </c>
      <c r="B343" t="s">
        <v>37</v>
      </c>
      <c r="C343">
        <v>11</v>
      </c>
      <c r="D343">
        <v>1</v>
      </c>
      <c r="E343" s="5">
        <v>9.0909090909090912E-2</v>
      </c>
      <c r="F343" t="s">
        <v>23</v>
      </c>
    </row>
    <row r="344" spans="1:6" x14ac:dyDescent="0.25">
      <c r="A344" t="s">
        <v>380</v>
      </c>
      <c r="B344" t="s">
        <v>246</v>
      </c>
      <c r="C344">
        <v>16</v>
      </c>
      <c r="D344">
        <v>1</v>
      </c>
      <c r="E344" s="5">
        <v>6.25E-2</v>
      </c>
      <c r="F344" t="s">
        <v>24</v>
      </c>
    </row>
    <row r="345" spans="1:6" x14ac:dyDescent="0.25">
      <c r="A345" t="s">
        <v>381</v>
      </c>
      <c r="B345" t="s">
        <v>37</v>
      </c>
      <c r="C345">
        <v>20</v>
      </c>
      <c r="D345">
        <v>1</v>
      </c>
      <c r="E345" s="5">
        <v>0.05</v>
      </c>
      <c r="F345" t="s">
        <v>24</v>
      </c>
    </row>
    <row r="346" spans="1:6" x14ac:dyDescent="0.25">
      <c r="A346" t="s">
        <v>382</v>
      </c>
      <c r="B346" t="s">
        <v>37</v>
      </c>
      <c r="C346">
        <v>23</v>
      </c>
      <c r="D346">
        <v>1</v>
      </c>
      <c r="E346" s="5">
        <v>4.3478260869565223E-2</v>
      </c>
      <c r="F346" t="s">
        <v>24</v>
      </c>
    </row>
    <row r="347" spans="1:6" x14ac:dyDescent="0.25">
      <c r="A347" t="s">
        <v>383</v>
      </c>
      <c r="B347" t="s">
        <v>37</v>
      </c>
      <c r="C347">
        <v>13</v>
      </c>
      <c r="D347">
        <v>1</v>
      </c>
      <c r="E347" s="5">
        <v>7.6923076923076927E-2</v>
      </c>
      <c r="F347" t="s">
        <v>24</v>
      </c>
    </row>
    <row r="348" spans="1:6" x14ac:dyDescent="0.25">
      <c r="A348" t="s">
        <v>384</v>
      </c>
      <c r="B348" t="s">
        <v>37</v>
      </c>
      <c r="C348">
        <v>25</v>
      </c>
      <c r="D348">
        <v>1</v>
      </c>
      <c r="E348" s="5">
        <v>0.04</v>
      </c>
      <c r="F348" t="s">
        <v>24</v>
      </c>
    </row>
    <row r="349" spans="1:6" x14ac:dyDescent="0.25">
      <c r="A349" t="s">
        <v>385</v>
      </c>
      <c r="B349" t="s">
        <v>37</v>
      </c>
      <c r="C349">
        <v>18</v>
      </c>
      <c r="D349">
        <v>1</v>
      </c>
      <c r="E349" s="5">
        <v>5.5555555555555552E-2</v>
      </c>
      <c r="F349" t="s">
        <v>24</v>
      </c>
    </row>
    <row r="350" spans="1:6" x14ac:dyDescent="0.25">
      <c r="A350" t="s">
        <v>386</v>
      </c>
      <c r="B350" t="s">
        <v>37</v>
      </c>
      <c r="C350">
        <v>20</v>
      </c>
      <c r="D350">
        <v>1</v>
      </c>
      <c r="E350" s="5">
        <v>0.05</v>
      </c>
      <c r="F350" t="s">
        <v>24</v>
      </c>
    </row>
    <row r="351" spans="1:6" x14ac:dyDescent="0.25">
      <c r="A351" t="s">
        <v>387</v>
      </c>
      <c r="B351" t="s">
        <v>37</v>
      </c>
      <c r="C351">
        <v>11</v>
      </c>
      <c r="D351">
        <v>1</v>
      </c>
      <c r="E351" s="5">
        <v>9.0909090909090912E-2</v>
      </c>
      <c r="F351" t="s">
        <v>24</v>
      </c>
    </row>
    <row r="352" spans="1:6" x14ac:dyDescent="0.25">
      <c r="A352" t="s">
        <v>388</v>
      </c>
      <c r="B352" t="s">
        <v>37</v>
      </c>
      <c r="C352">
        <v>9</v>
      </c>
      <c r="D352">
        <v>1</v>
      </c>
      <c r="E352" s="5">
        <v>0.1111111111111111</v>
      </c>
      <c r="F352" t="s">
        <v>24</v>
      </c>
    </row>
    <row r="353" spans="1:6" x14ac:dyDescent="0.25">
      <c r="A353" t="s">
        <v>389</v>
      </c>
      <c r="B353" t="s">
        <v>37</v>
      </c>
      <c r="C353">
        <v>18</v>
      </c>
      <c r="D353">
        <v>1</v>
      </c>
      <c r="E353" s="5">
        <v>5.5555555555555552E-2</v>
      </c>
      <c r="F353" t="s">
        <v>24</v>
      </c>
    </row>
    <row r="354" spans="1:6" x14ac:dyDescent="0.25">
      <c r="A354" t="s">
        <v>390</v>
      </c>
      <c r="B354" t="s">
        <v>37</v>
      </c>
      <c r="C354">
        <v>1</v>
      </c>
      <c r="D354">
        <v>1</v>
      </c>
      <c r="E354" s="5">
        <v>1</v>
      </c>
      <c r="F354" t="s">
        <v>30</v>
      </c>
    </row>
    <row r="355" spans="1:6" x14ac:dyDescent="0.25">
      <c r="A355" t="s">
        <v>391</v>
      </c>
      <c r="B355" t="s">
        <v>37</v>
      </c>
      <c r="C355">
        <v>8</v>
      </c>
      <c r="D355">
        <v>1</v>
      </c>
      <c r="E355" s="5">
        <v>0.125</v>
      </c>
      <c r="F355" t="s">
        <v>30</v>
      </c>
    </row>
    <row r="356" spans="1:6" x14ac:dyDescent="0.25">
      <c r="A356" t="s">
        <v>392</v>
      </c>
      <c r="B356" t="s">
        <v>37</v>
      </c>
      <c r="C356">
        <v>4</v>
      </c>
      <c r="D356">
        <v>1</v>
      </c>
      <c r="E356" s="5">
        <v>0.25</v>
      </c>
      <c r="F356" t="s">
        <v>30</v>
      </c>
    </row>
    <row r="357" spans="1:6" x14ac:dyDescent="0.25">
      <c r="A357" t="s">
        <v>393</v>
      </c>
      <c r="B357" t="s">
        <v>246</v>
      </c>
      <c r="C357">
        <v>1</v>
      </c>
      <c r="D357">
        <v>1</v>
      </c>
      <c r="E357" s="5">
        <v>1</v>
      </c>
      <c r="F357" t="s">
        <v>30</v>
      </c>
    </row>
    <row r="360" spans="1:6" x14ac:dyDescent="0.25">
      <c r="C360" t="s">
        <v>761</v>
      </c>
      <c r="D360">
        <f>MIN(D2:D357)</f>
        <v>1</v>
      </c>
      <c r="E360"/>
    </row>
    <row r="361" spans="1:6" x14ac:dyDescent="0.25">
      <c r="C361" t="s">
        <v>762</v>
      </c>
      <c r="D361">
        <f>MAX(D2:D357)</f>
        <v>6</v>
      </c>
      <c r="E361"/>
    </row>
    <row r="362" spans="1:6" x14ac:dyDescent="0.25">
      <c r="C362" t="s">
        <v>763</v>
      </c>
      <c r="D362">
        <f>AVERAGEA(D2:D357)</f>
        <v>1.702247191011236</v>
      </c>
      <c r="E362"/>
    </row>
    <row r="363" spans="1:6" x14ac:dyDescent="0.25">
      <c r="C363" t="s">
        <v>764</v>
      </c>
      <c r="D363">
        <f>MEDIAN(D2:D357)</f>
        <v>1</v>
      </c>
      <c r="E363"/>
    </row>
    <row r="364" spans="1:6" x14ac:dyDescent="0.25">
      <c r="C364" t="s">
        <v>765</v>
      </c>
      <c r="D364">
        <f>STDEVP(D2:D357)</f>
        <v>1.15442261730531</v>
      </c>
      <c r="E364"/>
    </row>
    <row r="365" spans="1:6" x14ac:dyDescent="0.25">
      <c r="E365"/>
    </row>
    <row r="366" spans="1:6" x14ac:dyDescent="0.25">
      <c r="C366">
        <v>1</v>
      </c>
      <c r="D366">
        <f>COUNTIF(D2:D357,1)</f>
        <v>230</v>
      </c>
      <c r="E366" s="5">
        <f>D366/357</f>
        <v>0.64425770308123254</v>
      </c>
    </row>
    <row r="367" spans="1:6" x14ac:dyDescent="0.25">
      <c r="C367">
        <v>2</v>
      </c>
      <c r="D367">
        <f>COUNTIF(D2:D357,2)</f>
        <v>55</v>
      </c>
      <c r="E367" s="5">
        <f t="shared" ref="E367:E372" si="0">D367/357</f>
        <v>0.15406162464985995</v>
      </c>
    </row>
    <row r="368" spans="1:6" x14ac:dyDescent="0.25">
      <c r="C368">
        <v>3</v>
      </c>
      <c r="D368">
        <f>COUNTIF(D2:D357,3)</f>
        <v>37</v>
      </c>
      <c r="E368" s="5">
        <f t="shared" si="0"/>
        <v>0.10364145658263306</v>
      </c>
    </row>
    <row r="369" spans="3:5" x14ac:dyDescent="0.25">
      <c r="C369">
        <v>4</v>
      </c>
      <c r="D369">
        <f>COUNTIF(D2:D357,4)</f>
        <v>19</v>
      </c>
      <c r="E369" s="5">
        <f t="shared" si="0"/>
        <v>5.3221288515406161E-2</v>
      </c>
    </row>
    <row r="370" spans="3:5" x14ac:dyDescent="0.25">
      <c r="C370">
        <v>5</v>
      </c>
      <c r="D370">
        <f>COUNTIF(D2:D357,5)</f>
        <v>11</v>
      </c>
      <c r="E370" s="5">
        <f t="shared" si="0"/>
        <v>3.081232492997199E-2</v>
      </c>
    </row>
    <row r="371" spans="3:5" x14ac:dyDescent="0.25">
      <c r="C371">
        <v>6</v>
      </c>
      <c r="D371">
        <f>COUNTIF(D2:D357,6)</f>
        <v>4</v>
      </c>
      <c r="E371" s="5">
        <f t="shared" si="0"/>
        <v>1.1204481792717087E-2</v>
      </c>
    </row>
    <row r="372" spans="3:5" x14ac:dyDescent="0.25">
      <c r="D372" s="2">
        <f ca="1">SUM(D366:D372)</f>
        <v>356</v>
      </c>
    </row>
    <row r="373" spans="3:5" x14ac:dyDescent="0.25">
      <c r="E373"/>
    </row>
  </sheetData>
  <sortState xmlns:xlrd2="http://schemas.microsoft.com/office/spreadsheetml/2017/richdata2" ref="A1:K357">
    <sortCondition descending="1" ref="D1"/>
  </sortState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Y26"/>
  <sheetViews>
    <sheetView workbookViewId="0">
      <selection activeCell="A27" sqref="A27"/>
    </sheetView>
  </sheetViews>
  <sheetFormatPr baseColWidth="10" defaultColWidth="9.140625" defaultRowHeight="15" x14ac:dyDescent="0.25"/>
  <cols>
    <col min="1" max="1" width="45.28515625" bestFit="1" customWidth="1"/>
  </cols>
  <sheetData>
    <row r="1" spans="1:51" x14ac:dyDescent="0.25">
      <c r="A1" s="1" t="s">
        <v>394</v>
      </c>
      <c r="B1" t="s">
        <v>395</v>
      </c>
      <c r="C1" t="s">
        <v>396</v>
      </c>
      <c r="D1" t="s">
        <v>397</v>
      </c>
      <c r="E1" t="s">
        <v>398</v>
      </c>
      <c r="F1" t="s">
        <v>399</v>
      </c>
      <c r="G1" t="s">
        <v>400</v>
      </c>
      <c r="H1" t="s">
        <v>401</v>
      </c>
      <c r="I1" t="s">
        <v>402</v>
      </c>
      <c r="J1" t="s">
        <v>403</v>
      </c>
      <c r="K1" t="s">
        <v>404</v>
      </c>
    </row>
    <row r="2" spans="1:51" x14ac:dyDescent="0.25">
      <c r="A2" t="s">
        <v>7</v>
      </c>
      <c r="B2" t="s">
        <v>568</v>
      </c>
      <c r="C2" t="s">
        <v>569</v>
      </c>
      <c r="D2" t="s">
        <v>570</v>
      </c>
      <c r="E2" t="s">
        <v>571</v>
      </c>
      <c r="F2" t="s">
        <v>572</v>
      </c>
      <c r="G2" t="s">
        <v>573</v>
      </c>
      <c r="H2" t="s">
        <v>574</v>
      </c>
    </row>
    <row r="3" spans="1:51" x14ac:dyDescent="0.25">
      <c r="A3" t="s">
        <v>9</v>
      </c>
      <c r="B3" t="s">
        <v>482</v>
      </c>
      <c r="C3" t="s">
        <v>680</v>
      </c>
      <c r="D3" t="s">
        <v>516</v>
      </c>
      <c r="E3" t="s">
        <v>681</v>
      </c>
      <c r="F3" t="s">
        <v>682</v>
      </c>
      <c r="G3" t="s">
        <v>683</v>
      </c>
      <c r="H3" t="s">
        <v>544</v>
      </c>
      <c r="I3" t="s">
        <v>553</v>
      </c>
      <c r="J3" t="s">
        <v>584</v>
      </c>
      <c r="K3" t="s">
        <v>601</v>
      </c>
      <c r="L3" t="s">
        <v>684</v>
      </c>
      <c r="M3" t="s">
        <v>615</v>
      </c>
      <c r="N3" t="s">
        <v>685</v>
      </c>
      <c r="O3" t="s">
        <v>470</v>
      </c>
      <c r="P3" t="s">
        <v>686</v>
      </c>
      <c r="Q3" t="s">
        <v>687</v>
      </c>
      <c r="R3" t="s">
        <v>490</v>
      </c>
      <c r="S3" t="s">
        <v>688</v>
      </c>
      <c r="T3" t="s">
        <v>689</v>
      </c>
      <c r="U3" t="s">
        <v>448</v>
      </c>
      <c r="V3" t="s">
        <v>690</v>
      </c>
      <c r="W3" t="s">
        <v>691</v>
      </c>
      <c r="X3" t="s">
        <v>692</v>
      </c>
      <c r="Y3" t="s">
        <v>619</v>
      </c>
      <c r="Z3" t="s">
        <v>693</v>
      </c>
      <c r="AA3" t="s">
        <v>694</v>
      </c>
      <c r="AB3" t="s">
        <v>695</v>
      </c>
      <c r="AC3" t="s">
        <v>574</v>
      </c>
      <c r="AD3" t="s">
        <v>696</v>
      </c>
      <c r="AE3" t="s">
        <v>618</v>
      </c>
      <c r="AF3" t="s">
        <v>697</v>
      </c>
      <c r="AG3" t="s">
        <v>698</v>
      </c>
      <c r="AH3" t="s">
        <v>699</v>
      </c>
      <c r="AI3" t="s">
        <v>700</v>
      </c>
    </row>
    <row r="4" spans="1:51" x14ac:dyDescent="0.25">
      <c r="A4" t="s">
        <v>8</v>
      </c>
      <c r="B4" t="s">
        <v>577</v>
      </c>
      <c r="C4" t="s">
        <v>610</v>
      </c>
      <c r="D4" t="s">
        <v>611</v>
      </c>
      <c r="E4" t="s">
        <v>579</v>
      </c>
      <c r="F4" t="s">
        <v>612</v>
      </c>
      <c r="G4" t="s">
        <v>613</v>
      </c>
      <c r="H4" t="s">
        <v>614</v>
      </c>
      <c r="I4" t="s">
        <v>615</v>
      </c>
      <c r="J4" t="s">
        <v>616</v>
      </c>
      <c r="K4" t="s">
        <v>617</v>
      </c>
      <c r="L4" t="s">
        <v>618</v>
      </c>
      <c r="M4" t="s">
        <v>619</v>
      </c>
      <c r="N4" t="s">
        <v>620</v>
      </c>
      <c r="O4" t="s">
        <v>621</v>
      </c>
      <c r="P4" t="s">
        <v>622</v>
      </c>
    </row>
    <row r="5" spans="1:51" x14ac:dyDescent="0.25">
      <c r="A5" t="s">
        <v>10</v>
      </c>
      <c r="B5" t="s">
        <v>435</v>
      </c>
      <c r="C5" t="s">
        <v>730</v>
      </c>
      <c r="D5" t="s">
        <v>433</v>
      </c>
      <c r="E5" t="s">
        <v>731</v>
      </c>
      <c r="F5" t="s">
        <v>667</v>
      </c>
      <c r="G5" t="s">
        <v>660</v>
      </c>
      <c r="H5" t="s">
        <v>610</v>
      </c>
      <c r="I5" t="s">
        <v>732</v>
      </c>
      <c r="J5" t="s">
        <v>733</v>
      </c>
      <c r="K5" t="s">
        <v>578</v>
      </c>
      <c r="L5" t="s">
        <v>734</v>
      </c>
      <c r="M5" t="s">
        <v>735</v>
      </c>
      <c r="N5" t="s">
        <v>688</v>
      </c>
      <c r="O5" t="s">
        <v>736</v>
      </c>
      <c r="P5" t="s">
        <v>661</v>
      </c>
      <c r="Q5" t="s">
        <v>737</v>
      </c>
      <c r="R5" t="s">
        <v>738</v>
      </c>
      <c r="S5" t="s">
        <v>739</v>
      </c>
      <c r="T5" t="s">
        <v>580</v>
      </c>
    </row>
    <row r="6" spans="1:51" x14ac:dyDescent="0.25">
      <c r="A6" t="s">
        <v>11</v>
      </c>
      <c r="B6" t="s">
        <v>563</v>
      </c>
      <c r="C6" t="s">
        <v>701</v>
      </c>
      <c r="D6" t="s">
        <v>500</v>
      </c>
      <c r="E6" t="s">
        <v>702</v>
      </c>
      <c r="F6" t="s">
        <v>703</v>
      </c>
      <c r="G6" t="s">
        <v>704</v>
      </c>
      <c r="H6" t="s">
        <v>705</v>
      </c>
      <c r="I6" t="s">
        <v>706</v>
      </c>
      <c r="J6" t="s">
        <v>707</v>
      </c>
      <c r="K6" t="s">
        <v>708</v>
      </c>
      <c r="L6" t="s">
        <v>709</v>
      </c>
      <c r="M6" t="s">
        <v>710</v>
      </c>
      <c r="N6" t="s">
        <v>711</v>
      </c>
      <c r="O6" t="s">
        <v>712</v>
      </c>
      <c r="P6" t="s">
        <v>713</v>
      </c>
      <c r="Q6" t="s">
        <v>714</v>
      </c>
      <c r="R6" t="s">
        <v>715</v>
      </c>
      <c r="S6" t="s">
        <v>716</v>
      </c>
      <c r="T6" t="s">
        <v>717</v>
      </c>
    </row>
    <row r="7" spans="1:51" x14ac:dyDescent="0.25">
      <c r="A7" t="s">
        <v>12</v>
      </c>
      <c r="B7" t="s">
        <v>443</v>
      </c>
      <c r="C7" t="s">
        <v>444</v>
      </c>
      <c r="D7" t="s">
        <v>445</v>
      </c>
      <c r="E7" t="s">
        <v>446</v>
      </c>
      <c r="F7" t="s">
        <v>447</v>
      </c>
      <c r="G7" t="s">
        <v>448</v>
      </c>
      <c r="H7" t="s">
        <v>449</v>
      </c>
      <c r="I7" t="s">
        <v>450</v>
      </c>
      <c r="J7" t="s">
        <v>451</v>
      </c>
      <c r="K7" t="s">
        <v>452</v>
      </c>
      <c r="L7" t="s">
        <v>453</v>
      </c>
      <c r="M7" t="s">
        <v>454</v>
      </c>
      <c r="N7" t="s">
        <v>455</v>
      </c>
      <c r="O7" t="s">
        <v>456</v>
      </c>
      <c r="P7" t="s">
        <v>457</v>
      </c>
      <c r="Q7" t="s">
        <v>458</v>
      </c>
      <c r="R7" t="s">
        <v>459</v>
      </c>
      <c r="S7" t="s">
        <v>460</v>
      </c>
      <c r="T7" t="s">
        <v>461</v>
      </c>
      <c r="U7" t="s">
        <v>462</v>
      </c>
      <c r="V7" t="s">
        <v>463</v>
      </c>
      <c r="W7" t="s">
        <v>464</v>
      </c>
      <c r="X7" t="s">
        <v>465</v>
      </c>
      <c r="Y7" t="s">
        <v>466</v>
      </c>
      <c r="Z7" t="s">
        <v>467</v>
      </c>
      <c r="AA7" t="s">
        <v>468</v>
      </c>
      <c r="AB7" t="s">
        <v>469</v>
      </c>
      <c r="AC7" t="s">
        <v>470</v>
      </c>
      <c r="AD7" t="s">
        <v>471</v>
      </c>
      <c r="AE7" t="s">
        <v>472</v>
      </c>
      <c r="AF7" t="s">
        <v>473</v>
      </c>
      <c r="AG7" t="s">
        <v>474</v>
      </c>
      <c r="AH7" t="s">
        <v>475</v>
      </c>
      <c r="AI7" t="s">
        <v>476</v>
      </c>
      <c r="AJ7" t="s">
        <v>477</v>
      </c>
      <c r="AK7" t="s">
        <v>478</v>
      </c>
      <c r="AL7" t="s">
        <v>479</v>
      </c>
      <c r="AM7" t="s">
        <v>480</v>
      </c>
    </row>
    <row r="8" spans="1:51" x14ac:dyDescent="0.25">
      <c r="A8" t="s">
        <v>30</v>
      </c>
      <c r="B8" t="s">
        <v>757</v>
      </c>
      <c r="C8" t="s">
        <v>758</v>
      </c>
      <c r="D8" t="s">
        <v>759</v>
      </c>
      <c r="E8" t="s">
        <v>760</v>
      </c>
    </row>
    <row r="9" spans="1:51" x14ac:dyDescent="0.25">
      <c r="A9" t="s">
        <v>31</v>
      </c>
      <c r="B9" t="s">
        <v>509</v>
      </c>
      <c r="C9" t="s">
        <v>513</v>
      </c>
      <c r="D9" t="s">
        <v>636</v>
      </c>
      <c r="E9" t="s">
        <v>498</v>
      </c>
      <c r="F9" t="s">
        <v>518</v>
      </c>
      <c r="G9" t="s">
        <v>426</v>
      </c>
      <c r="H9" t="s">
        <v>637</v>
      </c>
      <c r="I9" t="s">
        <v>428</v>
      </c>
      <c r="J9" t="s">
        <v>534</v>
      </c>
      <c r="K9" t="s">
        <v>562</v>
      </c>
      <c r="L9" t="s">
        <v>551</v>
      </c>
      <c r="M9" t="s">
        <v>480</v>
      </c>
      <c r="N9" t="s">
        <v>624</v>
      </c>
      <c r="O9" t="s">
        <v>429</v>
      </c>
      <c r="P9" t="s">
        <v>490</v>
      </c>
      <c r="Q9" t="s">
        <v>638</v>
      </c>
      <c r="R9" t="s">
        <v>639</v>
      </c>
      <c r="S9" t="s">
        <v>504</v>
      </c>
      <c r="T9" t="s">
        <v>640</v>
      </c>
      <c r="U9" t="s">
        <v>641</v>
      </c>
      <c r="V9" t="s">
        <v>642</v>
      </c>
      <c r="W9" t="s">
        <v>469</v>
      </c>
      <c r="X9" t="s">
        <v>643</v>
      </c>
      <c r="Y9" t="s">
        <v>607</v>
      </c>
      <c r="Z9" t="s">
        <v>644</v>
      </c>
      <c r="AA9" t="s">
        <v>645</v>
      </c>
      <c r="AB9" t="s">
        <v>646</v>
      </c>
      <c r="AC9" t="s">
        <v>647</v>
      </c>
      <c r="AD9" t="s">
        <v>648</v>
      </c>
      <c r="AE9" t="s">
        <v>543</v>
      </c>
      <c r="AF9" t="s">
        <v>649</v>
      </c>
      <c r="AG9" t="s">
        <v>650</v>
      </c>
      <c r="AH9" t="s">
        <v>651</v>
      </c>
      <c r="AI9" t="s">
        <v>652</v>
      </c>
      <c r="AJ9" t="s">
        <v>653</v>
      </c>
      <c r="AK9" t="s">
        <v>654</v>
      </c>
      <c r="AL9" t="s">
        <v>655</v>
      </c>
    </row>
    <row r="10" spans="1:51" x14ac:dyDescent="0.25">
      <c r="A10" t="s">
        <v>14</v>
      </c>
      <c r="B10" t="s">
        <v>677</v>
      </c>
      <c r="C10" t="s">
        <v>678</v>
      </c>
      <c r="D10" t="s">
        <v>679</v>
      </c>
    </row>
    <row r="11" spans="1:51" x14ac:dyDescent="0.25">
      <c r="A11" t="s">
        <v>13</v>
      </c>
      <c r="B11" t="s">
        <v>481</v>
      </c>
      <c r="C11" t="s">
        <v>509</v>
      </c>
      <c r="D11" t="s">
        <v>510</v>
      </c>
      <c r="E11" t="s">
        <v>511</v>
      </c>
      <c r="F11" t="s">
        <v>460</v>
      </c>
      <c r="G11" t="s">
        <v>512</v>
      </c>
      <c r="H11" t="s">
        <v>513</v>
      </c>
      <c r="I11" t="s">
        <v>514</v>
      </c>
      <c r="J11" t="s">
        <v>515</v>
      </c>
      <c r="K11" t="s">
        <v>516</v>
      </c>
      <c r="L11" t="s">
        <v>517</v>
      </c>
      <c r="M11" t="s">
        <v>518</v>
      </c>
      <c r="N11" t="s">
        <v>519</v>
      </c>
      <c r="O11" t="s">
        <v>520</v>
      </c>
      <c r="P11" t="s">
        <v>521</v>
      </c>
      <c r="Q11" t="s">
        <v>453</v>
      </c>
      <c r="R11" t="s">
        <v>522</v>
      </c>
      <c r="S11" t="s">
        <v>456</v>
      </c>
      <c r="T11" t="s">
        <v>523</v>
      </c>
      <c r="U11" t="s">
        <v>524</v>
      </c>
      <c r="V11" t="s">
        <v>525</v>
      </c>
      <c r="W11" t="s">
        <v>526</v>
      </c>
      <c r="X11" t="s">
        <v>527</v>
      </c>
      <c r="Y11" t="s">
        <v>528</v>
      </c>
      <c r="Z11" t="s">
        <v>529</v>
      </c>
      <c r="AA11" t="s">
        <v>501</v>
      </c>
      <c r="AB11" t="s">
        <v>426</v>
      </c>
      <c r="AC11" t="s">
        <v>508</v>
      </c>
      <c r="AD11" t="s">
        <v>530</v>
      </c>
      <c r="AE11" t="s">
        <v>450</v>
      </c>
      <c r="AF11" t="s">
        <v>470</v>
      </c>
      <c r="AG11" t="s">
        <v>461</v>
      </c>
      <c r="AH11" t="s">
        <v>531</v>
      </c>
      <c r="AI11" t="s">
        <v>532</v>
      </c>
      <c r="AJ11" t="s">
        <v>533</v>
      </c>
      <c r="AK11" t="s">
        <v>534</v>
      </c>
      <c r="AL11" t="s">
        <v>535</v>
      </c>
      <c r="AM11" t="s">
        <v>498</v>
      </c>
      <c r="AN11" t="s">
        <v>536</v>
      </c>
      <c r="AO11" t="s">
        <v>537</v>
      </c>
      <c r="AP11" t="s">
        <v>538</v>
      </c>
      <c r="AQ11" t="s">
        <v>539</v>
      </c>
      <c r="AR11" t="s">
        <v>540</v>
      </c>
      <c r="AS11" t="s">
        <v>445</v>
      </c>
      <c r="AT11" t="s">
        <v>541</v>
      </c>
      <c r="AU11" t="s">
        <v>490</v>
      </c>
      <c r="AV11" t="s">
        <v>484</v>
      </c>
      <c r="AW11" t="s">
        <v>542</v>
      </c>
      <c r="AX11" t="s">
        <v>543</v>
      </c>
      <c r="AY11" t="s">
        <v>544</v>
      </c>
    </row>
    <row r="12" spans="1:51" x14ac:dyDescent="0.25">
      <c r="A12" t="s">
        <v>15</v>
      </c>
      <c r="B12" t="s">
        <v>482</v>
      </c>
      <c r="C12" t="s">
        <v>575</v>
      </c>
      <c r="D12" t="s">
        <v>450</v>
      </c>
      <c r="E12" t="s">
        <v>538</v>
      </c>
      <c r="F12" t="s">
        <v>513</v>
      </c>
      <c r="G12" t="s">
        <v>433</v>
      </c>
      <c r="H12" t="s">
        <v>576</v>
      </c>
      <c r="I12" t="s">
        <v>455</v>
      </c>
      <c r="J12" t="s">
        <v>456</v>
      </c>
      <c r="K12" t="s">
        <v>570</v>
      </c>
      <c r="L12" t="s">
        <v>474</v>
      </c>
      <c r="M12" t="s">
        <v>577</v>
      </c>
      <c r="N12" t="s">
        <v>578</v>
      </c>
      <c r="O12" t="s">
        <v>484</v>
      </c>
      <c r="P12" t="s">
        <v>579</v>
      </c>
      <c r="Q12" t="s">
        <v>492</v>
      </c>
      <c r="R12" t="s">
        <v>485</v>
      </c>
      <c r="S12" t="s">
        <v>580</v>
      </c>
      <c r="T12" t="s">
        <v>472</v>
      </c>
    </row>
    <row r="13" spans="1:51" x14ac:dyDescent="0.25">
      <c r="A13" t="s">
        <v>16</v>
      </c>
      <c r="B13" t="s">
        <v>511</v>
      </c>
      <c r="C13" t="s">
        <v>523</v>
      </c>
      <c r="D13" t="s">
        <v>519</v>
      </c>
      <c r="E13" t="s">
        <v>509</v>
      </c>
      <c r="F13" t="s">
        <v>545</v>
      </c>
      <c r="G13" t="s">
        <v>546</v>
      </c>
      <c r="H13" t="s">
        <v>408</v>
      </c>
      <c r="I13" t="s">
        <v>530</v>
      </c>
      <c r="J13" t="s">
        <v>623</v>
      </c>
      <c r="K13" t="s">
        <v>560</v>
      </c>
      <c r="L13" t="s">
        <v>554</v>
      </c>
      <c r="M13" t="s">
        <v>534</v>
      </c>
      <c r="N13" t="s">
        <v>624</v>
      </c>
      <c r="O13" t="s">
        <v>518</v>
      </c>
      <c r="P13" t="s">
        <v>515</v>
      </c>
      <c r="Q13" t="s">
        <v>551</v>
      </c>
      <c r="R13" t="s">
        <v>552</v>
      </c>
      <c r="S13" t="s">
        <v>484</v>
      </c>
      <c r="T13" t="s">
        <v>610</v>
      </c>
      <c r="U13" t="s">
        <v>625</v>
      </c>
      <c r="V13" t="s">
        <v>553</v>
      </c>
      <c r="W13" t="s">
        <v>406</v>
      </c>
      <c r="X13" t="s">
        <v>539</v>
      </c>
      <c r="Y13" t="s">
        <v>626</v>
      </c>
      <c r="Z13" t="s">
        <v>405</v>
      </c>
      <c r="AA13" t="s">
        <v>627</v>
      </c>
      <c r="AB13" t="s">
        <v>485</v>
      </c>
      <c r="AC13" t="s">
        <v>548</v>
      </c>
      <c r="AD13" t="s">
        <v>487</v>
      </c>
      <c r="AE13" t="s">
        <v>628</v>
      </c>
      <c r="AF13" t="s">
        <v>629</v>
      </c>
      <c r="AG13" t="s">
        <v>611</v>
      </c>
      <c r="AH13" t="s">
        <v>536</v>
      </c>
      <c r="AI13" t="s">
        <v>470</v>
      </c>
      <c r="AJ13" t="s">
        <v>521</v>
      </c>
      <c r="AK13" t="s">
        <v>557</v>
      </c>
      <c r="AL13" t="s">
        <v>556</v>
      </c>
      <c r="AM13" t="s">
        <v>630</v>
      </c>
      <c r="AN13" t="s">
        <v>491</v>
      </c>
      <c r="AO13" t="s">
        <v>631</v>
      </c>
      <c r="AP13" t="s">
        <v>632</v>
      </c>
      <c r="AQ13" t="s">
        <v>461</v>
      </c>
      <c r="AR13" t="s">
        <v>633</v>
      </c>
      <c r="AS13" t="s">
        <v>412</v>
      </c>
      <c r="AT13" t="s">
        <v>419</v>
      </c>
      <c r="AU13" t="s">
        <v>634</v>
      </c>
      <c r="AV13" t="s">
        <v>563</v>
      </c>
      <c r="AW13" t="s">
        <v>635</v>
      </c>
      <c r="AX13" t="s">
        <v>588</v>
      </c>
    </row>
    <row r="14" spans="1:51" x14ac:dyDescent="0.25">
      <c r="A14" t="s">
        <v>17</v>
      </c>
      <c r="B14" t="s">
        <v>481</v>
      </c>
      <c r="C14" t="s">
        <v>482</v>
      </c>
      <c r="D14" t="s">
        <v>483</v>
      </c>
      <c r="E14" t="s">
        <v>484</v>
      </c>
      <c r="F14" t="s">
        <v>450</v>
      </c>
      <c r="G14" t="s">
        <v>436</v>
      </c>
      <c r="H14" t="s">
        <v>485</v>
      </c>
      <c r="I14" t="s">
        <v>460</v>
      </c>
      <c r="J14" t="s">
        <v>463</v>
      </c>
      <c r="K14" t="s">
        <v>486</v>
      </c>
      <c r="L14" t="s">
        <v>455</v>
      </c>
      <c r="M14" t="s">
        <v>487</v>
      </c>
      <c r="N14" t="s">
        <v>488</v>
      </c>
      <c r="O14" t="s">
        <v>489</v>
      </c>
      <c r="P14" t="s">
        <v>490</v>
      </c>
      <c r="Q14" t="s">
        <v>491</v>
      </c>
      <c r="R14" t="s">
        <v>492</v>
      </c>
      <c r="S14" t="s">
        <v>493</v>
      </c>
      <c r="T14" t="s">
        <v>494</v>
      </c>
      <c r="U14" t="s">
        <v>495</v>
      </c>
      <c r="V14" t="s">
        <v>496</v>
      </c>
      <c r="W14" t="s">
        <v>497</v>
      </c>
      <c r="X14" t="s">
        <v>480</v>
      </c>
      <c r="Y14" t="s">
        <v>498</v>
      </c>
      <c r="Z14" t="s">
        <v>499</v>
      </c>
      <c r="AA14" t="s">
        <v>500</v>
      </c>
      <c r="AB14" t="s">
        <v>501</v>
      </c>
      <c r="AC14" t="s">
        <v>462</v>
      </c>
      <c r="AD14" t="s">
        <v>502</v>
      </c>
      <c r="AE14" t="s">
        <v>503</v>
      </c>
      <c r="AF14" t="s">
        <v>504</v>
      </c>
      <c r="AG14" t="s">
        <v>505</v>
      </c>
      <c r="AH14" t="s">
        <v>506</v>
      </c>
      <c r="AI14" t="s">
        <v>507</v>
      </c>
      <c r="AJ14" t="s">
        <v>508</v>
      </c>
    </row>
    <row r="15" spans="1:51" x14ac:dyDescent="0.25">
      <c r="A15" t="s">
        <v>18</v>
      </c>
      <c r="B15" t="s">
        <v>656</v>
      </c>
      <c r="C15" t="s">
        <v>657</v>
      </c>
      <c r="D15" t="s">
        <v>575</v>
      </c>
      <c r="E15" t="s">
        <v>658</v>
      </c>
      <c r="F15" t="s">
        <v>659</v>
      </c>
      <c r="G15" t="s">
        <v>660</v>
      </c>
      <c r="H15" t="s">
        <v>661</v>
      </c>
      <c r="I15" t="s">
        <v>485</v>
      </c>
      <c r="J15" t="s">
        <v>662</v>
      </c>
      <c r="K15" t="s">
        <v>497</v>
      </c>
      <c r="L15" t="s">
        <v>663</v>
      </c>
      <c r="M15" t="s">
        <v>664</v>
      </c>
      <c r="N15" t="s">
        <v>665</v>
      </c>
      <c r="O15" t="s">
        <v>569</v>
      </c>
      <c r="P15" t="s">
        <v>448</v>
      </c>
      <c r="Q15" t="s">
        <v>666</v>
      </c>
      <c r="R15" t="s">
        <v>433</v>
      </c>
      <c r="S15" t="s">
        <v>667</v>
      </c>
      <c r="T15" t="s">
        <v>435</v>
      </c>
      <c r="U15" t="s">
        <v>570</v>
      </c>
      <c r="V15" t="s">
        <v>492</v>
      </c>
      <c r="W15" t="s">
        <v>493</v>
      </c>
      <c r="X15" t="s">
        <v>668</v>
      </c>
      <c r="Y15" t="s">
        <v>597</v>
      </c>
      <c r="Z15" t="s">
        <v>669</v>
      </c>
    </row>
    <row r="16" spans="1:51" x14ac:dyDescent="0.25">
      <c r="A16" t="s">
        <v>19</v>
      </c>
      <c r="B16" t="s">
        <v>405</v>
      </c>
      <c r="C16" t="s">
        <v>406</v>
      </c>
      <c r="D16" t="s">
        <v>407</v>
      </c>
      <c r="E16" t="s">
        <v>408</v>
      </c>
      <c r="F16" t="s">
        <v>409</v>
      </c>
      <c r="G16" t="s">
        <v>410</v>
      </c>
      <c r="H16" t="s">
        <v>411</v>
      </c>
      <c r="I16" t="s">
        <v>412</v>
      </c>
      <c r="J16" t="s">
        <v>413</v>
      </c>
      <c r="K16" t="s">
        <v>414</v>
      </c>
      <c r="L16" t="s">
        <v>415</v>
      </c>
      <c r="M16" t="s">
        <v>416</v>
      </c>
      <c r="N16" t="s">
        <v>417</v>
      </c>
      <c r="O16" t="s">
        <v>418</v>
      </c>
      <c r="P16" t="s">
        <v>419</v>
      </c>
      <c r="Q16" t="s">
        <v>420</v>
      </c>
      <c r="R16" t="s">
        <v>421</v>
      </c>
      <c r="S16" t="s">
        <v>422</v>
      </c>
      <c r="T16" t="s">
        <v>423</v>
      </c>
      <c r="U16" t="s">
        <v>424</v>
      </c>
      <c r="V16" t="s">
        <v>425</v>
      </c>
    </row>
    <row r="17" spans="1:50" x14ac:dyDescent="0.25">
      <c r="A17" t="s">
        <v>20</v>
      </c>
      <c r="B17" t="s">
        <v>575</v>
      </c>
      <c r="C17" t="s">
        <v>590</v>
      </c>
      <c r="D17" t="s">
        <v>455</v>
      </c>
      <c r="E17" t="s">
        <v>591</v>
      </c>
      <c r="F17" t="s">
        <v>487</v>
      </c>
      <c r="G17" t="s">
        <v>592</v>
      </c>
      <c r="H17" t="s">
        <v>508</v>
      </c>
      <c r="I17" t="s">
        <v>593</v>
      </c>
      <c r="J17" t="s">
        <v>594</v>
      </c>
      <c r="K17" t="s">
        <v>595</v>
      </c>
      <c r="L17" t="s">
        <v>462</v>
      </c>
      <c r="M17" t="s">
        <v>569</v>
      </c>
      <c r="N17" t="s">
        <v>596</v>
      </c>
      <c r="O17" t="s">
        <v>597</v>
      </c>
      <c r="P17" t="s">
        <v>598</v>
      </c>
      <c r="Q17" t="s">
        <v>599</v>
      </c>
    </row>
    <row r="18" spans="1:50" x14ac:dyDescent="0.25">
      <c r="A18" t="s">
        <v>21</v>
      </c>
      <c r="B18" t="s">
        <v>510</v>
      </c>
      <c r="C18" t="s">
        <v>545</v>
      </c>
      <c r="D18" t="s">
        <v>523</v>
      </c>
      <c r="E18" t="s">
        <v>509</v>
      </c>
      <c r="F18" t="s">
        <v>537</v>
      </c>
      <c r="G18" t="s">
        <v>526</v>
      </c>
      <c r="H18" t="s">
        <v>546</v>
      </c>
      <c r="I18" t="s">
        <v>547</v>
      </c>
      <c r="J18" t="s">
        <v>520</v>
      </c>
      <c r="K18" t="s">
        <v>511</v>
      </c>
      <c r="L18" t="s">
        <v>519</v>
      </c>
      <c r="M18" t="s">
        <v>548</v>
      </c>
      <c r="N18" t="s">
        <v>549</v>
      </c>
      <c r="O18" t="s">
        <v>550</v>
      </c>
      <c r="P18" t="s">
        <v>551</v>
      </c>
      <c r="Q18" t="s">
        <v>518</v>
      </c>
      <c r="R18" t="s">
        <v>552</v>
      </c>
      <c r="S18" t="s">
        <v>533</v>
      </c>
      <c r="T18" t="s">
        <v>553</v>
      </c>
      <c r="U18" t="s">
        <v>554</v>
      </c>
      <c r="V18" t="s">
        <v>536</v>
      </c>
      <c r="W18" t="s">
        <v>555</v>
      </c>
      <c r="X18" t="s">
        <v>556</v>
      </c>
      <c r="Y18" t="s">
        <v>557</v>
      </c>
      <c r="Z18" t="s">
        <v>527</v>
      </c>
      <c r="AA18" t="s">
        <v>558</v>
      </c>
      <c r="AB18" t="s">
        <v>559</v>
      </c>
      <c r="AC18" t="s">
        <v>405</v>
      </c>
      <c r="AD18" t="s">
        <v>500</v>
      </c>
      <c r="AE18" t="s">
        <v>508</v>
      </c>
      <c r="AF18" t="s">
        <v>560</v>
      </c>
      <c r="AG18" t="s">
        <v>530</v>
      </c>
      <c r="AH18" t="s">
        <v>561</v>
      </c>
      <c r="AI18" t="s">
        <v>562</v>
      </c>
      <c r="AJ18" t="s">
        <v>461</v>
      </c>
      <c r="AK18" t="s">
        <v>505</v>
      </c>
      <c r="AL18" t="s">
        <v>492</v>
      </c>
      <c r="AM18" t="s">
        <v>516</v>
      </c>
      <c r="AN18" t="s">
        <v>563</v>
      </c>
      <c r="AO18" t="s">
        <v>564</v>
      </c>
      <c r="AP18" t="s">
        <v>429</v>
      </c>
      <c r="AQ18" t="s">
        <v>470</v>
      </c>
      <c r="AR18" t="s">
        <v>512</v>
      </c>
      <c r="AS18" t="s">
        <v>565</v>
      </c>
      <c r="AT18" t="s">
        <v>566</v>
      </c>
      <c r="AU18" t="s">
        <v>534</v>
      </c>
      <c r="AV18" t="s">
        <v>567</v>
      </c>
    </row>
    <row r="19" spans="1:50" x14ac:dyDescent="0.25">
      <c r="A19" t="s">
        <v>22</v>
      </c>
      <c r="B19" t="s">
        <v>565</v>
      </c>
      <c r="C19" t="s">
        <v>718</v>
      </c>
      <c r="D19" t="s">
        <v>719</v>
      </c>
      <c r="E19" t="s">
        <v>720</v>
      </c>
      <c r="F19" t="s">
        <v>721</v>
      </c>
      <c r="G19" t="s">
        <v>722</v>
      </c>
      <c r="H19" t="s">
        <v>723</v>
      </c>
      <c r="I19" t="s">
        <v>724</v>
      </c>
      <c r="J19" t="s">
        <v>725</v>
      </c>
      <c r="K19" t="s">
        <v>726</v>
      </c>
      <c r="L19" t="s">
        <v>727</v>
      </c>
      <c r="M19" t="s">
        <v>728</v>
      </c>
      <c r="N19" t="s">
        <v>729</v>
      </c>
    </row>
    <row r="20" spans="1:50" x14ac:dyDescent="0.25">
      <c r="A20" t="s">
        <v>23</v>
      </c>
      <c r="B20" t="s">
        <v>672</v>
      </c>
      <c r="C20" t="s">
        <v>740</v>
      </c>
      <c r="D20" t="s">
        <v>741</v>
      </c>
      <c r="E20" t="s">
        <v>742</v>
      </c>
      <c r="F20" t="s">
        <v>743</v>
      </c>
      <c r="G20" t="s">
        <v>744</v>
      </c>
      <c r="H20" t="s">
        <v>745</v>
      </c>
      <c r="I20" t="s">
        <v>746</v>
      </c>
    </row>
    <row r="21" spans="1:50" x14ac:dyDescent="0.25">
      <c r="A21" t="s">
        <v>24</v>
      </c>
      <c r="B21" t="s">
        <v>456</v>
      </c>
      <c r="C21" t="s">
        <v>538</v>
      </c>
      <c r="D21" t="s">
        <v>466</v>
      </c>
      <c r="E21" t="s">
        <v>747</v>
      </c>
      <c r="F21" t="s">
        <v>428</v>
      </c>
      <c r="G21" t="s">
        <v>675</v>
      </c>
      <c r="H21" t="s">
        <v>748</v>
      </c>
      <c r="I21" t="s">
        <v>749</v>
      </c>
      <c r="J21" t="s">
        <v>750</v>
      </c>
      <c r="K21" t="s">
        <v>477</v>
      </c>
      <c r="L21" t="s">
        <v>751</v>
      </c>
      <c r="M21" t="s">
        <v>458</v>
      </c>
      <c r="N21" t="s">
        <v>449</v>
      </c>
      <c r="O21" t="s">
        <v>752</v>
      </c>
      <c r="P21" t="s">
        <v>529</v>
      </c>
      <c r="Q21" t="s">
        <v>531</v>
      </c>
      <c r="R21" t="s">
        <v>572</v>
      </c>
      <c r="S21" t="s">
        <v>514</v>
      </c>
      <c r="T21" t="s">
        <v>753</v>
      </c>
      <c r="U21" t="s">
        <v>595</v>
      </c>
      <c r="V21" t="s">
        <v>754</v>
      </c>
      <c r="W21" t="s">
        <v>755</v>
      </c>
      <c r="X21" t="s">
        <v>756</v>
      </c>
    </row>
    <row r="22" spans="1:50" x14ac:dyDescent="0.25">
      <c r="A22" t="s">
        <v>25</v>
      </c>
      <c r="B22" t="s">
        <v>507</v>
      </c>
      <c r="C22" t="s">
        <v>670</v>
      </c>
      <c r="D22" t="s">
        <v>671</v>
      </c>
      <c r="E22" t="s">
        <v>672</v>
      </c>
    </row>
    <row r="23" spans="1:50" x14ac:dyDescent="0.25">
      <c r="A23" t="s">
        <v>26</v>
      </c>
      <c r="B23" t="s">
        <v>518</v>
      </c>
      <c r="C23" t="s">
        <v>512</v>
      </c>
      <c r="D23" t="s">
        <v>515</v>
      </c>
      <c r="E23" t="s">
        <v>534</v>
      </c>
      <c r="F23" t="s">
        <v>581</v>
      </c>
      <c r="G23" t="s">
        <v>582</v>
      </c>
      <c r="H23" t="s">
        <v>583</v>
      </c>
      <c r="I23" t="s">
        <v>584</v>
      </c>
      <c r="J23" t="s">
        <v>585</v>
      </c>
      <c r="K23" t="s">
        <v>542</v>
      </c>
      <c r="L23" t="s">
        <v>586</v>
      </c>
      <c r="M23" t="s">
        <v>587</v>
      </c>
      <c r="N23" t="s">
        <v>588</v>
      </c>
      <c r="O23" t="s">
        <v>589</v>
      </c>
    </row>
    <row r="24" spans="1:50" x14ac:dyDescent="0.25">
      <c r="A24" t="s">
        <v>27</v>
      </c>
      <c r="B24" t="s">
        <v>426</v>
      </c>
      <c r="C24" t="s">
        <v>427</v>
      </c>
      <c r="D24" t="s">
        <v>428</v>
      </c>
      <c r="E24" t="s">
        <v>429</v>
      </c>
      <c r="F24" t="s">
        <v>430</v>
      </c>
      <c r="G24" t="s">
        <v>431</v>
      </c>
      <c r="H24" t="s">
        <v>432</v>
      </c>
      <c r="I24" t="s">
        <v>433</v>
      </c>
      <c r="J24" t="s">
        <v>434</v>
      </c>
      <c r="K24" t="s">
        <v>435</v>
      </c>
      <c r="L24" t="s">
        <v>436</v>
      </c>
      <c r="M24" t="s">
        <v>437</v>
      </c>
      <c r="N24" t="s">
        <v>438</v>
      </c>
      <c r="O24" t="s">
        <v>439</v>
      </c>
      <c r="P24" t="s">
        <v>440</v>
      </c>
      <c r="Q24" t="s">
        <v>441</v>
      </c>
      <c r="R24" t="s">
        <v>442</v>
      </c>
    </row>
    <row r="25" spans="1:50" x14ac:dyDescent="0.25">
      <c r="A25" t="s">
        <v>28</v>
      </c>
      <c r="B25" t="s">
        <v>510</v>
      </c>
      <c r="C25" t="s">
        <v>526</v>
      </c>
      <c r="D25" t="s">
        <v>520</v>
      </c>
      <c r="E25" t="s">
        <v>509</v>
      </c>
      <c r="F25" t="s">
        <v>554</v>
      </c>
      <c r="G25" t="s">
        <v>453</v>
      </c>
      <c r="H25" t="s">
        <v>518</v>
      </c>
      <c r="I25" t="s">
        <v>512</v>
      </c>
      <c r="J25" t="s">
        <v>536</v>
      </c>
      <c r="K25" t="s">
        <v>553</v>
      </c>
      <c r="L25" t="s">
        <v>460</v>
      </c>
      <c r="M25" t="s">
        <v>523</v>
      </c>
      <c r="N25" t="s">
        <v>546</v>
      </c>
      <c r="O25" t="s">
        <v>532</v>
      </c>
      <c r="P25" t="s">
        <v>533</v>
      </c>
      <c r="Q25" t="s">
        <v>545</v>
      </c>
      <c r="R25" t="s">
        <v>600</v>
      </c>
      <c r="S25" t="s">
        <v>516</v>
      </c>
      <c r="T25" t="s">
        <v>547</v>
      </c>
      <c r="U25" t="s">
        <v>584</v>
      </c>
      <c r="V25" t="s">
        <v>496</v>
      </c>
      <c r="W25" t="s">
        <v>519</v>
      </c>
      <c r="X25" t="s">
        <v>527</v>
      </c>
      <c r="Y25" t="s">
        <v>601</v>
      </c>
      <c r="Z25" t="s">
        <v>463</v>
      </c>
      <c r="AA25" t="s">
        <v>602</v>
      </c>
      <c r="AB25" t="s">
        <v>603</v>
      </c>
      <c r="AC25" t="s">
        <v>587</v>
      </c>
      <c r="AD25" t="s">
        <v>537</v>
      </c>
      <c r="AE25" t="s">
        <v>470</v>
      </c>
      <c r="AF25" t="s">
        <v>405</v>
      </c>
      <c r="AG25" t="s">
        <v>534</v>
      </c>
      <c r="AH25" t="s">
        <v>530</v>
      </c>
      <c r="AI25" t="s">
        <v>458</v>
      </c>
      <c r="AJ25" t="s">
        <v>549</v>
      </c>
      <c r="AK25" t="s">
        <v>604</v>
      </c>
      <c r="AL25" t="s">
        <v>517</v>
      </c>
      <c r="AM25" t="s">
        <v>605</v>
      </c>
      <c r="AN25" t="s">
        <v>515</v>
      </c>
      <c r="AO25" t="s">
        <v>461</v>
      </c>
      <c r="AP25" t="s">
        <v>606</v>
      </c>
      <c r="AQ25" t="s">
        <v>525</v>
      </c>
      <c r="AR25" t="s">
        <v>555</v>
      </c>
      <c r="AS25" t="s">
        <v>557</v>
      </c>
      <c r="AT25" t="s">
        <v>607</v>
      </c>
      <c r="AU25" t="s">
        <v>544</v>
      </c>
      <c r="AV25" t="s">
        <v>608</v>
      </c>
      <c r="AW25" t="s">
        <v>565</v>
      </c>
      <c r="AX25" t="s">
        <v>609</v>
      </c>
    </row>
    <row r="26" spans="1:50" x14ac:dyDescent="0.25">
      <c r="A26" t="s">
        <v>29</v>
      </c>
      <c r="B26" t="s">
        <v>481</v>
      </c>
      <c r="C26" t="s">
        <v>482</v>
      </c>
      <c r="D26" t="s">
        <v>513</v>
      </c>
      <c r="E26" t="s">
        <v>511</v>
      </c>
      <c r="F26" t="s">
        <v>509</v>
      </c>
      <c r="G26" t="s">
        <v>579</v>
      </c>
      <c r="H26" t="s">
        <v>453</v>
      </c>
      <c r="I26" t="s">
        <v>577</v>
      </c>
      <c r="J26" t="s">
        <v>456</v>
      </c>
      <c r="K26" t="s">
        <v>484</v>
      </c>
      <c r="L26" t="s">
        <v>525</v>
      </c>
      <c r="M26" t="s">
        <v>673</v>
      </c>
      <c r="N26" t="s">
        <v>426</v>
      </c>
      <c r="O26" t="s">
        <v>538</v>
      </c>
      <c r="P26" t="s">
        <v>674</v>
      </c>
      <c r="Q26" t="s">
        <v>450</v>
      </c>
      <c r="R26" t="s">
        <v>675</v>
      </c>
      <c r="S26" t="s">
        <v>428</v>
      </c>
      <c r="T26" t="s">
        <v>474</v>
      </c>
      <c r="U26" t="s">
        <v>639</v>
      </c>
      <c r="V26" t="s">
        <v>532</v>
      </c>
      <c r="W26" t="s">
        <v>516</v>
      </c>
      <c r="X26" t="s">
        <v>485</v>
      </c>
      <c r="Y26" t="s">
        <v>613</v>
      </c>
      <c r="Z26" t="s">
        <v>562</v>
      </c>
      <c r="AA26" t="s">
        <v>460</v>
      </c>
      <c r="AB26" t="s">
        <v>575</v>
      </c>
      <c r="AC26" t="s">
        <v>455</v>
      </c>
      <c r="AD26" t="s">
        <v>480</v>
      </c>
      <c r="AE26" t="s">
        <v>466</v>
      </c>
      <c r="AF26" t="s">
        <v>676</v>
      </c>
      <c r="AG26" t="s">
        <v>493</v>
      </c>
      <c r="AH26" t="s">
        <v>519</v>
      </c>
      <c r="AI26" t="s">
        <v>527</v>
      </c>
      <c r="AJ26" t="s">
        <v>627</v>
      </c>
      <c r="AK26" t="s">
        <v>515</v>
      </c>
      <c r="AL26" t="s">
        <v>490</v>
      </c>
      <c r="AM26" t="s">
        <v>677</v>
      </c>
      <c r="AN26" t="s">
        <v>542</v>
      </c>
      <c r="AO26" t="s">
        <v>517</v>
      </c>
    </row>
  </sheetData>
  <sortState xmlns:xlrd2="http://schemas.microsoft.com/office/spreadsheetml/2017/richdata2" ref="A2:AY26">
    <sortCondition ref="A2"/>
  </sortState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Y26"/>
  <sheetViews>
    <sheetView workbookViewId="0">
      <selection activeCell="B30" sqref="B30"/>
    </sheetView>
  </sheetViews>
  <sheetFormatPr baseColWidth="10" defaultColWidth="9.140625" defaultRowHeight="15" x14ac:dyDescent="0.25"/>
  <cols>
    <col min="1" max="1" width="45.28515625" bestFit="1" customWidth="1"/>
  </cols>
  <sheetData>
    <row r="1" spans="1:51" x14ac:dyDescent="0.25">
      <c r="A1" s="1" t="s">
        <v>394</v>
      </c>
      <c r="B1" t="s">
        <v>395</v>
      </c>
      <c r="C1" t="s">
        <v>396</v>
      </c>
      <c r="D1" t="s">
        <v>397</v>
      </c>
      <c r="E1" t="s">
        <v>398</v>
      </c>
      <c r="F1" t="s">
        <v>399</v>
      </c>
      <c r="G1" t="s">
        <v>400</v>
      </c>
      <c r="H1" t="s">
        <v>401</v>
      </c>
      <c r="I1" t="s">
        <v>402</v>
      </c>
      <c r="J1" t="s">
        <v>403</v>
      </c>
      <c r="K1" s="6" t="s">
        <v>404</v>
      </c>
    </row>
    <row r="2" spans="1:51" x14ac:dyDescent="0.25">
      <c r="A2" t="s">
        <v>7</v>
      </c>
      <c r="B2" t="s">
        <v>568</v>
      </c>
      <c r="C2" t="s">
        <v>571</v>
      </c>
      <c r="D2" t="s">
        <v>569</v>
      </c>
      <c r="E2" t="s">
        <v>570</v>
      </c>
      <c r="F2" t="s">
        <v>573</v>
      </c>
      <c r="G2" t="s">
        <v>572</v>
      </c>
      <c r="H2" t="s">
        <v>574</v>
      </c>
      <c r="K2" s="6"/>
    </row>
    <row r="3" spans="1:51" x14ac:dyDescent="0.25">
      <c r="A3" t="s">
        <v>9</v>
      </c>
      <c r="B3" t="s">
        <v>681</v>
      </c>
      <c r="C3" t="s">
        <v>691</v>
      </c>
      <c r="D3" t="s">
        <v>689</v>
      </c>
      <c r="E3" t="s">
        <v>685</v>
      </c>
      <c r="F3" t="s">
        <v>692</v>
      </c>
      <c r="G3" t="s">
        <v>687</v>
      </c>
      <c r="H3" t="s">
        <v>680</v>
      </c>
      <c r="I3" t="s">
        <v>682</v>
      </c>
      <c r="J3" t="s">
        <v>688</v>
      </c>
      <c r="K3" s="6" t="s">
        <v>684</v>
      </c>
      <c r="L3" t="s">
        <v>615</v>
      </c>
      <c r="M3" t="s">
        <v>686</v>
      </c>
      <c r="N3" t="s">
        <v>697</v>
      </c>
      <c r="O3" t="s">
        <v>693</v>
      </c>
      <c r="P3" t="s">
        <v>699</v>
      </c>
      <c r="Q3" t="s">
        <v>696</v>
      </c>
      <c r="R3" t="s">
        <v>618</v>
      </c>
      <c r="S3" t="s">
        <v>683</v>
      </c>
      <c r="T3" t="s">
        <v>698</v>
      </c>
      <c r="U3" t="s">
        <v>690</v>
      </c>
      <c r="V3" t="s">
        <v>619</v>
      </c>
      <c r="W3" t="s">
        <v>694</v>
      </c>
      <c r="X3" t="s">
        <v>695</v>
      </c>
      <c r="Y3" t="s">
        <v>700</v>
      </c>
      <c r="Z3" t="s">
        <v>601</v>
      </c>
      <c r="AA3" t="s">
        <v>584</v>
      </c>
      <c r="AB3" t="s">
        <v>544</v>
      </c>
      <c r="AC3" t="s">
        <v>574</v>
      </c>
      <c r="AD3" t="s">
        <v>516</v>
      </c>
      <c r="AE3" t="s">
        <v>490</v>
      </c>
      <c r="AF3" t="s">
        <v>553</v>
      </c>
      <c r="AG3" t="s">
        <v>470</v>
      </c>
      <c r="AH3" t="s">
        <v>448</v>
      </c>
      <c r="AI3" t="s">
        <v>482</v>
      </c>
    </row>
    <row r="4" spans="1:51" x14ac:dyDescent="0.25">
      <c r="A4" t="s">
        <v>8</v>
      </c>
      <c r="B4" t="s">
        <v>612</v>
      </c>
      <c r="C4" t="s">
        <v>614</v>
      </c>
      <c r="D4" t="s">
        <v>622</v>
      </c>
      <c r="E4" t="s">
        <v>617</v>
      </c>
      <c r="F4" t="s">
        <v>610</v>
      </c>
      <c r="G4" t="s">
        <v>620</v>
      </c>
      <c r="H4" t="s">
        <v>618</v>
      </c>
      <c r="I4" t="s">
        <v>615</v>
      </c>
      <c r="J4" t="s">
        <v>616</v>
      </c>
      <c r="K4" s="6" t="s">
        <v>577</v>
      </c>
      <c r="L4" t="s">
        <v>619</v>
      </c>
      <c r="M4" t="s">
        <v>613</v>
      </c>
      <c r="N4" t="s">
        <v>621</v>
      </c>
      <c r="O4" t="s">
        <v>611</v>
      </c>
      <c r="P4" t="s">
        <v>579</v>
      </c>
    </row>
    <row r="5" spans="1:51" x14ac:dyDescent="0.25">
      <c r="A5" t="s">
        <v>10</v>
      </c>
      <c r="B5" t="s">
        <v>731</v>
      </c>
      <c r="C5" t="s">
        <v>738</v>
      </c>
      <c r="D5" t="s">
        <v>736</v>
      </c>
      <c r="E5" t="s">
        <v>733</v>
      </c>
      <c r="F5" t="s">
        <v>734</v>
      </c>
      <c r="G5" t="s">
        <v>730</v>
      </c>
      <c r="H5" t="s">
        <v>735</v>
      </c>
      <c r="I5" t="s">
        <v>732</v>
      </c>
      <c r="J5" t="s">
        <v>660</v>
      </c>
      <c r="K5" s="6" t="s">
        <v>688</v>
      </c>
      <c r="L5" t="s">
        <v>435</v>
      </c>
      <c r="M5" t="s">
        <v>667</v>
      </c>
      <c r="N5" t="s">
        <v>739</v>
      </c>
      <c r="O5" t="s">
        <v>433</v>
      </c>
      <c r="P5" t="s">
        <v>610</v>
      </c>
      <c r="Q5" t="s">
        <v>737</v>
      </c>
      <c r="R5" t="s">
        <v>578</v>
      </c>
      <c r="S5" t="s">
        <v>580</v>
      </c>
      <c r="T5" t="s">
        <v>661</v>
      </c>
    </row>
    <row r="6" spans="1:51" x14ac:dyDescent="0.25">
      <c r="A6" t="s">
        <v>11</v>
      </c>
      <c r="B6" t="s">
        <v>714</v>
      </c>
      <c r="C6" t="s">
        <v>716</v>
      </c>
      <c r="D6" t="s">
        <v>703</v>
      </c>
      <c r="E6" t="s">
        <v>702</v>
      </c>
      <c r="F6" t="s">
        <v>713</v>
      </c>
      <c r="G6" t="s">
        <v>706</v>
      </c>
      <c r="H6" t="s">
        <v>710</v>
      </c>
      <c r="I6" t="s">
        <v>709</v>
      </c>
      <c r="J6" t="s">
        <v>712</v>
      </c>
      <c r="K6" s="6" t="s">
        <v>707</v>
      </c>
      <c r="L6" t="s">
        <v>705</v>
      </c>
      <c r="M6" t="s">
        <v>701</v>
      </c>
      <c r="N6" t="s">
        <v>717</v>
      </c>
      <c r="O6" t="s">
        <v>563</v>
      </c>
      <c r="P6" t="s">
        <v>708</v>
      </c>
      <c r="Q6" t="s">
        <v>704</v>
      </c>
      <c r="R6" t="s">
        <v>715</v>
      </c>
      <c r="S6" t="s">
        <v>711</v>
      </c>
      <c r="T6" t="s">
        <v>500</v>
      </c>
    </row>
    <row r="7" spans="1:51" x14ac:dyDescent="0.25">
      <c r="A7" t="s">
        <v>12</v>
      </c>
      <c r="B7" t="s">
        <v>479</v>
      </c>
      <c r="C7" t="s">
        <v>457</v>
      </c>
      <c r="D7" t="s">
        <v>459</v>
      </c>
      <c r="E7" t="s">
        <v>443</v>
      </c>
      <c r="F7" t="s">
        <v>473</v>
      </c>
      <c r="G7" t="s">
        <v>444</v>
      </c>
      <c r="H7" t="s">
        <v>454</v>
      </c>
      <c r="I7" t="s">
        <v>445</v>
      </c>
      <c r="J7" t="s">
        <v>451</v>
      </c>
      <c r="K7" s="6" t="s">
        <v>465</v>
      </c>
      <c r="L7" t="s">
        <v>447</v>
      </c>
      <c r="M7" t="s">
        <v>471</v>
      </c>
      <c r="N7" t="s">
        <v>467</v>
      </c>
      <c r="O7" t="s">
        <v>446</v>
      </c>
      <c r="P7" t="s">
        <v>476</v>
      </c>
      <c r="Q7" t="s">
        <v>475</v>
      </c>
      <c r="R7" t="s">
        <v>464</v>
      </c>
      <c r="S7" t="s">
        <v>449</v>
      </c>
      <c r="T7" t="s">
        <v>477</v>
      </c>
      <c r="U7" t="s">
        <v>452</v>
      </c>
      <c r="V7" t="s">
        <v>472</v>
      </c>
      <c r="W7" t="s">
        <v>462</v>
      </c>
      <c r="X7" t="s">
        <v>478</v>
      </c>
      <c r="Y7" t="s">
        <v>458</v>
      </c>
      <c r="Z7" t="s">
        <v>448</v>
      </c>
      <c r="AA7" t="s">
        <v>468</v>
      </c>
      <c r="AB7" t="s">
        <v>469</v>
      </c>
      <c r="AC7" t="s">
        <v>461</v>
      </c>
      <c r="AD7" t="s">
        <v>463</v>
      </c>
      <c r="AE7" t="s">
        <v>455</v>
      </c>
      <c r="AF7" t="s">
        <v>466</v>
      </c>
      <c r="AG7" t="s">
        <v>456</v>
      </c>
      <c r="AH7" t="s">
        <v>450</v>
      </c>
      <c r="AI7" t="s">
        <v>480</v>
      </c>
      <c r="AJ7" t="s">
        <v>474</v>
      </c>
      <c r="AK7" t="s">
        <v>470</v>
      </c>
      <c r="AL7" t="s">
        <v>453</v>
      </c>
      <c r="AM7" t="s">
        <v>460</v>
      </c>
    </row>
    <row r="8" spans="1:51" x14ac:dyDescent="0.25">
      <c r="A8" t="s">
        <v>30</v>
      </c>
      <c r="B8" t="s">
        <v>757</v>
      </c>
      <c r="C8" t="s">
        <v>760</v>
      </c>
      <c r="D8" t="s">
        <v>759</v>
      </c>
      <c r="E8" t="s">
        <v>758</v>
      </c>
      <c r="K8" s="6"/>
    </row>
    <row r="9" spans="1:51" x14ac:dyDescent="0.25">
      <c r="A9" t="s">
        <v>31</v>
      </c>
      <c r="B9" t="s">
        <v>642</v>
      </c>
      <c r="C9" t="s">
        <v>636</v>
      </c>
      <c r="D9" t="s">
        <v>643</v>
      </c>
      <c r="E9" t="s">
        <v>648</v>
      </c>
      <c r="F9" t="s">
        <v>651</v>
      </c>
      <c r="G9" t="s">
        <v>644</v>
      </c>
      <c r="H9" t="s">
        <v>655</v>
      </c>
      <c r="I9" t="s">
        <v>640</v>
      </c>
      <c r="J9" t="s">
        <v>637</v>
      </c>
      <c r="K9" s="6" t="s">
        <v>638</v>
      </c>
      <c r="L9" t="s">
        <v>498</v>
      </c>
      <c r="M9" t="s">
        <v>646</v>
      </c>
      <c r="N9" t="s">
        <v>654</v>
      </c>
      <c r="O9" t="s">
        <v>641</v>
      </c>
      <c r="P9" t="s">
        <v>624</v>
      </c>
      <c r="Q9" t="s">
        <v>645</v>
      </c>
      <c r="R9" t="s">
        <v>647</v>
      </c>
      <c r="S9" t="s">
        <v>653</v>
      </c>
      <c r="T9" t="s">
        <v>429</v>
      </c>
      <c r="U9" t="s">
        <v>649</v>
      </c>
      <c r="V9" t="s">
        <v>426</v>
      </c>
      <c r="W9" t="s">
        <v>607</v>
      </c>
      <c r="X9" t="s">
        <v>428</v>
      </c>
      <c r="Y9" t="s">
        <v>652</v>
      </c>
      <c r="Z9" t="s">
        <v>639</v>
      </c>
      <c r="AA9" t="s">
        <v>469</v>
      </c>
      <c r="AB9" t="s">
        <v>504</v>
      </c>
      <c r="AC9" t="s">
        <v>551</v>
      </c>
      <c r="AD9" t="s">
        <v>562</v>
      </c>
      <c r="AE9" t="s">
        <v>480</v>
      </c>
      <c r="AF9" t="s">
        <v>518</v>
      </c>
      <c r="AG9" t="s">
        <v>650</v>
      </c>
      <c r="AH9" t="s">
        <v>509</v>
      </c>
      <c r="AI9" t="s">
        <v>534</v>
      </c>
      <c r="AJ9" t="s">
        <v>513</v>
      </c>
      <c r="AK9" t="s">
        <v>543</v>
      </c>
      <c r="AL9" t="s">
        <v>490</v>
      </c>
    </row>
    <row r="10" spans="1:51" x14ac:dyDescent="0.25">
      <c r="A10" t="s">
        <v>14</v>
      </c>
      <c r="B10" t="s">
        <v>678</v>
      </c>
      <c r="C10" t="s">
        <v>679</v>
      </c>
      <c r="D10" t="s">
        <v>677</v>
      </c>
      <c r="K10" s="6"/>
    </row>
    <row r="11" spans="1:51" x14ac:dyDescent="0.25">
      <c r="A11" t="s">
        <v>13</v>
      </c>
      <c r="B11" t="s">
        <v>522</v>
      </c>
      <c r="C11" t="s">
        <v>524</v>
      </c>
      <c r="D11" t="s">
        <v>514</v>
      </c>
      <c r="E11" t="s">
        <v>535</v>
      </c>
      <c r="F11" t="s">
        <v>529</v>
      </c>
      <c r="G11" t="s">
        <v>541</v>
      </c>
      <c r="H11" t="s">
        <v>528</v>
      </c>
      <c r="I11" t="s">
        <v>531</v>
      </c>
      <c r="J11" t="s">
        <v>521</v>
      </c>
      <c r="K11" s="6" t="s">
        <v>512</v>
      </c>
      <c r="L11" t="s">
        <v>481</v>
      </c>
      <c r="M11" t="s">
        <v>515</v>
      </c>
      <c r="N11" t="s">
        <v>517</v>
      </c>
      <c r="O11" t="s">
        <v>460</v>
      </c>
      <c r="P11" t="s">
        <v>540</v>
      </c>
      <c r="Q11" t="s">
        <v>445</v>
      </c>
      <c r="R11" t="s">
        <v>508</v>
      </c>
      <c r="S11" t="s">
        <v>542</v>
      </c>
      <c r="T11" t="s">
        <v>461</v>
      </c>
      <c r="U11" t="s">
        <v>539</v>
      </c>
      <c r="V11" t="s">
        <v>501</v>
      </c>
      <c r="W11" t="s">
        <v>509</v>
      </c>
      <c r="X11" t="s">
        <v>525</v>
      </c>
      <c r="Y11" t="s">
        <v>543</v>
      </c>
      <c r="Z11" t="s">
        <v>456</v>
      </c>
      <c r="AA11" t="s">
        <v>498</v>
      </c>
      <c r="AB11" t="s">
        <v>513</v>
      </c>
      <c r="AC11" t="s">
        <v>518</v>
      </c>
      <c r="AD11" t="s">
        <v>516</v>
      </c>
      <c r="AE11" t="s">
        <v>527</v>
      </c>
      <c r="AF11" t="s">
        <v>511</v>
      </c>
      <c r="AG11" t="s">
        <v>544</v>
      </c>
      <c r="AH11" t="s">
        <v>426</v>
      </c>
      <c r="AI11" t="s">
        <v>530</v>
      </c>
      <c r="AJ11" t="s">
        <v>470</v>
      </c>
      <c r="AK11" t="s">
        <v>519</v>
      </c>
      <c r="AL11" t="s">
        <v>532</v>
      </c>
      <c r="AM11" t="s">
        <v>453</v>
      </c>
      <c r="AN11" t="s">
        <v>534</v>
      </c>
      <c r="AO11" t="s">
        <v>490</v>
      </c>
      <c r="AP11" t="s">
        <v>536</v>
      </c>
      <c r="AQ11" t="s">
        <v>520</v>
      </c>
      <c r="AR11" t="s">
        <v>533</v>
      </c>
      <c r="AS11" t="s">
        <v>537</v>
      </c>
      <c r="AT11" t="s">
        <v>450</v>
      </c>
      <c r="AU11" t="s">
        <v>538</v>
      </c>
      <c r="AV11" t="s">
        <v>510</v>
      </c>
      <c r="AW11" t="s">
        <v>523</v>
      </c>
      <c r="AX11" t="s">
        <v>484</v>
      </c>
      <c r="AY11" t="s">
        <v>526</v>
      </c>
    </row>
    <row r="12" spans="1:51" x14ac:dyDescent="0.25">
      <c r="A12" t="s">
        <v>15</v>
      </c>
      <c r="B12" t="s">
        <v>576</v>
      </c>
      <c r="C12" t="s">
        <v>570</v>
      </c>
      <c r="D12" t="s">
        <v>575</v>
      </c>
      <c r="E12" t="s">
        <v>472</v>
      </c>
      <c r="F12" t="s">
        <v>580</v>
      </c>
      <c r="G12" t="s">
        <v>433</v>
      </c>
      <c r="H12" t="s">
        <v>578</v>
      </c>
      <c r="I12" t="s">
        <v>577</v>
      </c>
      <c r="J12" t="s">
        <v>492</v>
      </c>
      <c r="K12" s="6" t="s">
        <v>538</v>
      </c>
      <c r="L12" t="s">
        <v>450</v>
      </c>
      <c r="M12" t="s">
        <v>482</v>
      </c>
      <c r="N12" t="s">
        <v>579</v>
      </c>
      <c r="O12" t="s">
        <v>474</v>
      </c>
      <c r="P12" t="s">
        <v>455</v>
      </c>
      <c r="Q12" t="s">
        <v>456</v>
      </c>
      <c r="R12" t="s">
        <v>485</v>
      </c>
      <c r="S12" t="s">
        <v>484</v>
      </c>
      <c r="T12" t="s">
        <v>513</v>
      </c>
    </row>
    <row r="13" spans="1:51" x14ac:dyDescent="0.25">
      <c r="A13" t="s">
        <v>16</v>
      </c>
      <c r="B13" t="s">
        <v>629</v>
      </c>
      <c r="C13" t="s">
        <v>408</v>
      </c>
      <c r="D13" t="s">
        <v>625</v>
      </c>
      <c r="E13" t="s">
        <v>623</v>
      </c>
      <c r="F13" t="s">
        <v>630</v>
      </c>
      <c r="G13" t="s">
        <v>632</v>
      </c>
      <c r="H13" t="s">
        <v>406</v>
      </c>
      <c r="I13" t="s">
        <v>635</v>
      </c>
      <c r="J13" t="s">
        <v>631</v>
      </c>
      <c r="K13" s="6" t="s">
        <v>560</v>
      </c>
      <c r="L13" t="s">
        <v>419</v>
      </c>
      <c r="M13" t="s">
        <v>624</v>
      </c>
      <c r="N13" t="s">
        <v>626</v>
      </c>
      <c r="O13" t="s">
        <v>610</v>
      </c>
      <c r="P13" t="s">
        <v>412</v>
      </c>
      <c r="Q13" t="s">
        <v>628</v>
      </c>
      <c r="R13" t="s">
        <v>552</v>
      </c>
      <c r="S13" t="s">
        <v>634</v>
      </c>
      <c r="T13" t="s">
        <v>530</v>
      </c>
      <c r="U13" t="s">
        <v>519</v>
      </c>
      <c r="V13" t="s">
        <v>539</v>
      </c>
      <c r="W13" t="s">
        <v>551</v>
      </c>
      <c r="X13" t="s">
        <v>523</v>
      </c>
      <c r="Y13" t="s">
        <v>556</v>
      </c>
      <c r="Z13" t="s">
        <v>633</v>
      </c>
      <c r="AA13" t="s">
        <v>405</v>
      </c>
      <c r="AB13" t="s">
        <v>534</v>
      </c>
      <c r="AC13" t="s">
        <v>546</v>
      </c>
      <c r="AD13" t="s">
        <v>545</v>
      </c>
      <c r="AE13" t="s">
        <v>511</v>
      </c>
      <c r="AF13" t="s">
        <v>515</v>
      </c>
      <c r="AG13" t="s">
        <v>554</v>
      </c>
      <c r="AH13" t="s">
        <v>627</v>
      </c>
      <c r="AI13" t="s">
        <v>548</v>
      </c>
      <c r="AJ13" t="s">
        <v>588</v>
      </c>
      <c r="AK13" t="s">
        <v>487</v>
      </c>
      <c r="AL13" t="s">
        <v>557</v>
      </c>
      <c r="AM13" t="s">
        <v>491</v>
      </c>
      <c r="AN13" t="s">
        <v>563</v>
      </c>
      <c r="AO13" t="s">
        <v>521</v>
      </c>
      <c r="AP13" t="s">
        <v>484</v>
      </c>
      <c r="AQ13" t="s">
        <v>518</v>
      </c>
      <c r="AR13" t="s">
        <v>611</v>
      </c>
      <c r="AS13" t="s">
        <v>461</v>
      </c>
      <c r="AT13" t="s">
        <v>509</v>
      </c>
      <c r="AU13" t="s">
        <v>553</v>
      </c>
      <c r="AV13" t="s">
        <v>485</v>
      </c>
      <c r="AW13" t="s">
        <v>536</v>
      </c>
      <c r="AX13" t="s">
        <v>470</v>
      </c>
    </row>
    <row r="14" spans="1:51" x14ac:dyDescent="0.25">
      <c r="A14" t="s">
        <v>17</v>
      </c>
      <c r="B14" t="s">
        <v>503</v>
      </c>
      <c r="C14" t="s">
        <v>502</v>
      </c>
      <c r="D14" t="s">
        <v>483</v>
      </c>
      <c r="E14" t="s">
        <v>494</v>
      </c>
      <c r="F14" t="s">
        <v>489</v>
      </c>
      <c r="G14" t="s">
        <v>499</v>
      </c>
      <c r="H14" t="s">
        <v>506</v>
      </c>
      <c r="I14" t="s">
        <v>486</v>
      </c>
      <c r="J14" t="s">
        <v>488</v>
      </c>
      <c r="K14" s="6" t="s">
        <v>507</v>
      </c>
      <c r="L14" t="s">
        <v>436</v>
      </c>
      <c r="M14" t="s">
        <v>497</v>
      </c>
      <c r="N14" t="s">
        <v>491</v>
      </c>
      <c r="O14" t="s">
        <v>496</v>
      </c>
      <c r="P14" t="s">
        <v>487</v>
      </c>
      <c r="Q14" t="s">
        <v>492</v>
      </c>
      <c r="R14" t="s">
        <v>462</v>
      </c>
      <c r="S14" t="s">
        <v>463</v>
      </c>
      <c r="T14" t="s">
        <v>495</v>
      </c>
      <c r="U14" t="s">
        <v>484</v>
      </c>
      <c r="V14" t="s">
        <v>485</v>
      </c>
      <c r="W14" t="s">
        <v>493</v>
      </c>
      <c r="X14" t="s">
        <v>498</v>
      </c>
      <c r="Y14" t="s">
        <v>505</v>
      </c>
      <c r="Z14" t="s">
        <v>504</v>
      </c>
      <c r="AA14" t="s">
        <v>500</v>
      </c>
      <c r="AB14" t="s">
        <v>490</v>
      </c>
      <c r="AC14" t="s">
        <v>450</v>
      </c>
      <c r="AD14" t="s">
        <v>480</v>
      </c>
      <c r="AE14" t="s">
        <v>455</v>
      </c>
      <c r="AF14" t="s">
        <v>481</v>
      </c>
      <c r="AG14" t="s">
        <v>501</v>
      </c>
      <c r="AH14" t="s">
        <v>482</v>
      </c>
      <c r="AI14" t="s">
        <v>508</v>
      </c>
      <c r="AJ14" t="s">
        <v>460</v>
      </c>
    </row>
    <row r="15" spans="1:51" x14ac:dyDescent="0.25">
      <c r="A15" t="s">
        <v>18</v>
      </c>
      <c r="B15" t="s">
        <v>657</v>
      </c>
      <c r="C15" t="s">
        <v>666</v>
      </c>
      <c r="D15" t="s">
        <v>656</v>
      </c>
      <c r="E15" t="s">
        <v>662</v>
      </c>
      <c r="F15" t="s">
        <v>665</v>
      </c>
      <c r="G15" t="s">
        <v>660</v>
      </c>
      <c r="H15" t="s">
        <v>668</v>
      </c>
      <c r="I15" t="s">
        <v>658</v>
      </c>
      <c r="J15" t="s">
        <v>669</v>
      </c>
      <c r="K15" s="6" t="s">
        <v>663</v>
      </c>
      <c r="L15" t="s">
        <v>497</v>
      </c>
      <c r="M15" t="s">
        <v>664</v>
      </c>
      <c r="N15" t="s">
        <v>597</v>
      </c>
      <c r="O15" t="s">
        <v>661</v>
      </c>
      <c r="P15" t="s">
        <v>667</v>
      </c>
      <c r="Q15" t="s">
        <v>659</v>
      </c>
      <c r="R15" t="s">
        <v>569</v>
      </c>
      <c r="S15" t="s">
        <v>570</v>
      </c>
      <c r="T15" t="s">
        <v>435</v>
      </c>
      <c r="U15" t="s">
        <v>433</v>
      </c>
      <c r="V15" t="s">
        <v>492</v>
      </c>
      <c r="W15" t="s">
        <v>485</v>
      </c>
      <c r="X15" t="s">
        <v>575</v>
      </c>
      <c r="Y15" t="s">
        <v>493</v>
      </c>
      <c r="Z15" t="s">
        <v>448</v>
      </c>
    </row>
    <row r="16" spans="1:51" x14ac:dyDescent="0.25">
      <c r="A16" t="s">
        <v>19</v>
      </c>
      <c r="B16" t="s">
        <v>418</v>
      </c>
      <c r="C16" t="s">
        <v>416</v>
      </c>
      <c r="D16" t="s">
        <v>407</v>
      </c>
      <c r="E16" t="s">
        <v>415</v>
      </c>
      <c r="F16" t="s">
        <v>425</v>
      </c>
      <c r="G16" t="s">
        <v>409</v>
      </c>
      <c r="H16" t="s">
        <v>410</v>
      </c>
      <c r="I16" t="s">
        <v>420</v>
      </c>
      <c r="J16" t="s">
        <v>424</v>
      </c>
      <c r="K16" s="6" t="s">
        <v>414</v>
      </c>
      <c r="L16" t="s">
        <v>422</v>
      </c>
      <c r="M16" t="s">
        <v>405</v>
      </c>
      <c r="N16" t="s">
        <v>417</v>
      </c>
      <c r="O16" t="s">
        <v>423</v>
      </c>
      <c r="P16" t="s">
        <v>406</v>
      </c>
      <c r="Q16" t="s">
        <v>411</v>
      </c>
      <c r="R16" t="s">
        <v>413</v>
      </c>
      <c r="S16" t="s">
        <v>412</v>
      </c>
      <c r="T16" t="s">
        <v>421</v>
      </c>
      <c r="U16" t="s">
        <v>419</v>
      </c>
      <c r="V16" t="s">
        <v>408</v>
      </c>
    </row>
    <row r="17" spans="1:50" x14ac:dyDescent="0.25">
      <c r="A17" t="s">
        <v>20</v>
      </c>
      <c r="B17" t="s">
        <v>590</v>
      </c>
      <c r="C17" t="s">
        <v>599</v>
      </c>
      <c r="D17" t="s">
        <v>592</v>
      </c>
      <c r="E17" t="s">
        <v>594</v>
      </c>
      <c r="F17" t="s">
        <v>596</v>
      </c>
      <c r="G17" t="s">
        <v>591</v>
      </c>
      <c r="H17" t="s">
        <v>597</v>
      </c>
      <c r="I17" t="s">
        <v>593</v>
      </c>
      <c r="J17" t="s">
        <v>595</v>
      </c>
      <c r="K17" s="6" t="s">
        <v>598</v>
      </c>
      <c r="L17" t="s">
        <v>487</v>
      </c>
      <c r="M17" t="s">
        <v>508</v>
      </c>
      <c r="N17" t="s">
        <v>569</v>
      </c>
      <c r="O17" t="s">
        <v>575</v>
      </c>
      <c r="P17" t="s">
        <v>462</v>
      </c>
      <c r="Q17" t="s">
        <v>455</v>
      </c>
    </row>
    <row r="18" spans="1:50" x14ac:dyDescent="0.25">
      <c r="A18" t="s">
        <v>21</v>
      </c>
      <c r="B18" t="s">
        <v>564</v>
      </c>
      <c r="C18" t="s">
        <v>559</v>
      </c>
      <c r="D18" t="s">
        <v>566</v>
      </c>
      <c r="E18" t="s">
        <v>561</v>
      </c>
      <c r="F18" t="s">
        <v>567</v>
      </c>
      <c r="G18" t="s">
        <v>548</v>
      </c>
      <c r="H18" t="s">
        <v>550</v>
      </c>
      <c r="I18" t="s">
        <v>549</v>
      </c>
      <c r="J18" t="s">
        <v>556</v>
      </c>
      <c r="K18" s="6" t="s">
        <v>537</v>
      </c>
      <c r="L18" t="s">
        <v>547</v>
      </c>
      <c r="M18" t="s">
        <v>545</v>
      </c>
      <c r="N18" t="s">
        <v>552</v>
      </c>
      <c r="O18" t="s">
        <v>558</v>
      </c>
      <c r="P18" t="s">
        <v>555</v>
      </c>
      <c r="Q18" t="s">
        <v>523</v>
      </c>
      <c r="R18" t="s">
        <v>557</v>
      </c>
      <c r="S18" t="s">
        <v>510</v>
      </c>
      <c r="T18" t="s">
        <v>546</v>
      </c>
      <c r="U18" t="s">
        <v>551</v>
      </c>
      <c r="V18" t="s">
        <v>560</v>
      </c>
      <c r="W18" t="s">
        <v>526</v>
      </c>
      <c r="X18" t="s">
        <v>405</v>
      </c>
      <c r="Y18" t="s">
        <v>500</v>
      </c>
      <c r="Z18" t="s">
        <v>505</v>
      </c>
      <c r="AA18" t="s">
        <v>508</v>
      </c>
      <c r="AB18" t="s">
        <v>565</v>
      </c>
      <c r="AC18" t="s">
        <v>520</v>
      </c>
      <c r="AD18" t="s">
        <v>563</v>
      </c>
      <c r="AE18" t="s">
        <v>461</v>
      </c>
      <c r="AF18" t="s">
        <v>536</v>
      </c>
      <c r="AG18" t="s">
        <v>492</v>
      </c>
      <c r="AH18" t="s">
        <v>533</v>
      </c>
      <c r="AI18" t="s">
        <v>519</v>
      </c>
      <c r="AJ18" t="s">
        <v>554</v>
      </c>
      <c r="AK18" t="s">
        <v>429</v>
      </c>
      <c r="AL18" t="s">
        <v>553</v>
      </c>
      <c r="AM18" t="s">
        <v>527</v>
      </c>
      <c r="AN18" t="s">
        <v>509</v>
      </c>
      <c r="AO18" t="s">
        <v>518</v>
      </c>
      <c r="AP18" t="s">
        <v>562</v>
      </c>
      <c r="AQ18" t="s">
        <v>530</v>
      </c>
      <c r="AR18" t="s">
        <v>511</v>
      </c>
      <c r="AS18" t="s">
        <v>470</v>
      </c>
      <c r="AT18" t="s">
        <v>534</v>
      </c>
      <c r="AU18" t="s">
        <v>512</v>
      </c>
      <c r="AV18" t="s">
        <v>516</v>
      </c>
    </row>
    <row r="19" spans="1:50" x14ac:dyDescent="0.25">
      <c r="A19" t="s">
        <v>22</v>
      </c>
      <c r="B19" t="s">
        <v>720</v>
      </c>
      <c r="C19" t="s">
        <v>725</v>
      </c>
      <c r="D19" t="s">
        <v>723</v>
      </c>
      <c r="E19" t="s">
        <v>728</v>
      </c>
      <c r="F19" t="s">
        <v>724</v>
      </c>
      <c r="G19" t="s">
        <v>729</v>
      </c>
      <c r="H19" t="s">
        <v>726</v>
      </c>
      <c r="I19" t="s">
        <v>718</v>
      </c>
      <c r="J19" t="s">
        <v>722</v>
      </c>
      <c r="K19" s="6" t="s">
        <v>727</v>
      </c>
      <c r="L19" t="s">
        <v>719</v>
      </c>
      <c r="M19" t="s">
        <v>565</v>
      </c>
      <c r="N19" t="s">
        <v>721</v>
      </c>
    </row>
    <row r="20" spans="1:50" x14ac:dyDescent="0.25">
      <c r="A20" t="s">
        <v>23</v>
      </c>
      <c r="B20" t="s">
        <v>744</v>
      </c>
      <c r="C20" t="s">
        <v>743</v>
      </c>
      <c r="D20" t="s">
        <v>672</v>
      </c>
      <c r="E20" t="s">
        <v>745</v>
      </c>
      <c r="F20" t="s">
        <v>746</v>
      </c>
      <c r="G20" t="s">
        <v>741</v>
      </c>
      <c r="H20" t="s">
        <v>740</v>
      </c>
      <c r="I20" t="s">
        <v>742</v>
      </c>
      <c r="K20" s="6"/>
    </row>
    <row r="21" spans="1:50" x14ac:dyDescent="0.25">
      <c r="A21" t="s">
        <v>24</v>
      </c>
      <c r="B21" t="s">
        <v>751</v>
      </c>
      <c r="C21" t="s">
        <v>747</v>
      </c>
      <c r="D21" t="s">
        <v>748</v>
      </c>
      <c r="E21" t="s">
        <v>750</v>
      </c>
      <c r="F21" t="s">
        <v>749</v>
      </c>
      <c r="G21" t="s">
        <v>752</v>
      </c>
      <c r="H21" t="s">
        <v>675</v>
      </c>
      <c r="I21" t="s">
        <v>477</v>
      </c>
      <c r="J21" t="s">
        <v>456</v>
      </c>
      <c r="K21" s="6" t="s">
        <v>756</v>
      </c>
      <c r="L21" t="s">
        <v>466</v>
      </c>
      <c r="M21" t="s">
        <v>529</v>
      </c>
      <c r="N21" t="s">
        <v>595</v>
      </c>
      <c r="O21" t="s">
        <v>754</v>
      </c>
      <c r="P21" t="s">
        <v>531</v>
      </c>
      <c r="Q21" t="s">
        <v>449</v>
      </c>
      <c r="R21" t="s">
        <v>755</v>
      </c>
      <c r="S21" t="s">
        <v>572</v>
      </c>
      <c r="T21" t="s">
        <v>538</v>
      </c>
      <c r="U21" t="s">
        <v>458</v>
      </c>
      <c r="V21" t="s">
        <v>428</v>
      </c>
      <c r="W21" t="s">
        <v>753</v>
      </c>
      <c r="X21" t="s">
        <v>514</v>
      </c>
    </row>
    <row r="22" spans="1:50" x14ac:dyDescent="0.25">
      <c r="A22" t="s">
        <v>25</v>
      </c>
      <c r="B22" t="s">
        <v>670</v>
      </c>
      <c r="C22" t="s">
        <v>672</v>
      </c>
      <c r="D22" t="s">
        <v>671</v>
      </c>
      <c r="E22" t="s">
        <v>507</v>
      </c>
      <c r="K22" s="6"/>
    </row>
    <row r="23" spans="1:50" x14ac:dyDescent="0.25">
      <c r="A23" t="s">
        <v>26</v>
      </c>
      <c r="B23" t="s">
        <v>582</v>
      </c>
      <c r="C23" t="s">
        <v>581</v>
      </c>
      <c r="D23" t="s">
        <v>583</v>
      </c>
      <c r="E23" t="s">
        <v>586</v>
      </c>
      <c r="F23" t="s">
        <v>589</v>
      </c>
      <c r="G23" t="s">
        <v>518</v>
      </c>
      <c r="H23" t="s">
        <v>585</v>
      </c>
      <c r="I23" t="s">
        <v>587</v>
      </c>
      <c r="J23" t="s">
        <v>512</v>
      </c>
      <c r="K23" s="6" t="s">
        <v>515</v>
      </c>
      <c r="L23" t="s">
        <v>588</v>
      </c>
      <c r="M23" t="s">
        <v>542</v>
      </c>
      <c r="N23" t="s">
        <v>584</v>
      </c>
      <c r="O23" t="s">
        <v>534</v>
      </c>
    </row>
    <row r="24" spans="1:50" x14ac:dyDescent="0.25">
      <c r="A24" t="s">
        <v>27</v>
      </c>
      <c r="B24" t="s">
        <v>430</v>
      </c>
      <c r="C24" t="s">
        <v>440</v>
      </c>
      <c r="D24" t="s">
        <v>427</v>
      </c>
      <c r="E24" t="s">
        <v>432</v>
      </c>
      <c r="F24" t="s">
        <v>431</v>
      </c>
      <c r="G24" t="s">
        <v>437</v>
      </c>
      <c r="H24" t="s">
        <v>441</v>
      </c>
      <c r="I24" t="s">
        <v>439</v>
      </c>
      <c r="J24" t="s">
        <v>438</v>
      </c>
      <c r="K24" s="6" t="s">
        <v>429</v>
      </c>
      <c r="L24" t="s">
        <v>442</v>
      </c>
      <c r="M24" t="s">
        <v>434</v>
      </c>
      <c r="N24" t="s">
        <v>428</v>
      </c>
      <c r="O24" t="s">
        <v>426</v>
      </c>
      <c r="P24" t="s">
        <v>436</v>
      </c>
      <c r="Q24" t="s">
        <v>435</v>
      </c>
      <c r="R24" t="s">
        <v>433</v>
      </c>
    </row>
    <row r="25" spans="1:50" x14ac:dyDescent="0.25">
      <c r="A25" t="s">
        <v>28</v>
      </c>
      <c r="B25" t="s">
        <v>605</v>
      </c>
      <c r="C25" t="s">
        <v>609</v>
      </c>
      <c r="D25" t="s">
        <v>526</v>
      </c>
      <c r="E25" t="s">
        <v>520</v>
      </c>
      <c r="F25" t="s">
        <v>600</v>
      </c>
      <c r="G25" t="s">
        <v>603</v>
      </c>
      <c r="H25" t="s">
        <v>587</v>
      </c>
      <c r="I25" t="s">
        <v>606</v>
      </c>
      <c r="J25" t="s">
        <v>496</v>
      </c>
      <c r="K25" s="6" t="s">
        <v>554</v>
      </c>
      <c r="L25" t="s">
        <v>604</v>
      </c>
      <c r="M25" t="s">
        <v>536</v>
      </c>
      <c r="N25" t="s">
        <v>584</v>
      </c>
      <c r="O25" t="s">
        <v>607</v>
      </c>
      <c r="P25" t="s">
        <v>608</v>
      </c>
      <c r="Q25" t="s">
        <v>601</v>
      </c>
      <c r="R25" t="s">
        <v>512</v>
      </c>
      <c r="S25" t="s">
        <v>518</v>
      </c>
      <c r="T25" t="s">
        <v>555</v>
      </c>
      <c r="U25" t="s">
        <v>553</v>
      </c>
      <c r="V25" t="s">
        <v>453</v>
      </c>
      <c r="W25" t="s">
        <v>532</v>
      </c>
      <c r="X25" t="s">
        <v>405</v>
      </c>
      <c r="Y25" t="s">
        <v>458</v>
      </c>
      <c r="Z25" t="s">
        <v>565</v>
      </c>
      <c r="AA25" t="s">
        <v>557</v>
      </c>
      <c r="AB25" t="s">
        <v>549</v>
      </c>
      <c r="AC25" t="s">
        <v>510</v>
      </c>
      <c r="AD25" t="s">
        <v>602</v>
      </c>
      <c r="AE25" t="s">
        <v>547</v>
      </c>
      <c r="AF25" t="s">
        <v>463</v>
      </c>
      <c r="AG25" t="s">
        <v>533</v>
      </c>
      <c r="AH25" t="s">
        <v>460</v>
      </c>
      <c r="AI25" t="s">
        <v>461</v>
      </c>
      <c r="AJ25" t="s">
        <v>527</v>
      </c>
      <c r="AK25" t="s">
        <v>546</v>
      </c>
      <c r="AL25" t="s">
        <v>544</v>
      </c>
      <c r="AM25" t="s">
        <v>525</v>
      </c>
      <c r="AN25" t="s">
        <v>516</v>
      </c>
      <c r="AO25" t="s">
        <v>517</v>
      </c>
      <c r="AP25" t="s">
        <v>534</v>
      </c>
      <c r="AQ25" t="s">
        <v>470</v>
      </c>
      <c r="AR25" t="s">
        <v>515</v>
      </c>
      <c r="AS25" t="s">
        <v>523</v>
      </c>
      <c r="AT25" t="s">
        <v>530</v>
      </c>
      <c r="AU25" t="s">
        <v>537</v>
      </c>
      <c r="AV25" t="s">
        <v>509</v>
      </c>
      <c r="AW25" t="s">
        <v>545</v>
      </c>
      <c r="AX25" t="s">
        <v>519</v>
      </c>
    </row>
    <row r="26" spans="1:50" x14ac:dyDescent="0.25">
      <c r="A26" t="s">
        <v>29</v>
      </c>
      <c r="B26" t="s">
        <v>674</v>
      </c>
      <c r="C26" t="s">
        <v>675</v>
      </c>
      <c r="D26" t="s">
        <v>673</v>
      </c>
      <c r="E26" t="s">
        <v>677</v>
      </c>
      <c r="F26" t="s">
        <v>577</v>
      </c>
      <c r="G26" t="s">
        <v>613</v>
      </c>
      <c r="H26" t="s">
        <v>676</v>
      </c>
      <c r="I26" t="s">
        <v>579</v>
      </c>
      <c r="J26" t="s">
        <v>639</v>
      </c>
      <c r="K26" s="6" t="s">
        <v>525</v>
      </c>
      <c r="L26" t="s">
        <v>542</v>
      </c>
      <c r="M26" t="s">
        <v>428</v>
      </c>
      <c r="N26" t="s">
        <v>456</v>
      </c>
      <c r="O26" t="s">
        <v>513</v>
      </c>
      <c r="P26" t="s">
        <v>627</v>
      </c>
      <c r="Q26" t="s">
        <v>426</v>
      </c>
      <c r="R26" t="s">
        <v>493</v>
      </c>
      <c r="S26" t="s">
        <v>482</v>
      </c>
      <c r="T26" t="s">
        <v>474</v>
      </c>
      <c r="U26" t="s">
        <v>484</v>
      </c>
      <c r="V26" t="s">
        <v>562</v>
      </c>
      <c r="W26" t="s">
        <v>480</v>
      </c>
      <c r="X26" t="s">
        <v>466</v>
      </c>
      <c r="Y26" t="s">
        <v>538</v>
      </c>
      <c r="Z26" t="s">
        <v>532</v>
      </c>
      <c r="AA26" t="s">
        <v>481</v>
      </c>
      <c r="AB26" t="s">
        <v>485</v>
      </c>
      <c r="AC26" t="s">
        <v>453</v>
      </c>
      <c r="AD26" t="s">
        <v>455</v>
      </c>
      <c r="AE26" t="s">
        <v>490</v>
      </c>
      <c r="AF26" t="s">
        <v>450</v>
      </c>
      <c r="AG26" t="s">
        <v>527</v>
      </c>
      <c r="AH26" t="s">
        <v>515</v>
      </c>
      <c r="AI26" t="s">
        <v>517</v>
      </c>
      <c r="AJ26" t="s">
        <v>575</v>
      </c>
      <c r="AK26" t="s">
        <v>511</v>
      </c>
      <c r="AL26" t="s">
        <v>460</v>
      </c>
      <c r="AM26" t="s">
        <v>516</v>
      </c>
      <c r="AN26" t="s">
        <v>509</v>
      </c>
      <c r="AO26" t="s">
        <v>519</v>
      </c>
    </row>
  </sheetData>
  <sortState xmlns:xlrd2="http://schemas.microsoft.com/office/spreadsheetml/2017/richdata2" ref="A2:AY26">
    <sortCondition ref="A2"/>
  </sortState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Disciplinary</vt:lpstr>
      <vt:lpstr>By Lemma</vt:lpstr>
      <vt:lpstr>By Domain Order by freq_dom</vt:lpstr>
      <vt:lpstr>By Domain Order by freq_lem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Damien Gouteux</cp:lastModifiedBy>
  <dcterms:created xsi:type="dcterms:W3CDTF">2019-08-07T23:08:26Z</dcterms:created>
  <dcterms:modified xsi:type="dcterms:W3CDTF">2019-08-07T21:57:08Z</dcterms:modified>
</cp:coreProperties>
</file>