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B92D820B-3EF3-42D2-B472-C4DC25256829}" xr6:coauthVersionLast="43" xr6:coauthVersionMax="43" xr10:uidLastSave="{00000000-0000-0000-0000-000000000000}"/>
  <bookViews>
    <workbookView xWindow="9690" yWindow="105" windowWidth="14400" windowHeight="16200" xr2:uid="{00000000-000D-0000-FFFF-FFFF00000000}"/>
  </bookViews>
  <sheets>
    <sheet name="New Compare Corpus Trans" sheetId="5" r:id="rId1"/>
    <sheet name="New Trans vs Disc" sheetId="6" r:id="rId2"/>
    <sheet name="Best TRANS for each" sheetId="1" r:id="rId3"/>
    <sheet name="Compare c1n, c2nA, c2nB" sheetId="2" r:id="rId4"/>
    <sheet name="all" sheetId="4" r:id="rId5"/>
    <sheet name="Feuil3" sheetId="3" r:id="rId6"/>
    <sheet name="Feuil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5" i="5" l="1"/>
  <c r="F125" i="5"/>
  <c r="E125" i="5"/>
  <c r="D357" i="6"/>
  <c r="F357" i="6" s="1"/>
  <c r="A125" i="5"/>
  <c r="B125" i="5"/>
  <c r="C125" i="5"/>
  <c r="D125" i="5"/>
  <c r="V2" i="1" l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" i="1"/>
  <c r="T2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s="1"/>
  <c r="B2" i="3"/>
  <c r="P2" i="1"/>
  <c r="O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2" i="1"/>
  <c r="K2" i="1"/>
  <c r="J2" i="1"/>
  <c r="I2" i="1"/>
  <c r="Q1" i="1" l="1"/>
  <c r="Y39" i="1"/>
  <c r="H20" i="2"/>
  <c r="I19" i="2"/>
  <c r="I18" i="2"/>
  <c r="I17" i="2"/>
  <c r="I15" i="2"/>
</calcChain>
</file>

<file path=xl/sharedStrings.xml><?xml version="1.0" encoding="utf-8"?>
<sst xmlns="http://schemas.openxmlformats.org/spreadsheetml/2006/main" count="1875" uniqueCount="413">
  <si>
    <t>c1n</t>
  </si>
  <si>
    <t>étude</t>
  </si>
  <si>
    <t>analyse</t>
  </si>
  <si>
    <t>effet</t>
  </si>
  <si>
    <t>approche</t>
  </si>
  <si>
    <t>influence</t>
  </si>
  <si>
    <t>modèle</t>
  </si>
  <si>
    <t>modélisation</t>
  </si>
  <si>
    <t>évaluation</t>
  </si>
  <si>
    <t>évolution</t>
  </si>
  <si>
    <t>méthode</t>
  </si>
  <si>
    <t>rôle</t>
  </si>
  <si>
    <t>utilisation</t>
  </si>
  <si>
    <t>construction</t>
  </si>
  <si>
    <t>apport</t>
  </si>
  <si>
    <t>impact</t>
  </si>
  <si>
    <t>politique</t>
  </si>
  <si>
    <t>pratique</t>
  </si>
  <si>
    <t>contribution</t>
  </si>
  <si>
    <t>représentation</t>
  </si>
  <si>
    <t>enjeu</t>
  </si>
  <si>
    <t>caractérisation</t>
  </si>
  <si>
    <t>histoire</t>
  </si>
  <si>
    <t>développement</t>
  </si>
  <si>
    <t>recherche</t>
  </si>
  <si>
    <t>mesure</t>
  </si>
  <si>
    <t>relation</t>
  </si>
  <si>
    <t>estimation</t>
  </si>
  <si>
    <t>stratégie</t>
  </si>
  <si>
    <t>place</t>
  </si>
  <si>
    <t>système</t>
  </si>
  <si>
    <t>dynamique</t>
  </si>
  <si>
    <t>comparaison</t>
  </si>
  <si>
    <t>note</t>
  </si>
  <si>
    <t>réflexion</t>
  </si>
  <si>
    <t>synthèse</t>
  </si>
  <si>
    <t>application</t>
  </si>
  <si>
    <t>gestion</t>
  </si>
  <si>
    <t>espace</t>
  </si>
  <si>
    <t>introduction</t>
  </si>
  <si>
    <t>question</t>
  </si>
  <si>
    <t>mise</t>
  </si>
  <si>
    <t>usage</t>
  </si>
  <si>
    <t>droit</t>
  </si>
  <si>
    <t>conception</t>
  </si>
  <si>
    <t>théorie</t>
  </si>
  <si>
    <t>ville</t>
  </si>
  <si>
    <t>présentation</t>
  </si>
  <si>
    <t>outil</t>
  </si>
  <si>
    <t>élément</t>
  </si>
  <si>
    <t>regard</t>
  </si>
  <si>
    <t>forme</t>
  </si>
  <si>
    <t>activité</t>
  </si>
  <si>
    <t>structure</t>
  </si>
  <si>
    <t>simulation</t>
  </si>
  <si>
    <t>traitement</t>
  </si>
  <si>
    <t>aspect</t>
  </si>
  <si>
    <t>économie</t>
  </si>
  <si>
    <t>architecture</t>
  </si>
  <si>
    <t>déterminant</t>
  </si>
  <si>
    <t>c2nA</t>
  </si>
  <si>
    <t>c2nB</t>
  </si>
  <si>
    <t>cas</t>
  </si>
  <si>
    <t>vitrail</t>
  </si>
  <si>
    <t>catalyse</t>
  </si>
  <si>
    <t>exemple</t>
  </si>
  <si>
    <t>céramique</t>
  </si>
  <si>
    <t>oxydation</t>
  </si>
  <si>
    <t>matériau</t>
  </si>
  <si>
    <t>ambiance</t>
  </si>
  <si>
    <t>mathématique</t>
  </si>
  <si>
    <t>catalyseur</t>
  </si>
  <si>
    <t>chimie</t>
  </si>
  <si>
    <t>démographie</t>
  </si>
  <si>
    <t>urbanisme</t>
  </si>
  <si>
    <t>état</t>
  </si>
  <si>
    <t>théorème</t>
  </si>
  <si>
    <t>% of HEAD</t>
  </si>
  <si>
    <t>Prog</t>
  </si>
  <si>
    <t>projet</t>
  </si>
  <si>
    <t>résultat</t>
  </si>
  <si>
    <t>perspective</t>
  </si>
  <si>
    <t>expérience</t>
  </si>
  <si>
    <t>choix</t>
  </si>
  <si>
    <t>bilan</t>
  </si>
  <si>
    <t>retour</t>
  </si>
  <si>
    <t>revue</t>
  </si>
  <si>
    <t>head en commun entre c1n et c2nA</t>
  </si>
  <si>
    <t>essai</t>
  </si>
  <si>
    <t>head en commun entre c2nA et c2nB</t>
  </si>
  <si>
    <t>head en commun entre c1n et c2nB</t>
  </si>
  <si>
    <t>défi</t>
  </si>
  <si>
    <t>head en commun entre c1n, c2nA et c2nB</t>
  </si>
  <si>
    <t>point</t>
  </si>
  <si>
    <t>proposition</t>
  </si>
  <si>
    <t>Trans &gt;= 0,0030</t>
  </si>
  <si>
    <t>sur les 30 heads + freq</t>
  </si>
  <si>
    <t>% sur les 30 heads + freq</t>
  </si>
  <si>
    <t>% of heads</t>
  </si>
  <si>
    <t>nb titles</t>
  </si>
  <si>
    <t>nb heads different</t>
  </si>
  <si>
    <t>len(OneSegNoun.NOUNS)</t>
  </si>
  <si>
    <t>enseignement</t>
  </si>
  <si>
    <t>problème</t>
  </si>
  <si>
    <t>processus</t>
  </si>
  <si>
    <t>lecture</t>
  </si>
  <si>
    <t>c2n</t>
  </si>
  <si>
    <t>culture</t>
  </si>
  <si>
    <t>intégration</t>
  </si>
  <si>
    <t>sport</t>
  </si>
  <si>
    <t>formation</t>
  </si>
  <si>
    <t>travail</t>
  </si>
  <si>
    <t>compte</t>
  </si>
  <si>
    <t>violence</t>
  </si>
  <si>
    <t>diversité</t>
  </si>
  <si>
    <t>réseau</t>
  </si>
  <si>
    <t>art</t>
  </si>
  <si>
    <t>apprentissage</t>
  </si>
  <si>
    <t>technologie</t>
  </si>
  <si>
    <t>loi</t>
  </si>
  <si>
    <t>principe</t>
  </si>
  <si>
    <t>enquête</t>
  </si>
  <si>
    <t>intérêt</t>
  </si>
  <si>
    <t>remarque</t>
  </si>
  <si>
    <t>conséquence</t>
  </si>
  <si>
    <t>donnée</t>
  </si>
  <si>
    <t>variation</t>
  </si>
  <si>
    <t>dans c2nB</t>
  </si>
  <si>
    <t>dans c2nA</t>
  </si>
  <si>
    <t>head propre à c2nB</t>
  </si>
  <si>
    <t>Lemma</t>
  </si>
  <si>
    <t>nb</t>
  </si>
  <si>
    <t>c1n vs c2n</t>
  </si>
  <si>
    <t>c1n vs c2nA</t>
  </si>
  <si>
    <t>c1n + c2n</t>
  </si>
  <si>
    <t>all</t>
  </si>
  <si>
    <t>19 en plus</t>
  </si>
  <si>
    <t>5 en plus</t>
  </si>
  <si>
    <t>6 en plus</t>
  </si>
  <si>
    <t>base</t>
  </si>
  <si>
    <t>voie</t>
  </si>
  <si>
    <t>valeur</t>
  </si>
  <si>
    <t>transformation</t>
  </si>
  <si>
    <t>temps</t>
  </si>
  <si>
    <t>source</t>
  </si>
  <si>
    <t>science</t>
  </si>
  <si>
    <t>réalité</t>
  </si>
  <si>
    <t>rapport</t>
  </si>
  <si>
    <t>production</t>
  </si>
  <si>
    <t>problématique</t>
  </si>
  <si>
    <t>piste</t>
  </si>
  <si>
    <t>parcours</t>
  </si>
  <si>
    <t>paradoxe</t>
  </si>
  <si>
    <t>perception</t>
  </si>
  <si>
    <t>organisation</t>
  </si>
  <si>
    <t>objet</t>
  </si>
  <si>
    <t>notion</t>
  </si>
  <si>
    <t>mythe</t>
  </si>
  <si>
    <t>mode</t>
  </si>
  <si>
    <t>méthodologie</t>
  </si>
  <si>
    <t>limite</t>
  </si>
  <si>
    <t>leçon</t>
  </si>
  <si>
    <t>jeu</t>
  </si>
  <si>
    <t>interaction</t>
  </si>
  <si>
    <t>image</t>
  </si>
  <si>
    <t>illustration</t>
  </si>
  <si>
    <t>identité</t>
  </si>
  <si>
    <t>fonction</t>
  </si>
  <si>
    <t>figure</t>
  </si>
  <si>
    <t>émergence</t>
  </si>
  <si>
    <t>dispositif</t>
  </si>
  <si>
    <t>discours</t>
  </si>
  <si>
    <t>dimension</t>
  </si>
  <si>
    <t>démarche</t>
  </si>
  <si>
    <t>définition</t>
  </si>
  <si>
    <t>contrôle</t>
  </si>
  <si>
    <t>contexte</t>
  </si>
  <si>
    <t>condition</t>
  </si>
  <si>
    <t>concept</t>
  </si>
  <si>
    <t>changement</t>
  </si>
  <si>
    <t>cadre</t>
  </si>
  <si>
    <t>an</t>
  </si>
  <si>
    <t>Corpus</t>
  </si>
  <si>
    <t>?GRP</t>
  </si>
  <si>
    <t>accompagnement</t>
  </si>
  <si>
    <t>acquisition</t>
  </si>
  <si>
    <t>acteur</t>
  </si>
  <si>
    <t>action</t>
  </si>
  <si>
    <t>activation</t>
  </si>
  <si>
    <t>actualité</t>
  </si>
  <si>
    <t>adaptation</t>
  </si>
  <si>
    <t>agriculture</t>
  </si>
  <si>
    <t>algèbre</t>
  </si>
  <si>
    <t>algorithme</t>
  </si>
  <si>
    <t>amélioration</t>
  </si>
  <si>
    <t>aménagement</t>
  </si>
  <si>
    <t>antenne</t>
  </si>
  <si>
    <t>anthropologie</t>
  </si>
  <si>
    <t>appropriation</t>
  </si>
  <si>
    <t>approximation</t>
  </si>
  <si>
    <t>archéologie</t>
  </si>
  <si>
    <t>artiste</t>
  </si>
  <si>
    <t>assimilation</t>
  </si>
  <si>
    <t>assurance</t>
  </si>
  <si>
    <t>atelier</t>
  </si>
  <si>
    <t>autisme</t>
  </si>
  <si>
    <t>aversion</t>
  </si>
  <si>
    <t>bassin</t>
  </si>
  <si>
    <t>bibliographie</t>
  </si>
  <si>
    <t>bibliothèque</t>
  </si>
  <si>
    <t>borne</t>
  </si>
  <si>
    <t>brève</t>
  </si>
  <si>
    <t>calcul</t>
  </si>
  <si>
    <t>campagne</t>
  </si>
  <si>
    <t>cartographie</t>
  </si>
  <si>
    <t>catégorisation</t>
  </si>
  <si>
    <t>château</t>
  </si>
  <si>
    <t>chronique</t>
  </si>
  <si>
    <t>cinéma</t>
  </si>
  <si>
    <t>classification</t>
  </si>
  <si>
    <t>clause</t>
  </si>
  <si>
    <t>clinique</t>
  </si>
  <si>
    <t>cohomologie</t>
  </si>
  <si>
    <t>collection</t>
  </si>
  <si>
    <t>commande</t>
  </si>
  <si>
    <t>commentaire</t>
  </si>
  <si>
    <t>communication</t>
  </si>
  <si>
    <t>compétence</t>
  </si>
  <si>
    <t>complexification</t>
  </si>
  <si>
    <t>comportement</t>
  </si>
  <si>
    <t>composition</t>
  </si>
  <si>
    <t>contrat</t>
  </si>
  <si>
    <t>corps</t>
  </si>
  <si>
    <t>corpus</t>
  </si>
  <si>
    <t>couplage</t>
  </si>
  <si>
    <t>cour</t>
  </si>
  <si>
    <t>crise</t>
  </si>
  <si>
    <t>critique</t>
  </si>
  <si>
    <t>croyance</t>
  </si>
  <si>
    <t>datation</t>
  </si>
  <si>
    <t>décor</t>
  </si>
  <si>
    <t>découverte</t>
  </si>
  <si>
    <t>démocratie</t>
  </si>
  <si>
    <t>dépôt</t>
  </si>
  <si>
    <t>détection</t>
  </si>
  <si>
    <t>détermination</t>
  </si>
  <si>
    <t>dictionnaire</t>
  </si>
  <si>
    <t>didactique</t>
  </si>
  <si>
    <t>différence</t>
  </si>
  <si>
    <t>diffusion</t>
  </si>
  <si>
    <t>dosage</t>
  </si>
  <si>
    <t>école</t>
  </si>
  <si>
    <t>écologie</t>
  </si>
  <si>
    <t>écriture</t>
  </si>
  <si>
    <t>éducation</t>
  </si>
  <si>
    <t>église</t>
  </si>
  <si>
    <t>élaboration</t>
  </si>
  <si>
    <t>élection</t>
  </si>
  <si>
    <t>enfant</t>
  </si>
  <si>
    <t>enregistrement</t>
  </si>
  <si>
    <t>enseignant</t>
  </si>
  <si>
    <t>ensemble</t>
  </si>
  <si>
    <t>entreprise</t>
  </si>
  <si>
    <t>environnement</t>
  </si>
  <si>
    <t>épistémologie</t>
  </si>
  <si>
    <t>établissement</t>
  </si>
  <si>
    <t>État</t>
  </si>
  <si>
    <t>éthique</t>
  </si>
  <si>
    <t>ethnographie</t>
  </si>
  <si>
    <t>Europe</t>
  </si>
  <si>
    <t>existence</t>
  </si>
  <si>
    <t>exploitation</t>
  </si>
  <si>
    <t>expression</t>
  </si>
  <si>
    <t>extension</t>
  </si>
  <si>
    <t>extraction</t>
  </si>
  <si>
    <t>facteur</t>
  </si>
  <si>
    <t>faune</t>
  </si>
  <si>
    <t>femme</t>
  </si>
  <si>
    <t>fiction</t>
  </si>
  <si>
    <t>fonctionnement</t>
  </si>
  <si>
    <t>fortification</t>
  </si>
  <si>
    <t>fouille</t>
  </si>
  <si>
    <t>français</t>
  </si>
  <si>
    <t>généralisation</t>
  </si>
  <si>
    <t>génération</t>
  </si>
  <si>
    <t>géographie</t>
  </si>
  <si>
    <t>géologie</t>
  </si>
  <si>
    <t>géométrie</t>
  </si>
  <si>
    <t>gisement</t>
  </si>
  <si>
    <t>gouvernance</t>
  </si>
  <si>
    <t>grammaire</t>
  </si>
  <si>
    <t>habitat</t>
  </si>
  <si>
    <t>hydrogénation</t>
  </si>
  <si>
    <t>idée</t>
  </si>
  <si>
    <t>identification</t>
  </si>
  <si>
    <t>imaginaire</t>
  </si>
  <si>
    <t>implication</t>
  </si>
  <si>
    <t>indicateur</t>
  </si>
  <si>
    <t>industrie</t>
  </si>
  <si>
    <t>information</t>
  </si>
  <si>
    <t>informatique</t>
  </si>
  <si>
    <t>innovation</t>
  </si>
  <si>
    <t>inscription</t>
  </si>
  <si>
    <t>intelligence</t>
  </si>
  <si>
    <t>intervention</t>
  </si>
  <si>
    <t>juge</t>
  </si>
  <si>
    <t>justice</t>
  </si>
  <si>
    <t>langue</t>
  </si>
  <si>
    <t>légende</t>
  </si>
  <si>
    <t>lettre</t>
  </si>
  <si>
    <t>liberté</t>
  </si>
  <si>
    <t>ligand</t>
  </si>
  <si>
    <t>littérature</t>
  </si>
  <si>
    <t>livre</t>
  </si>
  <si>
    <t>logique</t>
  </si>
  <si>
    <t>maison</t>
  </si>
  <si>
    <t>management</t>
  </si>
  <si>
    <t>marché</t>
  </si>
  <si>
    <t>média</t>
  </si>
  <si>
    <t>médiation</t>
  </si>
  <si>
    <t>membrane</t>
  </si>
  <si>
    <t>mémoire</t>
  </si>
  <si>
    <t>migration</t>
  </si>
  <si>
    <t>mobilisation</t>
  </si>
  <si>
    <t>mobilité</t>
  </si>
  <si>
    <t>monnaie</t>
  </si>
  <si>
    <t>mot</t>
  </si>
  <si>
    <t>musique</t>
  </si>
  <si>
    <t>mutation</t>
  </si>
  <si>
    <t>nanoparticule</t>
  </si>
  <si>
    <t>nécropole</t>
  </si>
  <si>
    <t>nom</t>
  </si>
  <si>
    <t>norme</t>
  </si>
  <si>
    <t>notice</t>
  </si>
  <si>
    <t>obligation</t>
  </si>
  <si>
    <t>observation</t>
  </si>
  <si>
    <t>occupation</t>
  </si>
  <si>
    <t>oeuvre</t>
  </si>
  <si>
    <t>optimisation</t>
  </si>
  <si>
    <t>ordonnancement</t>
  </si>
  <si>
    <t>orientation</t>
  </si>
  <si>
    <t>package</t>
  </si>
  <si>
    <t>Paris</t>
  </si>
  <si>
    <t>parti</t>
  </si>
  <si>
    <t>patrimoine</t>
  </si>
  <si>
    <t>paysage</t>
  </si>
  <si>
    <t>pédagogie</t>
  </si>
  <si>
    <t>peinture</t>
  </si>
  <si>
    <t>philosophie</t>
  </si>
  <si>
    <t>planification</t>
  </si>
  <si>
    <t>plateforme</t>
  </si>
  <si>
    <t>poésie</t>
  </si>
  <si>
    <t>poétique</t>
  </si>
  <si>
    <t>polymère</t>
  </si>
  <si>
    <t>portrait</t>
  </si>
  <si>
    <t>préparation</t>
  </si>
  <si>
    <t>preuve</t>
  </si>
  <si>
    <t>procédure</t>
  </si>
  <si>
    <t>propriété</t>
  </si>
  <si>
    <t>protection</t>
  </si>
  <si>
    <t>psychanalyse</t>
  </si>
  <si>
    <t>psychologie</t>
  </si>
  <si>
    <t>qualité</t>
  </si>
  <si>
    <t>quantification</t>
  </si>
  <si>
    <t>quartier</t>
  </si>
  <si>
    <t>réaction</t>
  </si>
  <si>
    <t>réactivité</t>
  </si>
  <si>
    <t>réalisation</t>
  </si>
  <si>
    <t>réception</t>
  </si>
  <si>
    <t>récit</t>
  </si>
  <si>
    <t>reconnaissance</t>
  </si>
  <si>
    <t>reconstruction</t>
  </si>
  <si>
    <t>réduction</t>
  </si>
  <si>
    <t>réforme</t>
  </si>
  <si>
    <t>régime</t>
  </si>
  <si>
    <t>régression</t>
  </si>
  <si>
    <t>régulation</t>
  </si>
  <si>
    <t>résolution</t>
  </si>
  <si>
    <t>responsabilité</t>
  </si>
  <si>
    <t>risque</t>
  </si>
  <si>
    <t>roman</t>
  </si>
  <si>
    <t>sanctuaire</t>
  </si>
  <si>
    <t>savoir</t>
  </si>
  <si>
    <t>sculpture</t>
  </si>
  <si>
    <t>segmentation</t>
  </si>
  <si>
    <t>sélection</t>
  </si>
  <si>
    <t>sémiotique</t>
  </si>
  <si>
    <t>sépulture</t>
  </si>
  <si>
    <t>site</t>
  </si>
  <si>
    <t>situation</t>
  </si>
  <si>
    <t>société</t>
  </si>
  <si>
    <t>sociologie</t>
  </si>
  <si>
    <t>spectre</t>
  </si>
  <si>
    <t>spectroscopie</t>
  </si>
  <si>
    <t>statistique</t>
  </si>
  <si>
    <t>statut</t>
  </si>
  <si>
    <t>tarification</t>
  </si>
  <si>
    <t>territoire</t>
  </si>
  <si>
    <t>test</t>
  </si>
  <si>
    <t>théâtre</t>
  </si>
  <si>
    <t>traduction</t>
  </si>
  <si>
    <t>transmission</t>
  </si>
  <si>
    <t>trouble</t>
  </si>
  <si>
    <t>union</t>
  </si>
  <si>
    <t>valorisation</t>
  </si>
  <si>
    <t>variabilité</t>
  </si>
  <si>
    <t>verbe</t>
  </si>
  <si>
    <t>vie</t>
  </si>
  <si>
    <t>visualisation</t>
  </si>
  <si>
    <t>voix</t>
  </si>
  <si>
    <t>voyage</t>
  </si>
  <si>
    <t>communs</t>
  </si>
  <si>
    <t>Tutin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</si>
</sst>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2"/>
    <xf numFmtId="0" fontId="4" fillId="0" borderId="0" xfId="2" applyFont="1"/>
    <xf numFmtId="0" fontId="5" fillId="3" borderId="0" xfId="2" applyFill="1"/>
    <xf numFmtId="0" fontId="5" fillId="0" borderId="0" xfId="2" applyFill="1"/>
    <xf numFmtId="0" fontId="5" fillId="2" borderId="0" xfId="2" applyFill="1"/>
    <xf numFmtId="0" fontId="5" fillId="4" borderId="0" xfId="2" applyFill="1"/>
    <xf numFmtId="1" fontId="5" fillId="0" borderId="0" xfId="2" applyNumberFormat="1"/>
    <xf numFmtId="0" fontId="5" fillId="6" borderId="0" xfId="2" applyFill="1"/>
    <xf numFmtId="0" fontId="5" fillId="7" borderId="0" xfId="2" applyFill="1"/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center"/>
    </xf>
    <xf numFmtId="9" fontId="5" fillId="0" borderId="0" xfId="3" applyFont="1" applyAlignment="1">
      <alignment horizontal="center"/>
    </xf>
    <xf numFmtId="0" fontId="6" fillId="9" borderId="0" xfId="2" applyFont="1" applyFill="1"/>
    <xf numFmtId="0" fontId="6" fillId="8" borderId="0" xfId="2" applyFont="1" applyFill="1"/>
    <xf numFmtId="0" fontId="6" fillId="10" borderId="0" xfId="2" applyFont="1" applyFill="1"/>
    <xf numFmtId="0" fontId="5" fillId="7" borderId="0" xfId="2" applyFont="1" applyFill="1"/>
    <xf numFmtId="0" fontId="7" fillId="9" borderId="0" xfId="2" applyFont="1" applyFill="1" applyAlignment="1">
      <alignment horizontal="center"/>
    </xf>
    <xf numFmtId="0" fontId="7" fillId="8" borderId="0" xfId="2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  <xf numFmtId="0" fontId="9" fillId="2" borderId="0" xfId="2" applyFont="1" applyFill="1"/>
    <xf numFmtId="0" fontId="9" fillId="7" borderId="0" xfId="0" applyFont="1" applyFill="1"/>
    <xf numFmtId="0" fontId="9" fillId="0" borderId="0" xfId="2" applyFont="1" applyFill="1"/>
    <xf numFmtId="0" fontId="9" fillId="0" borderId="0" xfId="0" applyFont="1" applyFill="1"/>
    <xf numFmtId="0" fontId="9" fillId="7" borderId="0" xfId="2" applyFont="1" applyFill="1"/>
    <xf numFmtId="0" fontId="9" fillId="3" borderId="0" xfId="0" applyFont="1" applyFill="1"/>
    <xf numFmtId="0" fontId="9" fillId="3" borderId="0" xfId="2" applyFont="1" applyFill="1"/>
    <xf numFmtId="9" fontId="5" fillId="0" borderId="0" xfId="1" applyFont="1"/>
    <xf numFmtId="9" fontId="0" fillId="0" borderId="0" xfId="1" applyFont="1"/>
    <xf numFmtId="0" fontId="3" fillId="0" borderId="0" xfId="0" applyFont="1"/>
    <xf numFmtId="0" fontId="7" fillId="5" borderId="0" xfId="2" applyFont="1" applyFill="1" applyAlignment="1">
      <alignment horizontal="center"/>
    </xf>
    <xf numFmtId="9" fontId="9" fillId="0" borderId="0" xfId="1" applyFont="1" applyAlignment="1">
      <alignment horizontal="center"/>
    </xf>
    <xf numFmtId="0" fontId="6" fillId="0" borderId="0" xfId="2" applyFont="1" applyFill="1"/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6" fillId="5" borderId="0" xfId="2" applyFont="1" applyFill="1"/>
    <xf numFmtId="0" fontId="8" fillId="0" borderId="0" xfId="0" applyFont="1"/>
    <xf numFmtId="0" fontId="9" fillId="0" borderId="1" xfId="0" applyFont="1" applyBorder="1"/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9" fillId="12" borderId="0" xfId="0" applyFont="1" applyFill="1"/>
    <xf numFmtId="0" fontId="11" fillId="0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1" fillId="2" borderId="0" xfId="0" applyNumberFormat="1" applyFont="1" applyFill="1"/>
    <xf numFmtId="0" fontId="1" fillId="4" borderId="0" xfId="0" applyFont="1" applyFill="1"/>
    <xf numFmtId="0" fontId="1" fillId="7" borderId="0" xfId="0" applyFont="1" applyFill="1"/>
    <xf numFmtId="9" fontId="1" fillId="0" borderId="0" xfId="1" applyFont="1"/>
  </cellXfs>
  <cellStyles count="4">
    <cellStyle name="Normal" xfId="0" builtinId="0"/>
    <cellStyle name="Normal 2" xfId="2" xr:uid="{00000000-0005-0000-0000-000001000000}"/>
    <cellStyle name="Pourcentage" xfId="1" builtinId="5"/>
    <cellStyle name="Pourcentag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D10D-54FC-45AA-B3B1-4B4A0A393270}">
  <dimension ref="A1:G126"/>
  <sheetViews>
    <sheetView tabSelected="1" workbookViewId="0">
      <pane ySplit="1" topLeftCell="A89" activePane="bottomLeft" state="frozen"/>
      <selection pane="bottomLeft" activeCell="G9" sqref="G9"/>
    </sheetView>
  </sheetViews>
  <sheetFormatPr baseColWidth="10" defaultRowHeight="15" x14ac:dyDescent="0.25"/>
  <cols>
    <col min="1" max="5" width="13.375" style="54" bestFit="1" customWidth="1"/>
    <col min="6" max="16384" width="11" style="54"/>
  </cols>
  <sheetData>
    <row r="1" spans="1:6" s="53" customFormat="1" x14ac:dyDescent="0.25">
      <c r="A1" s="53" t="s">
        <v>182</v>
      </c>
      <c r="B1" s="53" t="s">
        <v>0</v>
      </c>
      <c r="C1" s="53" t="s">
        <v>60</v>
      </c>
      <c r="D1" s="53" t="s">
        <v>61</v>
      </c>
      <c r="E1" s="53" t="s">
        <v>135</v>
      </c>
      <c r="F1" s="53" t="s">
        <v>412</v>
      </c>
    </row>
    <row r="2" spans="1:6" x14ac:dyDescent="0.25">
      <c r="A2" s="54" t="s">
        <v>52</v>
      </c>
      <c r="C2" s="54" t="s">
        <v>52</v>
      </c>
      <c r="E2" s="54" t="s">
        <v>52</v>
      </c>
      <c r="F2" s="54">
        <v>1</v>
      </c>
    </row>
    <row r="3" spans="1:6" x14ac:dyDescent="0.25">
      <c r="A3" s="54" t="s">
        <v>181</v>
      </c>
      <c r="D3" s="54" t="s">
        <v>181</v>
      </c>
      <c r="E3" s="54" t="s">
        <v>181</v>
      </c>
      <c r="F3" s="54">
        <v>1</v>
      </c>
    </row>
    <row r="4" spans="1:6" x14ac:dyDescent="0.25">
      <c r="A4" s="54" t="s">
        <v>2</v>
      </c>
      <c r="B4" s="54" t="s">
        <v>2</v>
      </c>
      <c r="C4" s="54" t="s">
        <v>2</v>
      </c>
      <c r="D4" s="54" t="s">
        <v>2</v>
      </c>
      <c r="E4" s="54" t="s">
        <v>2</v>
      </c>
      <c r="F4" s="54">
        <v>1</v>
      </c>
    </row>
    <row r="5" spans="1:6" x14ac:dyDescent="0.25">
      <c r="A5" s="54" t="s">
        <v>36</v>
      </c>
      <c r="B5" s="54" t="s">
        <v>36</v>
      </c>
      <c r="C5" s="54" t="s">
        <v>36</v>
      </c>
      <c r="D5" s="54" t="s">
        <v>36</v>
      </c>
      <c r="E5" s="54" t="s">
        <v>36</v>
      </c>
      <c r="F5" s="54">
        <v>1</v>
      </c>
    </row>
    <row r="6" spans="1:6" x14ac:dyDescent="0.25">
      <c r="A6" s="54" t="s">
        <v>14</v>
      </c>
      <c r="B6" s="54" t="s">
        <v>14</v>
      </c>
      <c r="C6" s="54" t="s">
        <v>14</v>
      </c>
      <c r="D6" s="54" t="s">
        <v>14</v>
      </c>
      <c r="E6" s="54" t="s">
        <v>14</v>
      </c>
      <c r="F6" s="54">
        <v>1</v>
      </c>
    </row>
    <row r="7" spans="1:6" x14ac:dyDescent="0.25">
      <c r="A7" s="54" t="s">
        <v>4</v>
      </c>
      <c r="B7" s="54" t="s">
        <v>4</v>
      </c>
      <c r="C7" s="54" t="s">
        <v>4</v>
      </c>
      <c r="D7" s="54" t="s">
        <v>4</v>
      </c>
      <c r="E7" s="54" t="s">
        <v>4</v>
      </c>
      <c r="F7" s="54">
        <v>1</v>
      </c>
    </row>
    <row r="8" spans="1:6" x14ac:dyDescent="0.25">
      <c r="A8" s="54" t="s">
        <v>56</v>
      </c>
      <c r="B8" s="54" t="s">
        <v>56</v>
      </c>
      <c r="D8" s="54" t="s">
        <v>56</v>
      </c>
      <c r="E8" s="54" t="s">
        <v>56</v>
      </c>
      <c r="F8" s="54">
        <v>1</v>
      </c>
    </row>
    <row r="9" spans="1:6" x14ac:dyDescent="0.25">
      <c r="A9" s="54" t="s">
        <v>84</v>
      </c>
      <c r="D9" s="54" t="s">
        <v>84</v>
      </c>
      <c r="E9" s="54" t="s">
        <v>84</v>
      </c>
      <c r="F9" s="54">
        <v>1</v>
      </c>
    </row>
    <row r="10" spans="1:6" x14ac:dyDescent="0.25">
      <c r="A10" s="54" t="s">
        <v>180</v>
      </c>
      <c r="B10" s="54" t="s">
        <v>180</v>
      </c>
      <c r="D10" s="54" t="s">
        <v>180</v>
      </c>
      <c r="E10" s="54" t="s">
        <v>180</v>
      </c>
      <c r="F10" s="54">
        <v>1</v>
      </c>
    </row>
    <row r="11" spans="1:6" x14ac:dyDescent="0.25">
      <c r="A11" s="54" t="s">
        <v>62</v>
      </c>
      <c r="D11" s="54" t="s">
        <v>62</v>
      </c>
      <c r="E11" s="54" t="s">
        <v>62</v>
      </c>
      <c r="F11" s="54">
        <v>1</v>
      </c>
    </row>
    <row r="12" spans="1:6" x14ac:dyDescent="0.25">
      <c r="A12" s="54" t="s">
        <v>179</v>
      </c>
      <c r="D12" s="54" t="s">
        <v>179</v>
      </c>
      <c r="E12" s="54" t="s">
        <v>179</v>
      </c>
      <c r="F12" s="54">
        <v>1</v>
      </c>
    </row>
    <row r="13" spans="1:6" x14ac:dyDescent="0.25">
      <c r="A13" s="54" t="s">
        <v>32</v>
      </c>
      <c r="B13" s="54" t="s">
        <v>32</v>
      </c>
      <c r="D13" s="54" t="s">
        <v>32</v>
      </c>
      <c r="E13" s="54" t="s">
        <v>32</v>
      </c>
      <c r="F13" s="54">
        <v>1</v>
      </c>
    </row>
    <row r="14" spans="1:6" x14ac:dyDescent="0.25">
      <c r="C14" s="57" t="s">
        <v>112</v>
      </c>
      <c r="E14" s="57" t="s">
        <v>112</v>
      </c>
      <c r="F14" s="54">
        <v>0</v>
      </c>
    </row>
    <row r="15" spans="1:6" x14ac:dyDescent="0.25">
      <c r="A15" s="54" t="s">
        <v>178</v>
      </c>
      <c r="D15" s="54" t="s">
        <v>178</v>
      </c>
      <c r="E15" s="54" t="s">
        <v>178</v>
      </c>
      <c r="F15" s="54">
        <v>1</v>
      </c>
    </row>
    <row r="16" spans="1:6" x14ac:dyDescent="0.25">
      <c r="D16" s="57" t="s">
        <v>177</v>
      </c>
      <c r="E16" s="57" t="s">
        <v>177</v>
      </c>
      <c r="F16" s="54">
        <v>1</v>
      </c>
    </row>
    <row r="17" spans="1:6" x14ac:dyDescent="0.25">
      <c r="A17" s="54" t="s">
        <v>44</v>
      </c>
      <c r="B17" s="54" t="s">
        <v>44</v>
      </c>
      <c r="D17" s="54" t="s">
        <v>124</v>
      </c>
      <c r="E17" s="54" t="s">
        <v>124</v>
      </c>
      <c r="F17" s="54">
        <v>1</v>
      </c>
    </row>
    <row r="18" spans="1:6" x14ac:dyDescent="0.25">
      <c r="A18" s="54" t="s">
        <v>13</v>
      </c>
      <c r="B18" s="54" t="s">
        <v>13</v>
      </c>
      <c r="C18" s="54" t="s">
        <v>13</v>
      </c>
      <c r="D18" s="54" t="s">
        <v>13</v>
      </c>
      <c r="E18" s="54" t="s">
        <v>13</v>
      </c>
      <c r="F18" s="54">
        <v>1</v>
      </c>
    </row>
    <row r="19" spans="1:6" x14ac:dyDescent="0.25">
      <c r="C19" s="57" t="s">
        <v>18</v>
      </c>
      <c r="D19" s="57" t="s">
        <v>176</v>
      </c>
      <c r="E19" s="57" t="s">
        <v>176</v>
      </c>
      <c r="F19" s="54">
        <v>1</v>
      </c>
    </row>
    <row r="20" spans="1:6" x14ac:dyDescent="0.25">
      <c r="A20" s="54" t="s">
        <v>18</v>
      </c>
      <c r="B20" s="54" t="s">
        <v>18</v>
      </c>
      <c r="D20" s="54" t="s">
        <v>18</v>
      </c>
      <c r="E20" s="54" t="s">
        <v>18</v>
      </c>
      <c r="F20" s="54">
        <v>1</v>
      </c>
    </row>
    <row r="21" spans="1:6" x14ac:dyDescent="0.25">
      <c r="B21" s="57" t="s">
        <v>175</v>
      </c>
      <c r="E21" s="57" t="s">
        <v>175</v>
      </c>
      <c r="F21" s="54">
        <v>1</v>
      </c>
    </row>
    <row r="22" spans="1:6" x14ac:dyDescent="0.25">
      <c r="C22" s="57" t="s">
        <v>107</v>
      </c>
      <c r="E22" s="57" t="s">
        <v>107</v>
      </c>
      <c r="F22" s="54">
        <v>0</v>
      </c>
    </row>
    <row r="23" spans="1:6" x14ac:dyDescent="0.25">
      <c r="A23" s="54" t="s">
        <v>91</v>
      </c>
      <c r="D23" s="54" t="s">
        <v>91</v>
      </c>
      <c r="E23" s="54" t="s">
        <v>91</v>
      </c>
      <c r="F23" s="54">
        <v>0</v>
      </c>
    </row>
    <row r="24" spans="1:6" x14ac:dyDescent="0.25">
      <c r="D24" s="57" t="s">
        <v>174</v>
      </c>
      <c r="E24" s="57" t="s">
        <v>174</v>
      </c>
      <c r="F24" s="54">
        <v>1</v>
      </c>
    </row>
    <row r="25" spans="1:6" x14ac:dyDescent="0.25">
      <c r="D25" s="57" t="s">
        <v>173</v>
      </c>
      <c r="E25" s="57" t="s">
        <v>173</v>
      </c>
      <c r="F25" s="54">
        <v>1</v>
      </c>
    </row>
    <row r="26" spans="1:6" x14ac:dyDescent="0.25">
      <c r="A26" s="54" t="s">
        <v>23</v>
      </c>
      <c r="B26" s="54" t="s">
        <v>23</v>
      </c>
      <c r="C26" s="54" t="s">
        <v>23</v>
      </c>
      <c r="D26" s="54" t="s">
        <v>23</v>
      </c>
      <c r="E26" s="54" t="s">
        <v>23</v>
      </c>
      <c r="F26" s="54">
        <v>1</v>
      </c>
    </row>
    <row r="27" spans="1:6" x14ac:dyDescent="0.25">
      <c r="A27" s="54" t="s">
        <v>172</v>
      </c>
      <c r="E27" s="54" t="s">
        <v>172</v>
      </c>
      <c r="F27" s="54">
        <v>1</v>
      </c>
    </row>
    <row r="28" spans="1:6" x14ac:dyDescent="0.25">
      <c r="A28" s="54" t="s">
        <v>171</v>
      </c>
      <c r="D28" s="54" t="s">
        <v>171</v>
      </c>
      <c r="E28" s="54" t="s">
        <v>171</v>
      </c>
      <c r="F28" s="54">
        <v>0</v>
      </c>
    </row>
    <row r="29" spans="1:6" x14ac:dyDescent="0.25">
      <c r="A29" s="54" t="s">
        <v>170</v>
      </c>
      <c r="C29" s="54" t="s">
        <v>170</v>
      </c>
      <c r="D29" s="54" t="s">
        <v>170</v>
      </c>
      <c r="E29" s="54" t="s">
        <v>170</v>
      </c>
      <c r="F29" s="54">
        <v>1</v>
      </c>
    </row>
    <row r="30" spans="1:6" x14ac:dyDescent="0.25">
      <c r="D30" s="57" t="s">
        <v>125</v>
      </c>
      <c r="E30" s="57" t="s">
        <v>125</v>
      </c>
      <c r="F30" s="54">
        <v>1</v>
      </c>
    </row>
    <row r="31" spans="1:6" x14ac:dyDescent="0.25">
      <c r="A31" s="54" t="s">
        <v>31</v>
      </c>
      <c r="B31" s="54" t="s">
        <v>31</v>
      </c>
      <c r="C31" s="54" t="s">
        <v>31</v>
      </c>
      <c r="D31" s="54" t="s">
        <v>31</v>
      </c>
      <c r="E31" s="54" t="s">
        <v>31</v>
      </c>
      <c r="F31" s="54">
        <v>0</v>
      </c>
    </row>
    <row r="32" spans="1:6" x14ac:dyDescent="0.25">
      <c r="C32" s="57" t="s">
        <v>57</v>
      </c>
      <c r="E32" s="57" t="s">
        <v>57</v>
      </c>
      <c r="F32" s="54">
        <v>0</v>
      </c>
    </row>
    <row r="33" spans="1:6" x14ac:dyDescent="0.25">
      <c r="A33" s="54" t="s">
        <v>3</v>
      </c>
      <c r="B33" s="54" t="s">
        <v>3</v>
      </c>
      <c r="C33" s="54" t="s">
        <v>3</v>
      </c>
      <c r="D33" s="54" t="s">
        <v>3</v>
      </c>
      <c r="E33" s="54" t="s">
        <v>3</v>
      </c>
      <c r="F33" s="54">
        <v>1</v>
      </c>
    </row>
    <row r="34" spans="1:6" x14ac:dyDescent="0.25">
      <c r="A34" s="54" t="s">
        <v>49</v>
      </c>
      <c r="B34" s="54" t="s">
        <v>49</v>
      </c>
      <c r="D34" s="54" t="s">
        <v>49</v>
      </c>
      <c r="E34" s="54" t="s">
        <v>49</v>
      </c>
      <c r="F34" s="54">
        <v>1</v>
      </c>
    </row>
    <row r="35" spans="1:6" x14ac:dyDescent="0.25">
      <c r="A35" s="54" t="s">
        <v>169</v>
      </c>
      <c r="B35" s="54" t="s">
        <v>169</v>
      </c>
      <c r="D35" s="54" t="s">
        <v>169</v>
      </c>
      <c r="E35" s="54" t="s">
        <v>169</v>
      </c>
      <c r="F35" s="54">
        <v>0</v>
      </c>
    </row>
    <row r="36" spans="1:6" x14ac:dyDescent="0.25">
      <c r="A36" s="54" t="s">
        <v>20</v>
      </c>
      <c r="B36" s="54" t="s">
        <v>20</v>
      </c>
      <c r="C36" s="54" t="s">
        <v>20</v>
      </c>
      <c r="D36" s="54" t="s">
        <v>20</v>
      </c>
      <c r="E36" s="54" t="s">
        <v>20</v>
      </c>
      <c r="F36" s="54">
        <v>0</v>
      </c>
    </row>
    <row r="37" spans="1:6" x14ac:dyDescent="0.25">
      <c r="A37" s="54" t="s">
        <v>121</v>
      </c>
      <c r="D37" s="54" t="s">
        <v>121</v>
      </c>
      <c r="E37" s="54" t="s">
        <v>121</v>
      </c>
      <c r="F37" s="54">
        <v>0</v>
      </c>
    </row>
    <row r="38" spans="1:6" x14ac:dyDescent="0.25">
      <c r="A38" s="54" t="s">
        <v>102</v>
      </c>
      <c r="D38" s="54" t="s">
        <v>102</v>
      </c>
      <c r="E38" s="54" t="s">
        <v>102</v>
      </c>
      <c r="F38" s="54">
        <v>0</v>
      </c>
    </row>
    <row r="39" spans="1:6" x14ac:dyDescent="0.25">
      <c r="A39" s="54" t="s">
        <v>38</v>
      </c>
      <c r="B39" s="54" t="s">
        <v>38</v>
      </c>
      <c r="C39" s="54" t="s">
        <v>38</v>
      </c>
      <c r="D39" s="54" t="s">
        <v>38</v>
      </c>
      <c r="E39" s="54" t="s">
        <v>38</v>
      </c>
      <c r="F39" s="54">
        <v>0</v>
      </c>
    </row>
    <row r="40" spans="1:6" x14ac:dyDescent="0.25">
      <c r="A40" s="54" t="s">
        <v>88</v>
      </c>
      <c r="B40" s="54" t="s">
        <v>88</v>
      </c>
      <c r="D40" s="54" t="s">
        <v>88</v>
      </c>
      <c r="E40" s="54" t="s">
        <v>88</v>
      </c>
      <c r="F40" s="54">
        <v>0</v>
      </c>
    </row>
    <row r="41" spans="1:6" x14ac:dyDescent="0.25">
      <c r="A41" s="54" t="s">
        <v>75</v>
      </c>
      <c r="B41" s="54" t="s">
        <v>75</v>
      </c>
      <c r="C41" s="54" t="s">
        <v>75</v>
      </c>
      <c r="D41" s="54" t="s">
        <v>75</v>
      </c>
      <c r="E41" s="54" t="s">
        <v>75</v>
      </c>
      <c r="F41" s="54">
        <v>1</v>
      </c>
    </row>
    <row r="42" spans="1:6" x14ac:dyDescent="0.25">
      <c r="A42" s="54" t="s">
        <v>1</v>
      </c>
      <c r="B42" s="54" t="s">
        <v>1</v>
      </c>
      <c r="C42" s="54" t="s">
        <v>1</v>
      </c>
      <c r="D42" s="54" t="s">
        <v>1</v>
      </c>
      <c r="E42" s="54" t="s">
        <v>1</v>
      </c>
      <c r="F42" s="54">
        <v>1</v>
      </c>
    </row>
    <row r="43" spans="1:6" x14ac:dyDescent="0.25">
      <c r="A43" s="54" t="s">
        <v>8</v>
      </c>
      <c r="B43" s="54" t="s">
        <v>8</v>
      </c>
      <c r="C43" s="54" t="s">
        <v>8</v>
      </c>
      <c r="D43" s="54" t="s">
        <v>8</v>
      </c>
      <c r="E43" s="54" t="s">
        <v>8</v>
      </c>
      <c r="F43" s="54">
        <v>1</v>
      </c>
    </row>
    <row r="44" spans="1:6" x14ac:dyDescent="0.25">
      <c r="A44" s="54" t="s">
        <v>9</v>
      </c>
      <c r="B44" s="54" t="s">
        <v>9</v>
      </c>
      <c r="C44" s="54" t="s">
        <v>9</v>
      </c>
      <c r="D44" s="54" t="s">
        <v>9</v>
      </c>
      <c r="E44" s="54" t="s">
        <v>9</v>
      </c>
      <c r="F44" s="54">
        <v>1</v>
      </c>
    </row>
    <row r="45" spans="1:6" x14ac:dyDescent="0.25">
      <c r="A45" s="54" t="s">
        <v>65</v>
      </c>
      <c r="C45" s="54" t="s">
        <v>65</v>
      </c>
      <c r="D45" s="54" t="s">
        <v>65</v>
      </c>
      <c r="E45" s="54" t="s">
        <v>65</v>
      </c>
      <c r="F45" s="54">
        <v>1</v>
      </c>
    </row>
    <row r="46" spans="1:6" x14ac:dyDescent="0.25">
      <c r="A46" s="54" t="s">
        <v>82</v>
      </c>
      <c r="B46" s="54" t="s">
        <v>82</v>
      </c>
      <c r="C46" s="54" t="s">
        <v>82</v>
      </c>
      <c r="D46" s="54" t="s">
        <v>82</v>
      </c>
      <c r="E46" s="54" t="s">
        <v>82</v>
      </c>
      <c r="F46" s="54">
        <v>1</v>
      </c>
    </row>
    <row r="47" spans="1:6" x14ac:dyDescent="0.25">
      <c r="A47" s="54" t="s">
        <v>168</v>
      </c>
      <c r="B47" s="54" t="s">
        <v>168</v>
      </c>
      <c r="C47" s="54" t="s">
        <v>168</v>
      </c>
      <c r="D47" s="54" t="s">
        <v>168</v>
      </c>
      <c r="E47" s="54" t="s">
        <v>168</v>
      </c>
      <c r="F47" s="54">
        <v>0</v>
      </c>
    </row>
    <row r="48" spans="1:6" x14ac:dyDescent="0.25">
      <c r="B48" s="57" t="s">
        <v>167</v>
      </c>
      <c r="E48" s="57" t="s">
        <v>167</v>
      </c>
      <c r="F48" s="54">
        <v>1</v>
      </c>
    </row>
    <row r="49" spans="1:6" x14ac:dyDescent="0.25">
      <c r="A49" s="54" t="s">
        <v>110</v>
      </c>
      <c r="B49" s="54" t="s">
        <v>110</v>
      </c>
      <c r="C49" s="54" t="s">
        <v>110</v>
      </c>
      <c r="D49" s="54" t="s">
        <v>110</v>
      </c>
      <c r="E49" s="54" t="s">
        <v>110</v>
      </c>
      <c r="F49" s="54">
        <v>0</v>
      </c>
    </row>
    <row r="50" spans="1:6" x14ac:dyDescent="0.25">
      <c r="A50" s="54" t="s">
        <v>51</v>
      </c>
      <c r="B50" s="54" t="s">
        <v>51</v>
      </c>
      <c r="C50" s="54" t="s">
        <v>51</v>
      </c>
      <c r="D50" s="54" t="s">
        <v>51</v>
      </c>
      <c r="E50" s="54" t="s">
        <v>51</v>
      </c>
      <c r="F50" s="54">
        <v>1</v>
      </c>
    </row>
    <row r="51" spans="1:6" x14ac:dyDescent="0.25">
      <c r="A51" s="54" t="s">
        <v>37</v>
      </c>
      <c r="B51" s="54" t="s">
        <v>37</v>
      </c>
      <c r="C51" s="54" t="s">
        <v>37</v>
      </c>
      <c r="E51" s="54" t="s">
        <v>37</v>
      </c>
      <c r="F51" s="54">
        <v>1</v>
      </c>
    </row>
    <row r="52" spans="1:6" x14ac:dyDescent="0.25">
      <c r="A52" s="54" t="s">
        <v>22</v>
      </c>
      <c r="B52" s="54" t="s">
        <v>22</v>
      </c>
      <c r="C52" s="54" t="s">
        <v>22</v>
      </c>
      <c r="D52" s="54" t="s">
        <v>22</v>
      </c>
      <c r="E52" s="54" t="s">
        <v>22</v>
      </c>
      <c r="F52" s="54">
        <v>0</v>
      </c>
    </row>
    <row r="53" spans="1:6" x14ac:dyDescent="0.25">
      <c r="C53" s="57" t="s">
        <v>166</v>
      </c>
      <c r="E53" s="57" t="s">
        <v>166</v>
      </c>
      <c r="F53" s="54">
        <v>0</v>
      </c>
    </row>
    <row r="54" spans="1:6" x14ac:dyDescent="0.25">
      <c r="D54" s="57" t="s">
        <v>165</v>
      </c>
      <c r="E54" s="57" t="s">
        <v>165</v>
      </c>
      <c r="F54" s="54">
        <v>0</v>
      </c>
    </row>
    <row r="55" spans="1:6" x14ac:dyDescent="0.25">
      <c r="A55" s="54" t="s">
        <v>164</v>
      </c>
      <c r="B55" s="54" t="s">
        <v>164</v>
      </c>
      <c r="C55" s="54" t="s">
        <v>164</v>
      </c>
      <c r="D55" s="54" t="s">
        <v>164</v>
      </c>
      <c r="E55" s="54" t="s">
        <v>164</v>
      </c>
      <c r="F55" s="54">
        <v>1</v>
      </c>
    </row>
    <row r="56" spans="1:6" x14ac:dyDescent="0.25">
      <c r="A56" s="54" t="s">
        <v>15</v>
      </c>
      <c r="B56" s="54" t="s">
        <v>15</v>
      </c>
      <c r="C56" s="54" t="s">
        <v>15</v>
      </c>
      <c r="D56" s="54" t="s">
        <v>15</v>
      </c>
      <c r="E56" s="54" t="s">
        <v>15</v>
      </c>
      <c r="F56" s="54">
        <v>0</v>
      </c>
    </row>
    <row r="57" spans="1:6" x14ac:dyDescent="0.25">
      <c r="A57" s="54" t="s">
        <v>5</v>
      </c>
      <c r="B57" s="54" t="s">
        <v>5</v>
      </c>
      <c r="C57" s="54" t="s">
        <v>5</v>
      </c>
      <c r="D57" s="54" t="s">
        <v>5</v>
      </c>
      <c r="E57" s="54" t="s">
        <v>5</v>
      </c>
      <c r="F57" s="54">
        <v>1</v>
      </c>
    </row>
    <row r="58" spans="1:6" x14ac:dyDescent="0.25">
      <c r="A58" s="54" t="s">
        <v>108</v>
      </c>
      <c r="B58" s="54" t="s">
        <v>108</v>
      </c>
      <c r="C58" s="54" t="s">
        <v>108</v>
      </c>
      <c r="E58" s="54" t="s">
        <v>108</v>
      </c>
      <c r="F58" s="54">
        <v>1</v>
      </c>
    </row>
    <row r="59" spans="1:6" x14ac:dyDescent="0.25">
      <c r="A59" s="54" t="s">
        <v>163</v>
      </c>
      <c r="B59" s="54" t="s">
        <v>163</v>
      </c>
      <c r="C59" s="54" t="s">
        <v>163</v>
      </c>
      <c r="D59" s="54" t="s">
        <v>163</v>
      </c>
      <c r="E59" s="54" t="s">
        <v>163</v>
      </c>
      <c r="F59" s="54">
        <v>1</v>
      </c>
    </row>
    <row r="60" spans="1:6" x14ac:dyDescent="0.25">
      <c r="A60" s="54" t="s">
        <v>122</v>
      </c>
      <c r="B60" s="54" t="s">
        <v>122</v>
      </c>
      <c r="D60" s="54" t="s">
        <v>122</v>
      </c>
      <c r="E60" s="54" t="s">
        <v>122</v>
      </c>
      <c r="F60" s="54">
        <v>1</v>
      </c>
    </row>
    <row r="61" spans="1:6" x14ac:dyDescent="0.25">
      <c r="A61" s="54" t="s">
        <v>39</v>
      </c>
      <c r="B61" s="54" t="s">
        <v>39</v>
      </c>
      <c r="C61" s="54" t="s">
        <v>39</v>
      </c>
      <c r="D61" s="54" t="s">
        <v>39</v>
      </c>
      <c r="E61" s="54" t="s">
        <v>39</v>
      </c>
      <c r="F61" s="54">
        <v>1</v>
      </c>
    </row>
    <row r="62" spans="1:6" x14ac:dyDescent="0.25">
      <c r="A62" s="54" t="s">
        <v>162</v>
      </c>
      <c r="B62" s="54" t="s">
        <v>162</v>
      </c>
      <c r="C62" s="54" t="s">
        <v>162</v>
      </c>
      <c r="D62" s="54" t="s">
        <v>162</v>
      </c>
      <c r="E62" s="54" t="s">
        <v>162</v>
      </c>
      <c r="F62" s="54">
        <v>0</v>
      </c>
    </row>
    <row r="63" spans="1:6" x14ac:dyDescent="0.25">
      <c r="D63" s="57" t="s">
        <v>161</v>
      </c>
      <c r="E63" s="57" t="s">
        <v>161</v>
      </c>
      <c r="F63" s="54">
        <v>0</v>
      </c>
    </row>
    <row r="64" spans="1:6" x14ac:dyDescent="0.25">
      <c r="A64" s="54" t="s">
        <v>105</v>
      </c>
      <c r="B64" s="54" t="s">
        <v>105</v>
      </c>
      <c r="D64" s="54" t="s">
        <v>105</v>
      </c>
      <c r="E64" s="54" t="s">
        <v>105</v>
      </c>
      <c r="F64" s="54">
        <v>1</v>
      </c>
    </row>
    <row r="65" spans="1:6" x14ac:dyDescent="0.25">
      <c r="D65" s="57" t="s">
        <v>160</v>
      </c>
      <c r="E65" s="57" t="s">
        <v>160</v>
      </c>
      <c r="F65" s="54">
        <v>1</v>
      </c>
    </row>
    <row r="66" spans="1:6" x14ac:dyDescent="0.25">
      <c r="A66" s="54" t="s">
        <v>25</v>
      </c>
      <c r="B66" s="54" t="s">
        <v>25</v>
      </c>
      <c r="C66" s="54" t="s">
        <v>25</v>
      </c>
      <c r="E66" s="54" t="s">
        <v>25</v>
      </c>
      <c r="F66" s="54">
        <v>1</v>
      </c>
    </row>
    <row r="67" spans="1:6" x14ac:dyDescent="0.25">
      <c r="A67" s="54" t="s">
        <v>10</v>
      </c>
      <c r="B67" s="54" t="s">
        <v>10</v>
      </c>
      <c r="C67" s="54" t="s">
        <v>10</v>
      </c>
      <c r="D67" s="54" t="s">
        <v>10</v>
      </c>
      <c r="E67" s="54" t="s">
        <v>10</v>
      </c>
      <c r="F67" s="54">
        <v>1</v>
      </c>
    </row>
    <row r="68" spans="1:6" x14ac:dyDescent="0.25">
      <c r="A68" s="54" t="s">
        <v>159</v>
      </c>
      <c r="B68" s="54" t="s">
        <v>159</v>
      </c>
      <c r="D68" s="54" t="s">
        <v>159</v>
      </c>
      <c r="E68" s="54" t="s">
        <v>159</v>
      </c>
      <c r="F68" s="54">
        <v>0</v>
      </c>
    </row>
    <row r="69" spans="1:6" x14ac:dyDescent="0.25">
      <c r="D69" s="57" t="s">
        <v>158</v>
      </c>
      <c r="E69" s="57" t="s">
        <v>158</v>
      </c>
      <c r="F69" s="54">
        <v>1</v>
      </c>
    </row>
    <row r="70" spans="1:6" x14ac:dyDescent="0.25">
      <c r="A70" s="54" t="s">
        <v>6</v>
      </c>
      <c r="B70" s="54" t="s">
        <v>6</v>
      </c>
      <c r="C70" s="54" t="s">
        <v>6</v>
      </c>
      <c r="D70" s="54" t="s">
        <v>6</v>
      </c>
      <c r="E70" s="54" t="s">
        <v>6</v>
      </c>
      <c r="F70" s="54">
        <v>1</v>
      </c>
    </row>
    <row r="71" spans="1:6" x14ac:dyDescent="0.25">
      <c r="A71" s="54" t="s">
        <v>7</v>
      </c>
      <c r="B71" s="54" t="s">
        <v>7</v>
      </c>
      <c r="C71" s="54" t="s">
        <v>7</v>
      </c>
      <c r="D71" s="54" t="s">
        <v>7</v>
      </c>
      <c r="E71" s="54" t="s">
        <v>7</v>
      </c>
      <c r="F71" s="54">
        <v>1</v>
      </c>
    </row>
    <row r="72" spans="1:6" x14ac:dyDescent="0.25">
      <c r="D72" s="57" t="s">
        <v>157</v>
      </c>
      <c r="E72" s="57" t="s">
        <v>157</v>
      </c>
      <c r="F72" s="54">
        <v>0</v>
      </c>
    </row>
    <row r="73" spans="1:6" x14ac:dyDescent="0.25">
      <c r="A73" s="54" t="s">
        <v>33</v>
      </c>
      <c r="B73" s="54" t="s">
        <v>33</v>
      </c>
      <c r="C73" s="54" t="s">
        <v>33</v>
      </c>
      <c r="D73" s="54" t="s">
        <v>33</v>
      </c>
      <c r="E73" s="54" t="s">
        <v>33</v>
      </c>
      <c r="F73" s="54">
        <v>0</v>
      </c>
    </row>
    <row r="74" spans="1:6" x14ac:dyDescent="0.25">
      <c r="B74" s="57" t="s">
        <v>156</v>
      </c>
      <c r="E74" s="57" t="s">
        <v>156</v>
      </c>
      <c r="F74" s="54">
        <v>1</v>
      </c>
    </row>
    <row r="75" spans="1:6" x14ac:dyDescent="0.25">
      <c r="A75" s="54" t="s">
        <v>155</v>
      </c>
      <c r="D75" s="54" t="s">
        <v>155</v>
      </c>
      <c r="E75" s="54" t="s">
        <v>155</v>
      </c>
      <c r="F75" s="54">
        <v>1</v>
      </c>
    </row>
    <row r="76" spans="1:6" x14ac:dyDescent="0.25">
      <c r="A76" s="54" t="s">
        <v>154</v>
      </c>
      <c r="B76" s="54" t="s">
        <v>154</v>
      </c>
      <c r="C76" s="54" t="s">
        <v>154</v>
      </c>
      <c r="E76" s="54" t="s">
        <v>154</v>
      </c>
      <c r="F76" s="54">
        <v>1</v>
      </c>
    </row>
    <row r="77" spans="1:6" x14ac:dyDescent="0.25">
      <c r="A77" s="54" t="s">
        <v>48</v>
      </c>
      <c r="B77" s="54" t="s">
        <v>48</v>
      </c>
      <c r="C77" s="54" t="s">
        <v>48</v>
      </c>
      <c r="D77" s="54" t="s">
        <v>48</v>
      </c>
      <c r="E77" s="54" t="s">
        <v>48</v>
      </c>
      <c r="F77" s="54">
        <v>1</v>
      </c>
    </row>
    <row r="78" spans="1:6" x14ac:dyDescent="0.25">
      <c r="A78" s="54" t="s">
        <v>153</v>
      </c>
      <c r="E78" s="54" t="s">
        <v>153</v>
      </c>
      <c r="F78" s="54">
        <v>1</v>
      </c>
    </row>
    <row r="79" spans="1:6" x14ac:dyDescent="0.25">
      <c r="D79" s="57" t="s">
        <v>152</v>
      </c>
      <c r="E79" s="57" t="s">
        <v>152</v>
      </c>
      <c r="F79" s="54">
        <v>0</v>
      </c>
    </row>
    <row r="80" spans="1:6" x14ac:dyDescent="0.25">
      <c r="D80" s="57" t="s">
        <v>151</v>
      </c>
      <c r="E80" s="57" t="s">
        <v>151</v>
      </c>
      <c r="F80" s="54">
        <v>0</v>
      </c>
    </row>
    <row r="81" spans="1:6" x14ac:dyDescent="0.25">
      <c r="A81" s="54" t="s">
        <v>81</v>
      </c>
      <c r="B81" s="54" t="s">
        <v>81</v>
      </c>
      <c r="D81" s="54" t="s">
        <v>81</v>
      </c>
      <c r="E81" s="54" t="s">
        <v>81</v>
      </c>
      <c r="F81" s="54">
        <v>1</v>
      </c>
    </row>
    <row r="82" spans="1:6" x14ac:dyDescent="0.25">
      <c r="D82" s="57" t="s">
        <v>150</v>
      </c>
      <c r="E82" s="57" t="s">
        <v>150</v>
      </c>
      <c r="F82" s="54">
        <v>0</v>
      </c>
    </row>
    <row r="83" spans="1:6" x14ac:dyDescent="0.25">
      <c r="A83" s="54" t="s">
        <v>29</v>
      </c>
      <c r="B83" s="54" t="s">
        <v>29</v>
      </c>
      <c r="C83" s="54" t="s">
        <v>29</v>
      </c>
      <c r="D83" s="54" t="s">
        <v>29</v>
      </c>
      <c r="E83" s="54" t="s">
        <v>29</v>
      </c>
      <c r="F83" s="54">
        <v>1</v>
      </c>
    </row>
    <row r="84" spans="1:6" x14ac:dyDescent="0.25">
      <c r="A84" s="54" t="s">
        <v>93</v>
      </c>
      <c r="B84" s="54" t="s">
        <v>93</v>
      </c>
      <c r="D84" s="54" t="s">
        <v>93</v>
      </c>
      <c r="E84" s="54" t="s">
        <v>93</v>
      </c>
      <c r="F84" s="54">
        <v>0</v>
      </c>
    </row>
    <row r="85" spans="1:6" x14ac:dyDescent="0.25">
      <c r="A85" s="54" t="s">
        <v>16</v>
      </c>
      <c r="B85" s="54" t="s">
        <v>16</v>
      </c>
      <c r="C85" s="54" t="s">
        <v>16</v>
      </c>
      <c r="D85" s="54" t="s">
        <v>16</v>
      </c>
      <c r="E85" s="54" t="s">
        <v>16</v>
      </c>
      <c r="F85" s="54">
        <v>0</v>
      </c>
    </row>
    <row r="86" spans="1:6" x14ac:dyDescent="0.25">
      <c r="A86" s="54" t="s">
        <v>17</v>
      </c>
      <c r="B86" s="54" t="s">
        <v>17</v>
      </c>
      <c r="C86" s="54" t="s">
        <v>17</v>
      </c>
      <c r="D86" s="54" t="s">
        <v>17</v>
      </c>
      <c r="E86" s="54" t="s">
        <v>17</v>
      </c>
      <c r="F86" s="54">
        <v>0</v>
      </c>
    </row>
    <row r="87" spans="1:6" x14ac:dyDescent="0.25">
      <c r="A87" s="54" t="s">
        <v>47</v>
      </c>
      <c r="B87" s="54" t="s">
        <v>47</v>
      </c>
      <c r="C87" s="54" t="s">
        <v>47</v>
      </c>
      <c r="D87" s="54" t="s">
        <v>47</v>
      </c>
      <c r="E87" s="54" t="s">
        <v>47</v>
      </c>
      <c r="F87" s="54">
        <v>1</v>
      </c>
    </row>
    <row r="88" spans="1:6" x14ac:dyDescent="0.25">
      <c r="A88" s="54" t="s">
        <v>120</v>
      </c>
      <c r="D88" s="54" t="s">
        <v>120</v>
      </c>
      <c r="E88" s="54" t="s">
        <v>120</v>
      </c>
      <c r="F88" s="54">
        <v>1</v>
      </c>
    </row>
    <row r="89" spans="1:6" x14ac:dyDescent="0.25">
      <c r="D89" s="57" t="s">
        <v>149</v>
      </c>
      <c r="E89" s="57" t="s">
        <v>149</v>
      </c>
      <c r="F89" s="54">
        <v>0</v>
      </c>
    </row>
    <row r="90" spans="1:6" x14ac:dyDescent="0.25">
      <c r="A90" s="54" t="s">
        <v>103</v>
      </c>
      <c r="B90" s="54" t="s">
        <v>103</v>
      </c>
      <c r="D90" s="54" t="s">
        <v>103</v>
      </c>
      <c r="E90" s="54" t="s">
        <v>103</v>
      </c>
      <c r="F90" s="54">
        <v>1</v>
      </c>
    </row>
    <row r="91" spans="1:6" x14ac:dyDescent="0.25">
      <c r="A91" s="54" t="s">
        <v>104</v>
      </c>
      <c r="B91" s="54" t="s">
        <v>104</v>
      </c>
      <c r="C91" s="54" t="s">
        <v>104</v>
      </c>
      <c r="E91" s="54" t="s">
        <v>104</v>
      </c>
      <c r="F91" s="54">
        <v>1</v>
      </c>
    </row>
    <row r="92" spans="1:6" x14ac:dyDescent="0.25">
      <c r="A92" s="54" t="s">
        <v>148</v>
      </c>
      <c r="B92" s="54" t="s">
        <v>148</v>
      </c>
      <c r="C92" s="54" t="s">
        <v>148</v>
      </c>
      <c r="E92" s="54" t="s">
        <v>148</v>
      </c>
      <c r="F92" s="54">
        <v>1</v>
      </c>
    </row>
    <row r="93" spans="1:6" x14ac:dyDescent="0.25">
      <c r="A93" s="54" t="s">
        <v>79</v>
      </c>
      <c r="B93" s="54" t="s">
        <v>79</v>
      </c>
      <c r="C93" s="54" t="s">
        <v>79</v>
      </c>
      <c r="D93" s="54" t="s">
        <v>79</v>
      </c>
      <c r="E93" s="54" t="s">
        <v>79</v>
      </c>
      <c r="F93" s="54">
        <v>1</v>
      </c>
    </row>
    <row r="94" spans="1:6" x14ac:dyDescent="0.25">
      <c r="A94" s="54" t="s">
        <v>94</v>
      </c>
      <c r="B94" s="54" t="s">
        <v>94</v>
      </c>
      <c r="D94" s="54" t="s">
        <v>94</v>
      </c>
      <c r="E94" s="54" t="s">
        <v>94</v>
      </c>
      <c r="F94" s="54">
        <v>1</v>
      </c>
    </row>
    <row r="95" spans="1:6" x14ac:dyDescent="0.25">
      <c r="A95" s="54" t="s">
        <v>40</v>
      </c>
      <c r="B95" s="54" t="s">
        <v>40</v>
      </c>
      <c r="C95" s="54" t="s">
        <v>40</v>
      </c>
      <c r="D95" s="54" t="s">
        <v>40</v>
      </c>
      <c r="E95" s="54" t="s">
        <v>40</v>
      </c>
      <c r="F95" s="54">
        <v>1</v>
      </c>
    </row>
    <row r="96" spans="1:6" x14ac:dyDescent="0.25">
      <c r="A96" s="54" t="s">
        <v>147</v>
      </c>
      <c r="D96" s="54" t="s">
        <v>147</v>
      </c>
      <c r="E96" s="54" t="s">
        <v>147</v>
      </c>
      <c r="F96" s="54">
        <v>1</v>
      </c>
    </row>
    <row r="97" spans="1:6" x14ac:dyDescent="0.25">
      <c r="D97" s="57" t="s">
        <v>146</v>
      </c>
      <c r="E97" s="57" t="s">
        <v>146</v>
      </c>
      <c r="F97" s="54">
        <v>1</v>
      </c>
    </row>
    <row r="98" spans="1:6" x14ac:dyDescent="0.25">
      <c r="A98" s="54" t="s">
        <v>24</v>
      </c>
      <c r="B98" s="54" t="s">
        <v>24</v>
      </c>
      <c r="C98" s="54" t="s">
        <v>24</v>
      </c>
      <c r="D98" s="54" t="s">
        <v>24</v>
      </c>
      <c r="E98" s="54" t="s">
        <v>24</v>
      </c>
      <c r="F98" s="54">
        <v>1</v>
      </c>
    </row>
    <row r="99" spans="1:6" x14ac:dyDescent="0.25">
      <c r="A99" s="54" t="s">
        <v>34</v>
      </c>
      <c r="B99" s="54" t="s">
        <v>34</v>
      </c>
      <c r="C99" s="54" t="s">
        <v>34</v>
      </c>
      <c r="D99" s="54" t="s">
        <v>34</v>
      </c>
      <c r="E99" s="54" t="s">
        <v>34</v>
      </c>
      <c r="F99" s="54">
        <v>1</v>
      </c>
    </row>
    <row r="100" spans="1:6" x14ac:dyDescent="0.25">
      <c r="A100" s="54" t="s">
        <v>50</v>
      </c>
      <c r="B100" s="54" t="s">
        <v>50</v>
      </c>
      <c r="D100" s="54" t="s">
        <v>50</v>
      </c>
      <c r="E100" s="54" t="s">
        <v>50</v>
      </c>
      <c r="F100" s="54">
        <v>0</v>
      </c>
    </row>
    <row r="101" spans="1:6" x14ac:dyDescent="0.25">
      <c r="A101" s="54" t="s">
        <v>26</v>
      </c>
      <c r="B101" s="54" t="s">
        <v>26</v>
      </c>
      <c r="C101" s="54" t="s">
        <v>26</v>
      </c>
      <c r="D101" s="54" t="s">
        <v>26</v>
      </c>
      <c r="E101" s="54" t="s">
        <v>26</v>
      </c>
      <c r="F101" s="54">
        <v>1</v>
      </c>
    </row>
    <row r="102" spans="1:6" x14ac:dyDescent="0.25">
      <c r="A102" s="54" t="s">
        <v>123</v>
      </c>
      <c r="B102" s="54" t="s">
        <v>123</v>
      </c>
      <c r="D102" s="54" t="s">
        <v>123</v>
      </c>
      <c r="E102" s="54" t="s">
        <v>123</v>
      </c>
      <c r="F102" s="54">
        <v>0</v>
      </c>
    </row>
    <row r="103" spans="1:6" x14ac:dyDescent="0.25">
      <c r="A103" s="54" t="s">
        <v>19</v>
      </c>
      <c r="B103" s="54" t="s">
        <v>19</v>
      </c>
      <c r="C103" s="54" t="s">
        <v>19</v>
      </c>
      <c r="D103" s="54" t="s">
        <v>19</v>
      </c>
      <c r="E103" s="54" t="s">
        <v>19</v>
      </c>
      <c r="F103" s="54">
        <v>1</v>
      </c>
    </row>
    <row r="104" spans="1:6" x14ac:dyDescent="0.25">
      <c r="A104" s="54" t="s">
        <v>115</v>
      </c>
      <c r="B104" s="54" t="s">
        <v>115</v>
      </c>
      <c r="C104" s="54" t="s">
        <v>115</v>
      </c>
      <c r="E104" s="54" t="s">
        <v>115</v>
      </c>
      <c r="F104" s="54">
        <v>1</v>
      </c>
    </row>
    <row r="105" spans="1:6" x14ac:dyDescent="0.25">
      <c r="A105" s="54" t="s">
        <v>80</v>
      </c>
      <c r="D105" s="54" t="s">
        <v>80</v>
      </c>
      <c r="E105" s="54" t="s">
        <v>80</v>
      </c>
      <c r="F105" s="54">
        <v>1</v>
      </c>
    </row>
    <row r="106" spans="1:6" x14ac:dyDescent="0.25">
      <c r="A106" s="54" t="s">
        <v>85</v>
      </c>
      <c r="B106" s="54" t="s">
        <v>85</v>
      </c>
      <c r="C106" s="54" t="s">
        <v>85</v>
      </c>
      <c r="D106" s="54" t="s">
        <v>85</v>
      </c>
      <c r="E106" s="54" t="s">
        <v>85</v>
      </c>
      <c r="F106" s="54">
        <v>0</v>
      </c>
    </row>
    <row r="107" spans="1:6" x14ac:dyDescent="0.25">
      <c r="D107" s="57" t="s">
        <v>86</v>
      </c>
      <c r="E107" s="57" t="s">
        <v>86</v>
      </c>
      <c r="F107" s="54">
        <v>0</v>
      </c>
    </row>
    <row r="108" spans="1:6" x14ac:dyDescent="0.25">
      <c r="A108" s="54" t="s">
        <v>11</v>
      </c>
      <c r="B108" s="54" t="s">
        <v>11</v>
      </c>
      <c r="C108" s="54" t="s">
        <v>11</v>
      </c>
      <c r="D108" s="54" t="s">
        <v>11</v>
      </c>
      <c r="E108" s="54" t="s">
        <v>11</v>
      </c>
      <c r="F108" s="54">
        <v>1</v>
      </c>
    </row>
    <row r="109" spans="1:6" x14ac:dyDescent="0.25">
      <c r="A109" s="54" t="s">
        <v>145</v>
      </c>
      <c r="E109" s="54" t="s">
        <v>145</v>
      </c>
      <c r="F109" s="54">
        <v>0</v>
      </c>
    </row>
    <row r="110" spans="1:6" x14ac:dyDescent="0.25">
      <c r="D110" s="57" t="s">
        <v>144</v>
      </c>
      <c r="E110" s="57" t="s">
        <v>144</v>
      </c>
      <c r="F110" s="54">
        <v>1</v>
      </c>
    </row>
    <row r="111" spans="1:6" x14ac:dyDescent="0.25">
      <c r="A111" s="54" t="s">
        <v>28</v>
      </c>
      <c r="B111" s="54" t="s">
        <v>28</v>
      </c>
      <c r="C111" s="54" t="s">
        <v>28</v>
      </c>
      <c r="D111" s="54" t="s">
        <v>28</v>
      </c>
      <c r="E111" s="54" t="s">
        <v>28</v>
      </c>
      <c r="F111" s="54">
        <v>1</v>
      </c>
    </row>
    <row r="112" spans="1:6" x14ac:dyDescent="0.25">
      <c r="A112" s="54" t="s">
        <v>53</v>
      </c>
      <c r="B112" s="54" t="s">
        <v>53</v>
      </c>
      <c r="C112" s="54" t="s">
        <v>53</v>
      </c>
      <c r="D112" s="54" t="s">
        <v>53</v>
      </c>
      <c r="E112" s="54" t="s">
        <v>53</v>
      </c>
      <c r="F112" s="54">
        <v>1</v>
      </c>
    </row>
    <row r="113" spans="1:7" x14ac:dyDescent="0.25">
      <c r="D113" s="57" t="s">
        <v>35</v>
      </c>
      <c r="E113" s="57" t="s">
        <v>35</v>
      </c>
      <c r="F113" s="54">
        <v>1</v>
      </c>
    </row>
    <row r="114" spans="1:7" x14ac:dyDescent="0.25">
      <c r="A114" s="54" t="s">
        <v>30</v>
      </c>
      <c r="B114" s="54" t="s">
        <v>30</v>
      </c>
      <c r="C114" s="54" t="s">
        <v>30</v>
      </c>
      <c r="D114" s="54" t="s">
        <v>30</v>
      </c>
      <c r="E114" s="54" t="s">
        <v>30</v>
      </c>
      <c r="F114" s="54">
        <v>1</v>
      </c>
    </row>
    <row r="115" spans="1:7" x14ac:dyDescent="0.25">
      <c r="B115" s="57" t="s">
        <v>143</v>
      </c>
      <c r="E115" s="57" t="s">
        <v>143</v>
      </c>
      <c r="F115" s="54">
        <v>1</v>
      </c>
    </row>
    <row r="116" spans="1:7" x14ac:dyDescent="0.25">
      <c r="A116" s="54" t="s">
        <v>45</v>
      </c>
      <c r="B116" s="54" t="s">
        <v>45</v>
      </c>
      <c r="D116" s="54" t="s">
        <v>45</v>
      </c>
      <c r="E116" s="54" t="s">
        <v>45</v>
      </c>
      <c r="F116" s="54">
        <v>0</v>
      </c>
    </row>
    <row r="117" spans="1:7" x14ac:dyDescent="0.25">
      <c r="A117" s="54" t="s">
        <v>55</v>
      </c>
      <c r="B117" s="54" t="s">
        <v>55</v>
      </c>
      <c r="E117" s="54" t="s">
        <v>55</v>
      </c>
      <c r="F117" s="54">
        <v>1</v>
      </c>
    </row>
    <row r="118" spans="1:7" x14ac:dyDescent="0.25">
      <c r="B118" s="57" t="s">
        <v>142</v>
      </c>
      <c r="E118" s="57" t="s">
        <v>142</v>
      </c>
      <c r="F118" s="54">
        <v>1</v>
      </c>
    </row>
    <row r="119" spans="1:7" x14ac:dyDescent="0.25">
      <c r="A119" s="54" t="s">
        <v>111</v>
      </c>
      <c r="B119" s="54" t="s">
        <v>111</v>
      </c>
      <c r="C119" s="54" t="s">
        <v>111</v>
      </c>
      <c r="E119" s="54" t="s">
        <v>111</v>
      </c>
      <c r="F119" s="54">
        <v>1</v>
      </c>
    </row>
    <row r="120" spans="1:7" x14ac:dyDescent="0.25">
      <c r="A120" s="54" t="s">
        <v>42</v>
      </c>
      <c r="B120" s="54" t="s">
        <v>42</v>
      </c>
      <c r="C120" s="54" t="s">
        <v>42</v>
      </c>
      <c r="D120" s="54" t="s">
        <v>42</v>
      </c>
      <c r="E120" s="54" t="s">
        <v>42</v>
      </c>
      <c r="F120" s="54">
        <v>1</v>
      </c>
    </row>
    <row r="121" spans="1:7" x14ac:dyDescent="0.25">
      <c r="A121" s="54" t="s">
        <v>12</v>
      </c>
      <c r="B121" s="54" t="s">
        <v>12</v>
      </c>
      <c r="C121" s="54" t="s">
        <v>12</v>
      </c>
      <c r="D121" s="54" t="s">
        <v>12</v>
      </c>
      <c r="E121" s="54" t="s">
        <v>12</v>
      </c>
      <c r="F121" s="54">
        <v>0</v>
      </c>
    </row>
    <row r="122" spans="1:7" x14ac:dyDescent="0.25">
      <c r="B122" s="57" t="s">
        <v>141</v>
      </c>
      <c r="E122" s="57" t="s">
        <v>141</v>
      </c>
      <c r="F122" s="54">
        <v>1</v>
      </c>
    </row>
    <row r="123" spans="1:7" x14ac:dyDescent="0.25">
      <c r="A123" s="54" t="s">
        <v>126</v>
      </c>
      <c r="B123" s="54" t="s">
        <v>126</v>
      </c>
      <c r="E123" s="54" t="s">
        <v>126</v>
      </c>
      <c r="F123" s="54">
        <v>1</v>
      </c>
    </row>
    <row r="124" spans="1:7" x14ac:dyDescent="0.25">
      <c r="D124" s="57" t="s">
        <v>140</v>
      </c>
      <c r="E124" s="57" t="s">
        <v>140</v>
      </c>
      <c r="F124" s="54">
        <v>1</v>
      </c>
    </row>
    <row r="125" spans="1:7" x14ac:dyDescent="0.25">
      <c r="A125" s="53">
        <f>COUNTA(A2:A123)</f>
        <v>94</v>
      </c>
      <c r="B125" s="53">
        <f>COUNTA(B2:B123)</f>
        <v>81</v>
      </c>
      <c r="C125" s="53">
        <f>COUNTA(C2:C123)</f>
        <v>63</v>
      </c>
      <c r="D125" s="53">
        <f>COUNTA(D2:D124)</f>
        <v>99</v>
      </c>
      <c r="E125" s="53">
        <f>COUNTA(E2:E124)</f>
        <v>123</v>
      </c>
      <c r="F125" s="54">
        <f>SUM(F2:F124)</f>
        <v>86</v>
      </c>
      <c r="G125" s="58">
        <f>F125/E125</f>
        <v>0.69918699186991873</v>
      </c>
    </row>
    <row r="126" spans="1:7" x14ac:dyDescent="0.25">
      <c r="A126" s="53" t="s">
        <v>139</v>
      </c>
      <c r="B126" s="53" t="s">
        <v>138</v>
      </c>
      <c r="C126" s="53" t="s">
        <v>137</v>
      </c>
      <c r="D126" s="5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4A7B-5301-4E48-9A7E-EF1BF9F68963}">
  <dimension ref="A1:G357"/>
  <sheetViews>
    <sheetView workbookViewId="0">
      <selection activeCell="J24" sqref="J24"/>
    </sheetView>
  </sheetViews>
  <sheetFormatPr baseColWidth="10" defaultRowHeight="15" x14ac:dyDescent="0.25"/>
  <cols>
    <col min="1" max="1" width="17.875" style="54" customWidth="1"/>
    <col min="2" max="2" width="13.375" style="54" bestFit="1" customWidth="1"/>
    <col min="3" max="16384" width="11" style="54"/>
  </cols>
  <sheetData>
    <row r="1" spans="1:4" x14ac:dyDescent="0.25">
      <c r="A1" s="54" t="s">
        <v>183</v>
      </c>
      <c r="D1" s="54">
        <v>0</v>
      </c>
    </row>
    <row r="2" spans="1:4" x14ac:dyDescent="0.25">
      <c r="A2" s="54" t="s">
        <v>184</v>
      </c>
      <c r="D2" s="54">
        <v>0</v>
      </c>
    </row>
    <row r="3" spans="1:4" x14ac:dyDescent="0.25">
      <c r="A3" s="54" t="s">
        <v>185</v>
      </c>
      <c r="D3" s="54">
        <v>0</v>
      </c>
    </row>
    <row r="4" spans="1:4" x14ac:dyDescent="0.25">
      <c r="A4" s="54" t="s">
        <v>186</v>
      </c>
      <c r="D4" s="54">
        <v>0</v>
      </c>
    </row>
    <row r="5" spans="1:4" x14ac:dyDescent="0.25">
      <c r="A5" s="54" t="s">
        <v>187</v>
      </c>
      <c r="D5" s="54">
        <v>0</v>
      </c>
    </row>
    <row r="6" spans="1:4" x14ac:dyDescent="0.25">
      <c r="A6" s="54" t="s">
        <v>188</v>
      </c>
      <c r="D6" s="54">
        <v>0</v>
      </c>
    </row>
    <row r="7" spans="1:4" x14ac:dyDescent="0.25">
      <c r="A7" s="54" t="s">
        <v>52</v>
      </c>
      <c r="B7" s="54" t="s">
        <v>52</v>
      </c>
      <c r="C7" s="55">
        <v>1.060686415637548E-3</v>
      </c>
      <c r="D7" s="54">
        <v>0</v>
      </c>
    </row>
    <row r="8" spans="1:4" x14ac:dyDescent="0.25">
      <c r="A8" s="54" t="s">
        <v>189</v>
      </c>
      <c r="B8" s="54" t="s">
        <v>181</v>
      </c>
      <c r="C8" s="55">
        <v>1.018329938900204E-3</v>
      </c>
      <c r="D8" s="56">
        <v>1</v>
      </c>
    </row>
    <row r="9" spans="1:4" x14ac:dyDescent="0.25">
      <c r="A9" s="54" t="s">
        <v>190</v>
      </c>
      <c r="D9" s="54">
        <v>0</v>
      </c>
    </row>
    <row r="10" spans="1:4" x14ac:dyDescent="0.25">
      <c r="A10" s="54" t="s">
        <v>191</v>
      </c>
      <c r="D10" s="54">
        <v>0</v>
      </c>
    </row>
    <row r="11" spans="1:4" x14ac:dyDescent="0.25">
      <c r="A11" s="54" t="s">
        <v>192</v>
      </c>
      <c r="D11" s="54">
        <v>0</v>
      </c>
    </row>
    <row r="12" spans="1:4" x14ac:dyDescent="0.25">
      <c r="A12" s="54" t="s">
        <v>193</v>
      </c>
      <c r="D12" s="54">
        <v>0</v>
      </c>
    </row>
    <row r="13" spans="1:4" x14ac:dyDescent="0.25">
      <c r="A13" s="54" t="s">
        <v>69</v>
      </c>
      <c r="D13" s="54">
        <v>0</v>
      </c>
    </row>
    <row r="14" spans="1:4" x14ac:dyDescent="0.25">
      <c r="A14" s="54" t="s">
        <v>194</v>
      </c>
      <c r="D14" s="54">
        <v>0</v>
      </c>
    </row>
    <row r="15" spans="1:4" x14ac:dyDescent="0.25">
      <c r="A15" s="54" t="s">
        <v>195</v>
      </c>
      <c r="D15" s="54">
        <v>0</v>
      </c>
    </row>
    <row r="16" spans="1:4" x14ac:dyDescent="0.25">
      <c r="A16" s="54" t="s">
        <v>2</v>
      </c>
      <c r="B16" s="54" t="s">
        <v>2</v>
      </c>
      <c r="C16" s="55">
        <v>1.4090123620895919E-2</v>
      </c>
      <c r="D16" s="54">
        <v>0</v>
      </c>
    </row>
    <row r="17" spans="1:4" x14ac:dyDescent="0.25">
      <c r="A17" s="54" t="s">
        <v>196</v>
      </c>
      <c r="D17" s="54">
        <v>0</v>
      </c>
    </row>
    <row r="18" spans="1:4" x14ac:dyDescent="0.25">
      <c r="A18" s="54" t="s">
        <v>197</v>
      </c>
      <c r="D18" s="54">
        <v>0</v>
      </c>
    </row>
    <row r="19" spans="1:4" x14ac:dyDescent="0.25">
      <c r="A19" s="54" t="s">
        <v>36</v>
      </c>
      <c r="B19" s="54" t="s">
        <v>36</v>
      </c>
      <c r="C19" s="55">
        <v>3.4564700799308711E-3</v>
      </c>
      <c r="D19" s="54">
        <v>0</v>
      </c>
    </row>
    <row r="20" spans="1:4" x14ac:dyDescent="0.25">
      <c r="A20" s="54" t="s">
        <v>14</v>
      </c>
      <c r="B20" s="54" t="s">
        <v>14</v>
      </c>
      <c r="C20" s="55">
        <v>4.5990493240323478E-3</v>
      </c>
      <c r="D20" s="54">
        <v>0</v>
      </c>
    </row>
    <row r="21" spans="1:4" x14ac:dyDescent="0.25">
      <c r="A21" s="54" t="s">
        <v>117</v>
      </c>
      <c r="D21" s="54">
        <v>0</v>
      </c>
    </row>
    <row r="22" spans="1:4" x14ac:dyDescent="0.25">
      <c r="A22" s="54" t="s">
        <v>4</v>
      </c>
      <c r="B22" s="54" t="s">
        <v>4</v>
      </c>
      <c r="C22" s="55">
        <v>1.2957710159876221E-2</v>
      </c>
      <c r="D22" s="54">
        <v>0</v>
      </c>
    </row>
    <row r="23" spans="1:4" x14ac:dyDescent="0.25">
      <c r="A23" s="54" t="s">
        <v>198</v>
      </c>
      <c r="D23" s="54">
        <v>0</v>
      </c>
    </row>
    <row r="24" spans="1:4" x14ac:dyDescent="0.25">
      <c r="A24" s="54" t="s">
        <v>199</v>
      </c>
      <c r="D24" s="54">
        <v>0</v>
      </c>
    </row>
    <row r="25" spans="1:4" x14ac:dyDescent="0.25">
      <c r="A25" s="54" t="s">
        <v>200</v>
      </c>
      <c r="D25" s="54">
        <v>0</v>
      </c>
    </row>
    <row r="26" spans="1:4" x14ac:dyDescent="0.25">
      <c r="A26" s="54" t="s">
        <v>58</v>
      </c>
      <c r="D26" s="54">
        <v>0</v>
      </c>
    </row>
    <row r="27" spans="1:4" x14ac:dyDescent="0.25">
      <c r="A27" s="54" t="s">
        <v>116</v>
      </c>
      <c r="D27" s="54">
        <v>0</v>
      </c>
    </row>
    <row r="28" spans="1:4" x14ac:dyDescent="0.25">
      <c r="A28" s="54" t="s">
        <v>201</v>
      </c>
      <c r="D28" s="54">
        <v>0</v>
      </c>
    </row>
    <row r="29" spans="1:4" x14ac:dyDescent="0.25">
      <c r="A29" s="54" t="s">
        <v>56</v>
      </c>
      <c r="B29" s="54" t="s">
        <v>56</v>
      </c>
      <c r="C29" s="55">
        <v>2.0449897750511249E-3</v>
      </c>
      <c r="D29" s="54">
        <v>0</v>
      </c>
    </row>
    <row r="30" spans="1:4" x14ac:dyDescent="0.25">
      <c r="A30" s="54" t="s">
        <v>202</v>
      </c>
      <c r="D30" s="54">
        <v>0</v>
      </c>
    </row>
    <row r="31" spans="1:4" x14ac:dyDescent="0.25">
      <c r="A31" s="54" t="s">
        <v>203</v>
      </c>
      <c r="D31" s="54">
        <v>0</v>
      </c>
    </row>
    <row r="32" spans="1:4" x14ac:dyDescent="0.25">
      <c r="A32" s="54" t="s">
        <v>204</v>
      </c>
      <c r="D32" s="54">
        <v>0</v>
      </c>
    </row>
    <row r="33" spans="1:4" x14ac:dyDescent="0.25">
      <c r="A33" s="54" t="s">
        <v>205</v>
      </c>
      <c r="D33" s="54">
        <v>0</v>
      </c>
    </row>
    <row r="34" spans="1:4" x14ac:dyDescent="0.25">
      <c r="A34" s="54" t="s">
        <v>206</v>
      </c>
      <c r="D34" s="54">
        <v>0</v>
      </c>
    </row>
    <row r="35" spans="1:4" x14ac:dyDescent="0.25">
      <c r="A35" s="54" t="s">
        <v>207</v>
      </c>
      <c r="D35" s="54">
        <v>0</v>
      </c>
    </row>
    <row r="36" spans="1:4" x14ac:dyDescent="0.25">
      <c r="A36" s="54" t="s">
        <v>208</v>
      </c>
      <c r="D36" s="54">
        <v>0</v>
      </c>
    </row>
    <row r="37" spans="1:4" x14ac:dyDescent="0.25">
      <c r="A37" s="54" t="s">
        <v>209</v>
      </c>
      <c r="D37" s="54">
        <v>0</v>
      </c>
    </row>
    <row r="38" spans="1:4" x14ac:dyDescent="0.25">
      <c r="A38" s="54" t="s">
        <v>84</v>
      </c>
      <c r="B38" s="54" t="s">
        <v>84</v>
      </c>
      <c r="C38" s="55">
        <v>1.9057702488088941E-3</v>
      </c>
      <c r="D38" s="54">
        <v>0</v>
      </c>
    </row>
    <row r="39" spans="1:4" x14ac:dyDescent="0.25">
      <c r="A39" s="54" t="s">
        <v>210</v>
      </c>
      <c r="D39" s="54">
        <v>0</v>
      </c>
    </row>
    <row r="40" spans="1:4" x14ac:dyDescent="0.25">
      <c r="A40" s="54" t="s">
        <v>211</v>
      </c>
      <c r="D40" s="54">
        <v>0</v>
      </c>
    </row>
    <row r="41" spans="1:4" x14ac:dyDescent="0.25">
      <c r="A41" s="54" t="s">
        <v>212</v>
      </c>
      <c r="D41" s="54">
        <v>0</v>
      </c>
    </row>
    <row r="42" spans="1:4" x14ac:dyDescent="0.25">
      <c r="A42" s="54" t="s">
        <v>213</v>
      </c>
      <c r="D42" s="54">
        <v>0</v>
      </c>
    </row>
    <row r="43" spans="1:4" x14ac:dyDescent="0.25">
      <c r="A43" s="54" t="s">
        <v>21</v>
      </c>
      <c r="D43" s="54">
        <v>0</v>
      </c>
    </row>
    <row r="44" spans="1:4" x14ac:dyDescent="0.25">
      <c r="A44" s="54" t="s">
        <v>214</v>
      </c>
      <c r="B44" s="54" t="s">
        <v>180</v>
      </c>
      <c r="C44" s="55">
        <v>1.092896174863388E-3</v>
      </c>
      <c r="D44" s="56">
        <v>1</v>
      </c>
    </row>
    <row r="45" spans="1:4" x14ac:dyDescent="0.25">
      <c r="A45" s="54" t="s">
        <v>62</v>
      </c>
      <c r="B45" s="54" t="s">
        <v>62</v>
      </c>
      <c r="C45" s="55">
        <v>1.3684817055603571E-2</v>
      </c>
      <c r="D45" s="54">
        <v>0</v>
      </c>
    </row>
    <row r="46" spans="1:4" x14ac:dyDescent="0.25">
      <c r="A46" s="54" t="s">
        <v>64</v>
      </c>
      <c r="D46" s="54">
        <v>0</v>
      </c>
    </row>
    <row r="47" spans="1:4" x14ac:dyDescent="0.25">
      <c r="A47" s="54" t="s">
        <v>71</v>
      </c>
      <c r="D47" s="54">
        <v>0</v>
      </c>
    </row>
    <row r="48" spans="1:4" x14ac:dyDescent="0.25">
      <c r="A48" s="54" t="s">
        <v>215</v>
      </c>
      <c r="D48" s="54">
        <v>0</v>
      </c>
    </row>
    <row r="49" spans="1:4" x14ac:dyDescent="0.25">
      <c r="A49" s="54" t="s">
        <v>66</v>
      </c>
      <c r="D49" s="54">
        <v>0</v>
      </c>
    </row>
    <row r="50" spans="1:4" x14ac:dyDescent="0.25">
      <c r="A50" s="54" t="s">
        <v>179</v>
      </c>
      <c r="B50" s="54" t="s">
        <v>179</v>
      </c>
      <c r="C50" s="55">
        <v>1.3537906137184111E-3</v>
      </c>
      <c r="D50" s="54">
        <v>0</v>
      </c>
    </row>
    <row r="51" spans="1:4" x14ac:dyDescent="0.25">
      <c r="A51" s="54" t="s">
        <v>216</v>
      </c>
      <c r="D51" s="54">
        <v>0</v>
      </c>
    </row>
    <row r="52" spans="1:4" x14ac:dyDescent="0.25">
      <c r="A52" s="54" t="s">
        <v>72</v>
      </c>
      <c r="D52" s="54">
        <v>0</v>
      </c>
    </row>
    <row r="53" spans="1:4" x14ac:dyDescent="0.25">
      <c r="A53" s="54" t="s">
        <v>217</v>
      </c>
      <c r="D53" s="54">
        <v>0</v>
      </c>
    </row>
    <row r="54" spans="1:4" x14ac:dyDescent="0.25">
      <c r="A54" s="54" t="s">
        <v>218</v>
      </c>
      <c r="D54" s="54">
        <v>0</v>
      </c>
    </row>
    <row r="55" spans="1:4" x14ac:dyDescent="0.25">
      <c r="A55" s="54" t="s">
        <v>219</v>
      </c>
      <c r="D55" s="54">
        <v>0</v>
      </c>
    </row>
    <row r="56" spans="1:4" x14ac:dyDescent="0.25">
      <c r="A56" s="54" t="s">
        <v>220</v>
      </c>
      <c r="D56" s="54">
        <v>0</v>
      </c>
    </row>
    <row r="57" spans="1:4" x14ac:dyDescent="0.25">
      <c r="A57" s="54" t="s">
        <v>221</v>
      </c>
      <c r="D57" s="54">
        <v>0</v>
      </c>
    </row>
    <row r="58" spans="1:4" x14ac:dyDescent="0.25">
      <c r="A58" s="54" t="s">
        <v>222</v>
      </c>
      <c r="D58" s="54">
        <v>0</v>
      </c>
    </row>
    <row r="59" spans="1:4" x14ac:dyDescent="0.25">
      <c r="A59" s="54" t="s">
        <v>223</v>
      </c>
      <c r="D59" s="54">
        <v>0</v>
      </c>
    </row>
    <row r="60" spans="1:4" x14ac:dyDescent="0.25">
      <c r="A60" s="54" t="s">
        <v>224</v>
      </c>
      <c r="D60" s="54">
        <v>0</v>
      </c>
    </row>
    <row r="61" spans="1:4" x14ac:dyDescent="0.25">
      <c r="A61" s="54" t="s">
        <v>225</v>
      </c>
      <c r="D61" s="54">
        <v>0</v>
      </c>
    </row>
    <row r="62" spans="1:4" x14ac:dyDescent="0.25">
      <c r="A62" s="54" t="s">
        <v>226</v>
      </c>
      <c r="D62" s="54">
        <v>0</v>
      </c>
    </row>
    <row r="63" spans="1:4" x14ac:dyDescent="0.25">
      <c r="A63" s="54" t="s">
        <v>32</v>
      </c>
      <c r="B63" s="54" t="s">
        <v>32</v>
      </c>
      <c r="C63" s="55">
        <v>2.6853509475893568E-3</v>
      </c>
      <c r="D63" s="54">
        <v>0</v>
      </c>
    </row>
    <row r="64" spans="1:4" x14ac:dyDescent="0.25">
      <c r="A64" s="54" t="s">
        <v>227</v>
      </c>
      <c r="D64" s="54">
        <v>0</v>
      </c>
    </row>
    <row r="65" spans="1:4" x14ac:dyDescent="0.25">
      <c r="A65" s="54" t="s">
        <v>228</v>
      </c>
      <c r="D65" s="54">
        <v>0</v>
      </c>
    </row>
    <row r="66" spans="1:4" x14ac:dyDescent="0.25">
      <c r="A66" s="54" t="s">
        <v>229</v>
      </c>
      <c r="D66" s="54">
        <v>0</v>
      </c>
    </row>
    <row r="67" spans="1:4" x14ac:dyDescent="0.25">
      <c r="A67" s="54" t="s">
        <v>230</v>
      </c>
      <c r="D67" s="54">
        <v>0</v>
      </c>
    </row>
    <row r="68" spans="1:4" x14ac:dyDescent="0.25">
      <c r="A68" s="54" t="s">
        <v>112</v>
      </c>
      <c r="D68" s="54">
        <v>0</v>
      </c>
    </row>
    <row r="69" spans="1:4" x14ac:dyDescent="0.25">
      <c r="A69" s="54" t="s">
        <v>178</v>
      </c>
      <c r="B69" s="54" t="s">
        <v>178</v>
      </c>
      <c r="C69" s="55">
        <v>1.0985680733388891E-3</v>
      </c>
      <c r="D69" s="54">
        <v>0</v>
      </c>
    </row>
    <row r="70" spans="1:4" x14ac:dyDescent="0.25">
      <c r="A70" s="54" t="s">
        <v>44</v>
      </c>
      <c r="B70" s="54" t="s">
        <v>44</v>
      </c>
      <c r="C70" s="55">
        <v>1.152405646787669E-3</v>
      </c>
      <c r="D70" s="54">
        <v>0</v>
      </c>
    </row>
    <row r="71" spans="1:4" x14ac:dyDescent="0.25">
      <c r="A71" s="54" t="s">
        <v>177</v>
      </c>
      <c r="D71" s="54">
        <v>0</v>
      </c>
    </row>
    <row r="72" spans="1:4" x14ac:dyDescent="0.25">
      <c r="A72" s="54" t="s">
        <v>124</v>
      </c>
      <c r="D72" s="54">
        <v>0</v>
      </c>
    </row>
    <row r="73" spans="1:4" x14ac:dyDescent="0.25">
      <c r="A73" s="54" t="s">
        <v>13</v>
      </c>
      <c r="B73" s="54" t="s">
        <v>13</v>
      </c>
      <c r="C73" s="55">
        <v>3.3890382143274508E-3</v>
      </c>
      <c r="D73" s="54">
        <v>0</v>
      </c>
    </row>
    <row r="74" spans="1:4" x14ac:dyDescent="0.25">
      <c r="A74" s="54" t="s">
        <v>231</v>
      </c>
      <c r="D74" s="54">
        <v>0</v>
      </c>
    </row>
    <row r="75" spans="1:4" x14ac:dyDescent="0.25">
      <c r="A75" s="54" t="s">
        <v>18</v>
      </c>
      <c r="B75" s="54" t="s">
        <v>18</v>
      </c>
      <c r="C75" s="55">
        <v>2.9243652798085868E-3</v>
      </c>
      <c r="D75" s="54">
        <v>0</v>
      </c>
    </row>
    <row r="76" spans="1:4" x14ac:dyDescent="0.25">
      <c r="A76" s="54" t="s">
        <v>175</v>
      </c>
      <c r="D76" s="54">
        <v>0</v>
      </c>
    </row>
    <row r="77" spans="1:4" x14ac:dyDescent="0.25">
      <c r="A77" s="54" t="s">
        <v>232</v>
      </c>
      <c r="D77" s="54">
        <v>0</v>
      </c>
    </row>
    <row r="78" spans="1:4" x14ac:dyDescent="0.25">
      <c r="A78" s="54" t="s">
        <v>233</v>
      </c>
      <c r="D78" s="54">
        <v>0</v>
      </c>
    </row>
    <row r="79" spans="1:4" x14ac:dyDescent="0.25">
      <c r="A79" s="54" t="s">
        <v>234</v>
      </c>
      <c r="D79" s="54">
        <v>0</v>
      </c>
    </row>
    <row r="80" spans="1:4" x14ac:dyDescent="0.25">
      <c r="A80" s="54" t="s">
        <v>235</v>
      </c>
      <c r="D80" s="54">
        <v>0</v>
      </c>
    </row>
    <row r="81" spans="1:4" x14ac:dyDescent="0.25">
      <c r="A81" s="54" t="s">
        <v>236</v>
      </c>
      <c r="D81" s="54">
        <v>0</v>
      </c>
    </row>
    <row r="82" spans="1:4" x14ac:dyDescent="0.25">
      <c r="A82" s="54" t="s">
        <v>237</v>
      </c>
      <c r="D82" s="54">
        <v>0</v>
      </c>
    </row>
    <row r="83" spans="1:4" x14ac:dyDescent="0.25">
      <c r="A83" s="54" t="s">
        <v>238</v>
      </c>
      <c r="D83" s="54">
        <v>0</v>
      </c>
    </row>
    <row r="84" spans="1:4" x14ac:dyDescent="0.25">
      <c r="A84" s="54" t="s">
        <v>107</v>
      </c>
      <c r="D84" s="54">
        <v>0</v>
      </c>
    </row>
    <row r="85" spans="1:4" x14ac:dyDescent="0.25">
      <c r="A85" s="54" t="s">
        <v>239</v>
      </c>
      <c r="D85" s="54">
        <v>0</v>
      </c>
    </row>
    <row r="86" spans="1:4" x14ac:dyDescent="0.25">
      <c r="A86" s="54" t="s">
        <v>240</v>
      </c>
      <c r="D86" s="54">
        <v>0</v>
      </c>
    </row>
    <row r="87" spans="1:4" x14ac:dyDescent="0.25">
      <c r="A87" s="54" t="s">
        <v>241</v>
      </c>
      <c r="D87" s="54">
        <v>0</v>
      </c>
    </row>
    <row r="88" spans="1:4" x14ac:dyDescent="0.25">
      <c r="A88" s="54" t="s">
        <v>173</v>
      </c>
      <c r="D88" s="54">
        <v>0</v>
      </c>
    </row>
    <row r="89" spans="1:4" x14ac:dyDescent="0.25">
      <c r="A89" s="54" t="s">
        <v>242</v>
      </c>
      <c r="D89" s="54">
        <v>0</v>
      </c>
    </row>
    <row r="90" spans="1:4" x14ac:dyDescent="0.25">
      <c r="A90" s="54" t="s">
        <v>73</v>
      </c>
      <c r="D90" s="54">
        <v>0</v>
      </c>
    </row>
    <row r="91" spans="1:4" x14ac:dyDescent="0.25">
      <c r="A91" s="54" t="s">
        <v>243</v>
      </c>
      <c r="D91" s="54">
        <v>0</v>
      </c>
    </row>
    <row r="92" spans="1:4" x14ac:dyDescent="0.25">
      <c r="A92" s="54" t="s">
        <v>244</v>
      </c>
      <c r="D92" s="54">
        <v>0</v>
      </c>
    </row>
    <row r="93" spans="1:4" x14ac:dyDescent="0.25">
      <c r="A93" s="54" t="s">
        <v>59</v>
      </c>
      <c r="D93" s="54">
        <v>0</v>
      </c>
    </row>
    <row r="94" spans="1:4" x14ac:dyDescent="0.25">
      <c r="A94" s="54" t="s">
        <v>245</v>
      </c>
      <c r="B94" s="54" t="s">
        <v>91</v>
      </c>
      <c r="C94" s="55">
        <v>1.018329938900204E-3</v>
      </c>
      <c r="D94" s="56">
        <v>1</v>
      </c>
    </row>
    <row r="95" spans="1:4" x14ac:dyDescent="0.25">
      <c r="A95" s="54" t="s">
        <v>23</v>
      </c>
      <c r="B95" s="54" t="s">
        <v>23</v>
      </c>
      <c r="C95" s="55">
        <v>3.201773289822055E-3</v>
      </c>
      <c r="D95" s="54">
        <v>0</v>
      </c>
    </row>
    <row r="96" spans="1:4" x14ac:dyDescent="0.25">
      <c r="A96" s="54" t="s">
        <v>246</v>
      </c>
      <c r="D96" s="54">
        <v>0</v>
      </c>
    </row>
    <row r="97" spans="1:4" x14ac:dyDescent="0.25">
      <c r="A97" s="54" t="s">
        <v>247</v>
      </c>
      <c r="D97" s="54">
        <v>0</v>
      </c>
    </row>
    <row r="98" spans="1:4" x14ac:dyDescent="0.25">
      <c r="A98" s="54" t="s">
        <v>248</v>
      </c>
      <c r="D98" s="54">
        <v>0</v>
      </c>
    </row>
    <row r="99" spans="1:4" x14ac:dyDescent="0.25">
      <c r="A99" s="54" t="s">
        <v>249</v>
      </c>
      <c r="D99" s="54">
        <v>0</v>
      </c>
    </row>
    <row r="100" spans="1:4" x14ac:dyDescent="0.25">
      <c r="A100" s="54" t="s">
        <v>172</v>
      </c>
      <c r="B100" s="54" t="s">
        <v>172</v>
      </c>
      <c r="C100" s="55">
        <v>1.063405556294032E-3</v>
      </c>
      <c r="D100" s="54">
        <v>0</v>
      </c>
    </row>
    <row r="101" spans="1:4" x14ac:dyDescent="0.25">
      <c r="A101" s="54" t="s">
        <v>171</v>
      </c>
      <c r="B101" s="54" t="s">
        <v>171</v>
      </c>
      <c r="C101" s="55">
        <v>1.018329938900204E-3</v>
      </c>
      <c r="D101" s="54">
        <v>0</v>
      </c>
    </row>
    <row r="102" spans="1:4" x14ac:dyDescent="0.25">
      <c r="A102" s="54" t="s">
        <v>170</v>
      </c>
      <c r="B102" s="54" t="s">
        <v>170</v>
      </c>
      <c r="C102" s="55">
        <v>1.444760485800713E-3</v>
      </c>
      <c r="D102" s="54">
        <v>0</v>
      </c>
    </row>
    <row r="103" spans="1:4" x14ac:dyDescent="0.25">
      <c r="A103" s="54" t="s">
        <v>114</v>
      </c>
      <c r="D103" s="54">
        <v>0</v>
      </c>
    </row>
    <row r="104" spans="1:4" x14ac:dyDescent="0.25">
      <c r="A104" s="54" t="s">
        <v>125</v>
      </c>
      <c r="D104" s="54">
        <v>0</v>
      </c>
    </row>
    <row r="105" spans="1:4" x14ac:dyDescent="0.25">
      <c r="A105" s="54" t="s">
        <v>250</v>
      </c>
      <c r="D105" s="54">
        <v>0</v>
      </c>
    </row>
    <row r="106" spans="1:4" x14ac:dyDescent="0.25">
      <c r="A106" s="54" t="s">
        <v>43</v>
      </c>
      <c r="D106" s="54">
        <v>0</v>
      </c>
    </row>
    <row r="107" spans="1:4" x14ac:dyDescent="0.25">
      <c r="A107" s="54" t="s">
        <v>31</v>
      </c>
      <c r="B107" s="54" t="s">
        <v>31</v>
      </c>
      <c r="C107" s="55">
        <v>3.0250648228176318E-3</v>
      </c>
      <c r="D107" s="54">
        <v>0</v>
      </c>
    </row>
    <row r="108" spans="1:4" x14ac:dyDescent="0.25">
      <c r="A108" s="54" t="s">
        <v>251</v>
      </c>
      <c r="D108" s="54">
        <v>0</v>
      </c>
    </row>
    <row r="109" spans="1:4" x14ac:dyDescent="0.25">
      <c r="A109" s="54" t="s">
        <v>252</v>
      </c>
      <c r="D109" s="54">
        <v>0</v>
      </c>
    </row>
    <row r="110" spans="1:4" x14ac:dyDescent="0.25">
      <c r="A110" s="54" t="s">
        <v>57</v>
      </c>
      <c r="D110" s="54">
        <v>0</v>
      </c>
    </row>
    <row r="111" spans="1:4" x14ac:dyDescent="0.25">
      <c r="A111" s="54" t="s">
        <v>253</v>
      </c>
      <c r="D111" s="54">
        <v>0</v>
      </c>
    </row>
    <row r="112" spans="1:4" x14ac:dyDescent="0.25">
      <c r="A112" s="54" t="s">
        <v>254</v>
      </c>
      <c r="D112" s="54">
        <v>0</v>
      </c>
    </row>
    <row r="113" spans="1:4" x14ac:dyDescent="0.25">
      <c r="A113" s="54" t="s">
        <v>3</v>
      </c>
      <c r="B113" s="54" t="s">
        <v>3</v>
      </c>
      <c r="C113" s="55">
        <v>3.0244113199395118E-3</v>
      </c>
      <c r="D113" s="54">
        <v>0</v>
      </c>
    </row>
    <row r="114" spans="1:4" x14ac:dyDescent="0.25">
      <c r="A114" s="54" t="s">
        <v>255</v>
      </c>
      <c r="D114" s="54">
        <v>0</v>
      </c>
    </row>
    <row r="115" spans="1:4" x14ac:dyDescent="0.25">
      <c r="A115" s="54" t="s">
        <v>256</v>
      </c>
      <c r="D115" s="54">
        <v>0</v>
      </c>
    </row>
    <row r="116" spans="1:4" x14ac:dyDescent="0.25">
      <c r="A116" s="54" t="s">
        <v>257</v>
      </c>
      <c r="D116" s="54">
        <v>0</v>
      </c>
    </row>
    <row r="117" spans="1:4" x14ac:dyDescent="0.25">
      <c r="A117" s="54" t="s">
        <v>49</v>
      </c>
      <c r="B117" s="54" t="s">
        <v>49</v>
      </c>
      <c r="C117" s="55">
        <v>2.16076058772688E-3</v>
      </c>
      <c r="D117" s="54">
        <v>0</v>
      </c>
    </row>
    <row r="118" spans="1:4" x14ac:dyDescent="0.25">
      <c r="A118" s="54" t="s">
        <v>169</v>
      </c>
      <c r="B118" s="54" t="s">
        <v>169</v>
      </c>
      <c r="C118" s="55">
        <v>1.376389624139757E-3</v>
      </c>
      <c r="D118" s="54">
        <v>0</v>
      </c>
    </row>
    <row r="119" spans="1:4" x14ac:dyDescent="0.25">
      <c r="A119" s="54" t="s">
        <v>258</v>
      </c>
      <c r="D119" s="54">
        <v>0</v>
      </c>
    </row>
    <row r="120" spans="1:4" x14ac:dyDescent="0.25">
      <c r="A120" s="54" t="s">
        <v>20</v>
      </c>
      <c r="B120" s="54" t="s">
        <v>20</v>
      </c>
      <c r="C120" s="55">
        <v>5.7306590257879646E-3</v>
      </c>
      <c r="D120" s="54">
        <v>0</v>
      </c>
    </row>
    <row r="121" spans="1:4" x14ac:dyDescent="0.25">
      <c r="A121" s="54" t="s">
        <v>259</v>
      </c>
      <c r="D121" s="54">
        <v>0</v>
      </c>
    </row>
    <row r="122" spans="1:4" x14ac:dyDescent="0.25">
      <c r="A122" s="54" t="s">
        <v>260</v>
      </c>
      <c r="B122" s="54" t="s">
        <v>121</v>
      </c>
      <c r="C122" s="55">
        <v>1.2961762799740761E-3</v>
      </c>
      <c r="D122" s="56">
        <v>1</v>
      </c>
    </row>
    <row r="123" spans="1:4" x14ac:dyDescent="0.25">
      <c r="A123" s="54" t="s">
        <v>102</v>
      </c>
      <c r="B123" s="54" t="s">
        <v>102</v>
      </c>
      <c r="C123" s="55">
        <v>1.679261125104954E-3</v>
      </c>
      <c r="D123" s="54">
        <v>0</v>
      </c>
    </row>
    <row r="124" spans="1:4" x14ac:dyDescent="0.25">
      <c r="A124" s="54" t="s">
        <v>261</v>
      </c>
      <c r="D124" s="54">
        <v>0</v>
      </c>
    </row>
    <row r="125" spans="1:4" x14ac:dyDescent="0.25">
      <c r="A125" s="54" t="s">
        <v>262</v>
      </c>
      <c r="D125" s="54">
        <v>0</v>
      </c>
    </row>
    <row r="126" spans="1:4" x14ac:dyDescent="0.25">
      <c r="A126" s="54" t="s">
        <v>263</v>
      </c>
      <c r="D126" s="54">
        <v>0</v>
      </c>
    </row>
    <row r="127" spans="1:4" x14ac:dyDescent="0.25">
      <c r="A127" s="54" t="s">
        <v>264</v>
      </c>
      <c r="D127" s="54">
        <v>0</v>
      </c>
    </row>
    <row r="128" spans="1:4" x14ac:dyDescent="0.25">
      <c r="A128" s="54" t="s">
        <v>38</v>
      </c>
      <c r="B128" s="54" t="s">
        <v>38</v>
      </c>
      <c r="C128" s="55">
        <v>2.5188916876574311E-3</v>
      </c>
      <c r="D128" s="54">
        <v>0</v>
      </c>
    </row>
    <row r="129" spans="1:4" x14ac:dyDescent="0.25">
      <c r="A129" s="54" t="s">
        <v>88</v>
      </c>
      <c r="B129" s="54" t="s">
        <v>88</v>
      </c>
      <c r="C129" s="55">
        <v>1.8775816748028539E-3</v>
      </c>
      <c r="D129" s="54">
        <v>0</v>
      </c>
    </row>
    <row r="130" spans="1:4" x14ac:dyDescent="0.25">
      <c r="A130" s="54" t="s">
        <v>27</v>
      </c>
      <c r="D130" s="54">
        <v>0</v>
      </c>
    </row>
    <row r="131" spans="1:4" x14ac:dyDescent="0.25">
      <c r="A131" s="54" t="s">
        <v>265</v>
      </c>
      <c r="D131" s="54">
        <v>0</v>
      </c>
    </row>
    <row r="132" spans="1:4" x14ac:dyDescent="0.25">
      <c r="A132" s="54" t="s">
        <v>75</v>
      </c>
      <c r="B132" s="54" t="s">
        <v>75</v>
      </c>
      <c r="C132" s="55">
        <v>3.1588447653429601E-3</v>
      </c>
      <c r="D132" s="54">
        <v>0</v>
      </c>
    </row>
    <row r="133" spans="1:4" x14ac:dyDescent="0.25">
      <c r="A133" s="54" t="s">
        <v>266</v>
      </c>
      <c r="D133" s="54">
        <v>0</v>
      </c>
    </row>
    <row r="134" spans="1:4" x14ac:dyDescent="0.25">
      <c r="A134" s="54" t="s">
        <v>267</v>
      </c>
      <c r="D134" s="54">
        <v>0</v>
      </c>
    </row>
    <row r="135" spans="1:4" x14ac:dyDescent="0.25">
      <c r="A135" s="54" t="s">
        <v>268</v>
      </c>
      <c r="D135" s="54">
        <v>0</v>
      </c>
    </row>
    <row r="136" spans="1:4" x14ac:dyDescent="0.25">
      <c r="A136" s="54" t="s">
        <v>1</v>
      </c>
      <c r="B136" s="54" t="s">
        <v>1</v>
      </c>
      <c r="C136" s="55">
        <v>1.637830182870513E-2</v>
      </c>
      <c r="D136" s="54">
        <v>0</v>
      </c>
    </row>
    <row r="137" spans="1:4" x14ac:dyDescent="0.25">
      <c r="A137" s="54" t="s">
        <v>269</v>
      </c>
      <c r="D137" s="54">
        <v>0</v>
      </c>
    </row>
    <row r="138" spans="1:4" x14ac:dyDescent="0.25">
      <c r="A138" s="54" t="s">
        <v>8</v>
      </c>
      <c r="B138" s="54" t="s">
        <v>8</v>
      </c>
      <c r="C138" s="55">
        <v>4.1981528127623836E-3</v>
      </c>
      <c r="D138" s="54">
        <v>0</v>
      </c>
    </row>
    <row r="139" spans="1:4" x14ac:dyDescent="0.25">
      <c r="A139" s="54" t="s">
        <v>9</v>
      </c>
      <c r="B139" s="54" t="s">
        <v>9</v>
      </c>
      <c r="C139" s="55">
        <v>4.7755491881566383E-3</v>
      </c>
      <c r="D139" s="54">
        <v>0</v>
      </c>
    </row>
    <row r="140" spans="1:4" x14ac:dyDescent="0.25">
      <c r="A140" s="54" t="s">
        <v>65</v>
      </c>
      <c r="B140" s="54" t="s">
        <v>65</v>
      </c>
      <c r="C140" s="55">
        <v>9.4282238442822391E-3</v>
      </c>
      <c r="D140" s="54">
        <v>0</v>
      </c>
    </row>
    <row r="141" spans="1:4" x14ac:dyDescent="0.25">
      <c r="A141" s="54" t="s">
        <v>270</v>
      </c>
      <c r="D141" s="54">
        <v>0</v>
      </c>
    </row>
    <row r="142" spans="1:4" x14ac:dyDescent="0.25">
      <c r="A142" s="54" t="s">
        <v>82</v>
      </c>
      <c r="B142" s="54" t="s">
        <v>82</v>
      </c>
      <c r="C142" s="55">
        <v>2.3887497591986132E-3</v>
      </c>
      <c r="D142" s="54">
        <v>0</v>
      </c>
    </row>
    <row r="143" spans="1:4" x14ac:dyDescent="0.25">
      <c r="A143" s="54" t="s">
        <v>271</v>
      </c>
      <c r="D143" s="54">
        <v>0</v>
      </c>
    </row>
    <row r="144" spans="1:4" x14ac:dyDescent="0.25">
      <c r="A144" s="54" t="s">
        <v>272</v>
      </c>
      <c r="D144" s="54">
        <v>0</v>
      </c>
    </row>
    <row r="145" spans="1:4" x14ac:dyDescent="0.25">
      <c r="A145" s="54" t="s">
        <v>273</v>
      </c>
      <c r="D145" s="54">
        <v>0</v>
      </c>
    </row>
    <row r="146" spans="1:4" x14ac:dyDescent="0.25">
      <c r="A146" s="54" t="s">
        <v>274</v>
      </c>
      <c r="D146" s="54">
        <v>0</v>
      </c>
    </row>
    <row r="147" spans="1:4" x14ac:dyDescent="0.25">
      <c r="A147" s="54" t="s">
        <v>275</v>
      </c>
      <c r="D147" s="54">
        <v>0</v>
      </c>
    </row>
    <row r="148" spans="1:4" x14ac:dyDescent="0.25">
      <c r="A148" s="54" t="s">
        <v>276</v>
      </c>
      <c r="D148" s="54">
        <v>0</v>
      </c>
    </row>
    <row r="149" spans="1:4" x14ac:dyDescent="0.25">
      <c r="A149" s="54" t="s">
        <v>277</v>
      </c>
      <c r="D149" s="54">
        <v>0</v>
      </c>
    </row>
    <row r="150" spans="1:4" x14ac:dyDescent="0.25">
      <c r="A150" s="54" t="s">
        <v>278</v>
      </c>
      <c r="D150" s="54">
        <v>0</v>
      </c>
    </row>
    <row r="151" spans="1:4" x14ac:dyDescent="0.25">
      <c r="A151" s="54" t="s">
        <v>168</v>
      </c>
      <c r="B151" s="54" t="s">
        <v>168</v>
      </c>
      <c r="C151" s="55">
        <v>1.0587612493382741E-3</v>
      </c>
      <c r="D151" s="54">
        <v>0</v>
      </c>
    </row>
    <row r="152" spans="1:4" x14ac:dyDescent="0.25">
      <c r="A152" s="54" t="s">
        <v>279</v>
      </c>
      <c r="D152" s="54">
        <v>0</v>
      </c>
    </row>
    <row r="153" spans="1:4" x14ac:dyDescent="0.25">
      <c r="A153" s="54" t="s">
        <v>110</v>
      </c>
      <c r="B153" s="54" t="s">
        <v>110</v>
      </c>
      <c r="C153" s="55">
        <v>1.5122056599697559E-3</v>
      </c>
      <c r="D153" s="54">
        <v>0</v>
      </c>
    </row>
    <row r="154" spans="1:4" x14ac:dyDescent="0.25">
      <c r="A154" s="54" t="s">
        <v>51</v>
      </c>
      <c r="B154" s="54" t="s">
        <v>51</v>
      </c>
      <c r="C154" s="55">
        <v>2.1876799078871618E-3</v>
      </c>
      <c r="D154" s="54">
        <v>0</v>
      </c>
    </row>
    <row r="155" spans="1:4" x14ac:dyDescent="0.25">
      <c r="A155" s="54" t="s">
        <v>280</v>
      </c>
      <c r="D155" s="54">
        <v>0</v>
      </c>
    </row>
    <row r="156" spans="1:4" x14ac:dyDescent="0.25">
      <c r="A156" s="54" t="s">
        <v>281</v>
      </c>
      <c r="D156" s="54">
        <v>0</v>
      </c>
    </row>
    <row r="157" spans="1:4" x14ac:dyDescent="0.25">
      <c r="A157" s="54" t="s">
        <v>282</v>
      </c>
      <c r="D157" s="54">
        <v>0</v>
      </c>
    </row>
    <row r="158" spans="1:4" x14ac:dyDescent="0.25">
      <c r="A158" s="54" t="s">
        <v>283</v>
      </c>
      <c r="D158" s="54">
        <v>0</v>
      </c>
    </row>
    <row r="159" spans="1:4" x14ac:dyDescent="0.25">
      <c r="A159" s="54" t="s">
        <v>284</v>
      </c>
      <c r="D159" s="54">
        <v>0</v>
      </c>
    </row>
    <row r="160" spans="1:4" x14ac:dyDescent="0.25">
      <c r="A160" s="54" t="s">
        <v>285</v>
      </c>
      <c r="D160" s="54">
        <v>0</v>
      </c>
    </row>
    <row r="161" spans="1:4" x14ac:dyDescent="0.25">
      <c r="A161" s="54" t="s">
        <v>286</v>
      </c>
      <c r="D161" s="54">
        <v>0</v>
      </c>
    </row>
    <row r="162" spans="1:4" x14ac:dyDescent="0.25">
      <c r="A162" s="54" t="s">
        <v>287</v>
      </c>
      <c r="D162" s="54">
        <v>0</v>
      </c>
    </row>
    <row r="163" spans="1:4" x14ac:dyDescent="0.25">
      <c r="A163" s="54" t="s">
        <v>37</v>
      </c>
      <c r="B163" s="54" t="s">
        <v>37</v>
      </c>
      <c r="C163" s="55">
        <v>1.5682174594877159E-3</v>
      </c>
      <c r="D163" s="54">
        <v>0</v>
      </c>
    </row>
    <row r="164" spans="1:4" x14ac:dyDescent="0.25">
      <c r="A164" s="54" t="s">
        <v>288</v>
      </c>
      <c r="D164" s="54">
        <v>0</v>
      </c>
    </row>
    <row r="165" spans="1:4" x14ac:dyDescent="0.25">
      <c r="A165" s="54" t="s">
        <v>289</v>
      </c>
      <c r="D165" s="54">
        <v>0</v>
      </c>
    </row>
    <row r="166" spans="1:4" x14ac:dyDescent="0.25">
      <c r="A166" s="54" t="s">
        <v>290</v>
      </c>
      <c r="D166" s="54">
        <v>0</v>
      </c>
    </row>
    <row r="167" spans="1:4" x14ac:dyDescent="0.25">
      <c r="A167" s="54" t="s">
        <v>291</v>
      </c>
      <c r="D167" s="54">
        <v>0</v>
      </c>
    </row>
    <row r="168" spans="1:4" x14ac:dyDescent="0.25">
      <c r="A168" s="54" t="s">
        <v>22</v>
      </c>
      <c r="B168" s="54" t="s">
        <v>22</v>
      </c>
      <c r="C168" s="55">
        <v>3.2786885245901639E-3</v>
      </c>
      <c r="D168" s="54">
        <v>0</v>
      </c>
    </row>
    <row r="169" spans="1:4" x14ac:dyDescent="0.25">
      <c r="A169" s="54" t="s">
        <v>292</v>
      </c>
      <c r="D169" s="54">
        <v>0</v>
      </c>
    </row>
    <row r="170" spans="1:4" x14ac:dyDescent="0.25">
      <c r="A170" s="54" t="s">
        <v>293</v>
      </c>
      <c r="D170" s="54">
        <v>0</v>
      </c>
    </row>
    <row r="171" spans="1:4" x14ac:dyDescent="0.25">
      <c r="A171" s="54" t="s">
        <v>294</v>
      </c>
      <c r="D171" s="54">
        <v>0</v>
      </c>
    </row>
    <row r="172" spans="1:4" x14ac:dyDescent="0.25">
      <c r="A172" s="54" t="s">
        <v>166</v>
      </c>
      <c r="D172" s="54">
        <v>0</v>
      </c>
    </row>
    <row r="173" spans="1:4" x14ac:dyDescent="0.25">
      <c r="A173" s="54" t="s">
        <v>164</v>
      </c>
      <c r="B173" s="54" t="s">
        <v>164</v>
      </c>
      <c r="C173" s="55">
        <v>1.1070110701107011E-3</v>
      </c>
      <c r="D173" s="54">
        <v>0</v>
      </c>
    </row>
    <row r="174" spans="1:4" x14ac:dyDescent="0.25">
      <c r="A174" s="54" t="s">
        <v>295</v>
      </c>
      <c r="D174" s="54">
        <v>0</v>
      </c>
    </row>
    <row r="175" spans="1:4" x14ac:dyDescent="0.25">
      <c r="A175" s="54" t="s">
        <v>15</v>
      </c>
      <c r="B175" s="54" t="s">
        <v>15</v>
      </c>
      <c r="C175" s="55">
        <v>2.8396814618186308E-3</v>
      </c>
      <c r="D175" s="54">
        <v>0</v>
      </c>
    </row>
    <row r="176" spans="1:4" x14ac:dyDescent="0.25">
      <c r="A176" s="54" t="s">
        <v>296</v>
      </c>
      <c r="D176" s="54">
        <v>0</v>
      </c>
    </row>
    <row r="177" spans="1:4" x14ac:dyDescent="0.25">
      <c r="A177" s="54" t="s">
        <v>297</v>
      </c>
      <c r="D177" s="54">
        <v>0</v>
      </c>
    </row>
    <row r="178" spans="1:4" x14ac:dyDescent="0.25">
      <c r="A178" s="54" t="s">
        <v>298</v>
      </c>
      <c r="D178" s="54">
        <v>0</v>
      </c>
    </row>
    <row r="179" spans="1:4" x14ac:dyDescent="0.25">
      <c r="A179" s="54" t="s">
        <v>5</v>
      </c>
      <c r="B179" s="54" t="s">
        <v>5</v>
      </c>
      <c r="C179" s="55">
        <v>2.5141825683341929E-3</v>
      </c>
      <c r="D179" s="54">
        <v>0</v>
      </c>
    </row>
    <row r="180" spans="1:4" x14ac:dyDescent="0.25">
      <c r="A180" s="54" t="s">
        <v>299</v>
      </c>
      <c r="D180" s="54">
        <v>0</v>
      </c>
    </row>
    <row r="181" spans="1:4" x14ac:dyDescent="0.25">
      <c r="A181" s="54" t="s">
        <v>300</v>
      </c>
      <c r="D181" s="54">
        <v>0</v>
      </c>
    </row>
    <row r="182" spans="1:4" x14ac:dyDescent="0.25">
      <c r="A182" s="54" t="s">
        <v>301</v>
      </c>
      <c r="D182" s="54">
        <v>0</v>
      </c>
    </row>
    <row r="183" spans="1:4" x14ac:dyDescent="0.25">
      <c r="A183" s="54" t="s">
        <v>302</v>
      </c>
      <c r="D183" s="54">
        <v>0</v>
      </c>
    </row>
    <row r="184" spans="1:4" x14ac:dyDescent="0.25">
      <c r="A184" s="54" t="s">
        <v>108</v>
      </c>
      <c r="B184" s="54" t="s">
        <v>108</v>
      </c>
      <c r="C184" s="55">
        <v>1.202565473009086E-3</v>
      </c>
      <c r="D184" s="54">
        <v>0</v>
      </c>
    </row>
    <row r="185" spans="1:4" x14ac:dyDescent="0.25">
      <c r="A185" s="54" t="s">
        <v>303</v>
      </c>
      <c r="D185" s="54">
        <v>0</v>
      </c>
    </row>
    <row r="186" spans="1:4" x14ac:dyDescent="0.25">
      <c r="A186" s="54" t="s">
        <v>163</v>
      </c>
      <c r="B186" s="54" t="s">
        <v>163</v>
      </c>
      <c r="C186" s="55">
        <v>1.679261125104954E-3</v>
      </c>
      <c r="D186" s="54">
        <v>0</v>
      </c>
    </row>
    <row r="187" spans="1:4" x14ac:dyDescent="0.25">
      <c r="A187" s="54" t="s">
        <v>122</v>
      </c>
      <c r="B187" s="54" t="s">
        <v>122</v>
      </c>
      <c r="C187" s="55">
        <v>1.231451265316175E-3</v>
      </c>
      <c r="D187" s="54">
        <v>0</v>
      </c>
    </row>
    <row r="188" spans="1:4" x14ac:dyDescent="0.25">
      <c r="A188" s="54" t="s">
        <v>304</v>
      </c>
      <c r="D188" s="54">
        <v>0</v>
      </c>
    </row>
    <row r="189" spans="1:4" x14ac:dyDescent="0.25">
      <c r="A189" s="54" t="s">
        <v>39</v>
      </c>
      <c r="B189" s="54" t="s">
        <v>39</v>
      </c>
      <c r="C189" s="55">
        <v>3.358522250209908E-3</v>
      </c>
      <c r="D189" s="54">
        <v>0</v>
      </c>
    </row>
    <row r="190" spans="1:4" x14ac:dyDescent="0.25">
      <c r="A190" s="54" t="s">
        <v>162</v>
      </c>
      <c r="B190" s="54" t="s">
        <v>162</v>
      </c>
      <c r="C190" s="55">
        <v>1.012816018074871E-3</v>
      </c>
      <c r="D190" s="54">
        <v>0</v>
      </c>
    </row>
    <row r="191" spans="1:4" x14ac:dyDescent="0.25">
      <c r="A191" s="54" t="s">
        <v>305</v>
      </c>
      <c r="D191" s="54">
        <v>0</v>
      </c>
    </row>
    <row r="192" spans="1:4" x14ac:dyDescent="0.25">
      <c r="A192" s="54" t="s">
        <v>306</v>
      </c>
      <c r="D192" s="54">
        <v>0</v>
      </c>
    </row>
    <row r="193" spans="1:4" x14ac:dyDescent="0.25">
      <c r="A193" s="54" t="s">
        <v>307</v>
      </c>
      <c r="D193" s="54">
        <v>0</v>
      </c>
    </row>
    <row r="194" spans="1:4" x14ac:dyDescent="0.25">
      <c r="A194" s="54" t="s">
        <v>105</v>
      </c>
      <c r="B194" s="54" t="s">
        <v>105</v>
      </c>
      <c r="C194" s="55">
        <v>1.547189272821042E-3</v>
      </c>
      <c r="D194" s="54">
        <v>0</v>
      </c>
    </row>
    <row r="195" spans="1:4" x14ac:dyDescent="0.25">
      <c r="A195" s="54" t="s">
        <v>308</v>
      </c>
      <c r="D195" s="54">
        <v>0</v>
      </c>
    </row>
    <row r="196" spans="1:4" x14ac:dyDescent="0.25">
      <c r="A196" s="54" t="s">
        <v>309</v>
      </c>
      <c r="D196" s="54">
        <v>0</v>
      </c>
    </row>
    <row r="197" spans="1:4" x14ac:dyDescent="0.25">
      <c r="A197" s="54" t="s">
        <v>310</v>
      </c>
      <c r="D197" s="54">
        <v>0</v>
      </c>
    </row>
    <row r="198" spans="1:4" x14ac:dyDescent="0.25">
      <c r="A198" s="54" t="s">
        <v>311</v>
      </c>
      <c r="D198" s="54">
        <v>0</v>
      </c>
    </row>
    <row r="199" spans="1:4" x14ac:dyDescent="0.25">
      <c r="A199" s="54" t="s">
        <v>312</v>
      </c>
      <c r="D199" s="54">
        <v>0</v>
      </c>
    </row>
    <row r="200" spans="1:4" x14ac:dyDescent="0.25">
      <c r="A200" s="54" t="s">
        <v>313</v>
      </c>
      <c r="D200" s="54">
        <v>0</v>
      </c>
    </row>
    <row r="201" spans="1:4" x14ac:dyDescent="0.25">
      <c r="A201" s="54" t="s">
        <v>314</v>
      </c>
      <c r="D201" s="54">
        <v>0</v>
      </c>
    </row>
    <row r="202" spans="1:4" x14ac:dyDescent="0.25">
      <c r="A202" s="54" t="s">
        <v>119</v>
      </c>
      <c r="D202" s="54">
        <v>0</v>
      </c>
    </row>
    <row r="203" spans="1:4" x14ac:dyDescent="0.25">
      <c r="A203" s="54" t="s">
        <v>315</v>
      </c>
      <c r="D203" s="54">
        <v>0</v>
      </c>
    </row>
    <row r="204" spans="1:4" x14ac:dyDescent="0.25">
      <c r="A204" s="54" t="s">
        <v>316</v>
      </c>
      <c r="D204" s="54">
        <v>0</v>
      </c>
    </row>
    <row r="205" spans="1:4" x14ac:dyDescent="0.25">
      <c r="A205" s="54" t="s">
        <v>317</v>
      </c>
      <c r="D205" s="54">
        <v>0</v>
      </c>
    </row>
    <row r="206" spans="1:4" x14ac:dyDescent="0.25">
      <c r="A206" s="54" t="s">
        <v>68</v>
      </c>
      <c r="D206" s="54">
        <v>0</v>
      </c>
    </row>
    <row r="207" spans="1:4" x14ac:dyDescent="0.25">
      <c r="A207" s="54" t="s">
        <v>70</v>
      </c>
      <c r="D207" s="54">
        <v>0</v>
      </c>
    </row>
    <row r="208" spans="1:4" x14ac:dyDescent="0.25">
      <c r="A208" s="54" t="s">
        <v>318</v>
      </c>
      <c r="D208" s="54">
        <v>0</v>
      </c>
    </row>
    <row r="209" spans="1:4" x14ac:dyDescent="0.25">
      <c r="A209" s="54" t="s">
        <v>319</v>
      </c>
      <c r="D209" s="54">
        <v>0</v>
      </c>
    </row>
    <row r="210" spans="1:4" x14ac:dyDescent="0.25">
      <c r="A210" s="54" t="s">
        <v>320</v>
      </c>
      <c r="D210" s="54">
        <v>0</v>
      </c>
    </row>
    <row r="211" spans="1:4" x14ac:dyDescent="0.25">
      <c r="A211" s="54" t="s">
        <v>321</v>
      </c>
      <c r="D211" s="54">
        <v>0</v>
      </c>
    </row>
    <row r="212" spans="1:4" x14ac:dyDescent="0.25">
      <c r="A212" s="54" t="s">
        <v>25</v>
      </c>
      <c r="B212" s="54" t="s">
        <v>25</v>
      </c>
      <c r="C212" s="55">
        <v>1.2964563526361281E-3</v>
      </c>
      <c r="D212" s="54">
        <v>0</v>
      </c>
    </row>
    <row r="213" spans="1:4" x14ac:dyDescent="0.25">
      <c r="A213" s="54" t="s">
        <v>10</v>
      </c>
      <c r="B213" s="54" t="s">
        <v>10</v>
      </c>
      <c r="C213" s="55">
        <v>2.5188916876574311E-3</v>
      </c>
      <c r="D213" s="54">
        <v>0</v>
      </c>
    </row>
    <row r="214" spans="1:4" x14ac:dyDescent="0.25">
      <c r="A214" s="54" t="s">
        <v>159</v>
      </c>
      <c r="B214" s="54" t="s">
        <v>159</v>
      </c>
      <c r="C214" s="55">
        <v>1.0801468999783971E-3</v>
      </c>
      <c r="D214" s="54">
        <v>0</v>
      </c>
    </row>
    <row r="215" spans="1:4" x14ac:dyDescent="0.25">
      <c r="A215" s="54" t="s">
        <v>322</v>
      </c>
      <c r="D215" s="54">
        <v>0</v>
      </c>
    </row>
    <row r="216" spans="1:4" x14ac:dyDescent="0.25">
      <c r="A216" s="54" t="s">
        <v>323</v>
      </c>
      <c r="D216" s="54">
        <v>0</v>
      </c>
    </row>
    <row r="217" spans="1:4" x14ac:dyDescent="0.25">
      <c r="A217" s="54" t="s">
        <v>324</v>
      </c>
      <c r="D217" s="54">
        <v>0</v>
      </c>
    </row>
    <row r="218" spans="1:4" x14ac:dyDescent="0.25">
      <c r="A218" s="54" t="s">
        <v>6</v>
      </c>
      <c r="B218" s="54" t="s">
        <v>6</v>
      </c>
      <c r="C218" s="55">
        <v>4.5366169799092677E-3</v>
      </c>
      <c r="D218" s="54">
        <v>0</v>
      </c>
    </row>
    <row r="219" spans="1:4" x14ac:dyDescent="0.25">
      <c r="A219" s="54" t="s">
        <v>7</v>
      </c>
      <c r="B219" s="54" t="s">
        <v>7</v>
      </c>
      <c r="C219" s="55">
        <v>2.8088153589727761E-3</v>
      </c>
      <c r="D219" s="54">
        <v>0</v>
      </c>
    </row>
    <row r="220" spans="1:4" x14ac:dyDescent="0.25">
      <c r="A220" s="54" t="s">
        <v>325</v>
      </c>
      <c r="D220" s="54">
        <v>0</v>
      </c>
    </row>
    <row r="221" spans="1:4" x14ac:dyDescent="0.25">
      <c r="A221" s="54" t="s">
        <v>326</v>
      </c>
      <c r="D221" s="54">
        <v>0</v>
      </c>
    </row>
    <row r="222" spans="1:4" x14ac:dyDescent="0.25">
      <c r="A222" s="54" t="s">
        <v>327</v>
      </c>
      <c r="D222" s="54">
        <v>0</v>
      </c>
    </row>
    <row r="223" spans="1:4" x14ac:dyDescent="0.25">
      <c r="A223" s="54" t="s">
        <v>328</v>
      </c>
      <c r="D223" s="54">
        <v>0</v>
      </c>
    </row>
    <row r="224" spans="1:4" x14ac:dyDescent="0.25">
      <c r="A224" s="54" t="s">
        <v>329</v>
      </c>
      <c r="D224" s="54">
        <v>0</v>
      </c>
    </row>
    <row r="225" spans="1:4" x14ac:dyDescent="0.25">
      <c r="A225" s="54" t="s">
        <v>330</v>
      </c>
      <c r="D225" s="54">
        <v>0</v>
      </c>
    </row>
    <row r="226" spans="1:4" x14ac:dyDescent="0.25">
      <c r="A226" s="54" t="s">
        <v>331</v>
      </c>
      <c r="D226" s="54">
        <v>0</v>
      </c>
    </row>
    <row r="227" spans="1:4" x14ac:dyDescent="0.25">
      <c r="A227" s="54" t="s">
        <v>332</v>
      </c>
      <c r="D227" s="54">
        <v>0</v>
      </c>
    </row>
    <row r="228" spans="1:4" x14ac:dyDescent="0.25">
      <c r="A228" s="54" t="s">
        <v>33</v>
      </c>
      <c r="B228" s="54" t="s">
        <v>33</v>
      </c>
      <c r="C228" s="55">
        <v>1.547189272821042E-3</v>
      </c>
      <c r="D228" s="54">
        <v>0</v>
      </c>
    </row>
    <row r="229" spans="1:4" x14ac:dyDescent="0.25">
      <c r="A229" s="54" t="s">
        <v>333</v>
      </c>
      <c r="D229" s="54">
        <v>0</v>
      </c>
    </row>
    <row r="230" spans="1:4" x14ac:dyDescent="0.25">
      <c r="A230" s="54" t="s">
        <v>156</v>
      </c>
      <c r="D230" s="54">
        <v>0</v>
      </c>
    </row>
    <row r="231" spans="1:4" x14ac:dyDescent="0.25">
      <c r="A231" s="54" t="s">
        <v>155</v>
      </c>
      <c r="B231" s="54" t="s">
        <v>155</v>
      </c>
      <c r="C231" s="55">
        <v>1.018329938900204E-3</v>
      </c>
      <c r="D231" s="54">
        <v>0</v>
      </c>
    </row>
    <row r="232" spans="1:4" x14ac:dyDescent="0.25">
      <c r="A232" s="54" t="s">
        <v>334</v>
      </c>
      <c r="D232" s="54">
        <v>0</v>
      </c>
    </row>
    <row r="233" spans="1:4" x14ac:dyDescent="0.25">
      <c r="A233" s="54" t="s">
        <v>335</v>
      </c>
      <c r="D233" s="54">
        <v>0</v>
      </c>
    </row>
    <row r="234" spans="1:4" x14ac:dyDescent="0.25">
      <c r="A234" s="54" t="s">
        <v>336</v>
      </c>
      <c r="D234" s="54">
        <v>0</v>
      </c>
    </row>
    <row r="235" spans="1:4" x14ac:dyDescent="0.25">
      <c r="A235" s="54" t="s">
        <v>337</v>
      </c>
      <c r="D235" s="54">
        <v>0</v>
      </c>
    </row>
    <row r="236" spans="1:4" x14ac:dyDescent="0.25">
      <c r="A236" s="54" t="s">
        <v>338</v>
      </c>
      <c r="D236" s="54">
        <v>0</v>
      </c>
    </row>
    <row r="237" spans="1:4" x14ac:dyDescent="0.25">
      <c r="A237" s="54" t="s">
        <v>339</v>
      </c>
      <c r="D237" s="54">
        <v>0</v>
      </c>
    </row>
    <row r="238" spans="1:4" x14ac:dyDescent="0.25">
      <c r="A238" s="54" t="s">
        <v>154</v>
      </c>
      <c r="B238" s="54" t="s">
        <v>154</v>
      </c>
      <c r="C238" s="55">
        <v>1.2075883292431151E-3</v>
      </c>
      <c r="D238" s="54">
        <v>0</v>
      </c>
    </row>
    <row r="239" spans="1:4" x14ac:dyDescent="0.25">
      <c r="A239" s="54" t="s">
        <v>340</v>
      </c>
      <c r="D239" s="54">
        <v>0</v>
      </c>
    </row>
    <row r="240" spans="1:4" x14ac:dyDescent="0.25">
      <c r="A240" s="54" t="s">
        <v>48</v>
      </c>
      <c r="B240" s="54" t="s">
        <v>48</v>
      </c>
      <c r="C240" s="55">
        <v>3.9730913359519613E-3</v>
      </c>
      <c r="D240" s="54">
        <v>0</v>
      </c>
    </row>
    <row r="241" spans="1:4" x14ac:dyDescent="0.25">
      <c r="A241" s="54" t="s">
        <v>67</v>
      </c>
      <c r="D241" s="54">
        <v>0</v>
      </c>
    </row>
    <row r="242" spans="1:4" x14ac:dyDescent="0.25">
      <c r="A242" s="54" t="s">
        <v>341</v>
      </c>
      <c r="D242" s="54">
        <v>0</v>
      </c>
    </row>
    <row r="243" spans="1:4" x14ac:dyDescent="0.25">
      <c r="A243" s="54" t="s">
        <v>151</v>
      </c>
      <c r="D243" s="54">
        <v>0</v>
      </c>
    </row>
    <row r="244" spans="1:4" x14ac:dyDescent="0.25">
      <c r="A244" s="54" t="s">
        <v>342</v>
      </c>
      <c r="D244" s="54">
        <v>0</v>
      </c>
    </row>
    <row r="245" spans="1:4" x14ac:dyDescent="0.25">
      <c r="A245" s="54" t="s">
        <v>343</v>
      </c>
      <c r="D245" s="54">
        <v>0</v>
      </c>
    </row>
    <row r="246" spans="1:4" x14ac:dyDescent="0.25">
      <c r="A246" s="54" t="s">
        <v>344</v>
      </c>
      <c r="D246" s="54">
        <v>0</v>
      </c>
    </row>
    <row r="247" spans="1:4" x14ac:dyDescent="0.25">
      <c r="A247" s="54" t="s">
        <v>345</v>
      </c>
      <c r="D247" s="54">
        <v>0</v>
      </c>
    </row>
    <row r="248" spans="1:4" x14ac:dyDescent="0.25">
      <c r="A248" s="54" t="s">
        <v>346</v>
      </c>
      <c r="D248" s="54">
        <v>0</v>
      </c>
    </row>
    <row r="249" spans="1:4" x14ac:dyDescent="0.25">
      <c r="A249" s="54" t="s">
        <v>347</v>
      </c>
      <c r="B249" s="54" t="s">
        <v>153</v>
      </c>
      <c r="C249" s="55">
        <v>1.013787510137875E-3</v>
      </c>
      <c r="D249" s="56">
        <v>1</v>
      </c>
    </row>
    <row r="250" spans="1:4" x14ac:dyDescent="0.25">
      <c r="A250" s="54" t="s">
        <v>81</v>
      </c>
      <c r="B250" s="54" t="s">
        <v>81</v>
      </c>
      <c r="C250" s="55">
        <v>2.4384221248225199E-3</v>
      </c>
      <c r="D250" s="54">
        <v>0</v>
      </c>
    </row>
    <row r="251" spans="1:4" x14ac:dyDescent="0.25">
      <c r="A251" s="54" t="s">
        <v>348</v>
      </c>
      <c r="D251" s="54">
        <v>0</v>
      </c>
    </row>
    <row r="252" spans="1:4" x14ac:dyDescent="0.25">
      <c r="A252" s="54" t="s">
        <v>29</v>
      </c>
      <c r="B252" s="54" t="s">
        <v>29</v>
      </c>
      <c r="C252" s="55">
        <v>2.4488619994237969E-3</v>
      </c>
      <c r="D252" s="54">
        <v>0</v>
      </c>
    </row>
    <row r="253" spans="1:4" x14ac:dyDescent="0.25">
      <c r="A253" s="54" t="s">
        <v>349</v>
      </c>
      <c r="D253" s="54">
        <v>0</v>
      </c>
    </row>
    <row r="254" spans="1:4" x14ac:dyDescent="0.25">
      <c r="A254" s="54" t="s">
        <v>350</v>
      </c>
      <c r="D254" s="54">
        <v>0</v>
      </c>
    </row>
    <row r="255" spans="1:4" x14ac:dyDescent="0.25">
      <c r="A255" s="54" t="s">
        <v>351</v>
      </c>
      <c r="D255" s="54">
        <v>0</v>
      </c>
    </row>
    <row r="256" spans="1:4" x14ac:dyDescent="0.25">
      <c r="A256" s="54" t="s">
        <v>352</v>
      </c>
      <c r="D256" s="54">
        <v>0</v>
      </c>
    </row>
    <row r="257" spans="1:4" x14ac:dyDescent="0.25">
      <c r="A257" s="54" t="s">
        <v>93</v>
      </c>
      <c r="B257" s="54" t="s">
        <v>93</v>
      </c>
      <c r="C257" s="55">
        <v>1.2729124236252551E-3</v>
      </c>
      <c r="D257" s="54">
        <v>0</v>
      </c>
    </row>
    <row r="258" spans="1:4" x14ac:dyDescent="0.25">
      <c r="A258" s="54" t="s">
        <v>16</v>
      </c>
      <c r="B258" s="54" t="s">
        <v>16</v>
      </c>
      <c r="C258" s="55">
        <v>1.782077393075357E-3</v>
      </c>
      <c r="D258" s="54">
        <v>0</v>
      </c>
    </row>
    <row r="259" spans="1:4" x14ac:dyDescent="0.25">
      <c r="A259" s="54" t="s">
        <v>353</v>
      </c>
      <c r="D259" s="54">
        <v>0</v>
      </c>
    </row>
    <row r="260" spans="1:4" x14ac:dyDescent="0.25">
      <c r="A260" s="54" t="s">
        <v>354</v>
      </c>
      <c r="D260" s="54">
        <v>0</v>
      </c>
    </row>
    <row r="261" spans="1:4" x14ac:dyDescent="0.25">
      <c r="A261" s="54" t="s">
        <v>17</v>
      </c>
      <c r="B261" s="54" t="s">
        <v>17</v>
      </c>
      <c r="C261" s="55">
        <v>2.9605391297573141E-3</v>
      </c>
      <c r="D261" s="54">
        <v>0</v>
      </c>
    </row>
    <row r="262" spans="1:4" x14ac:dyDescent="0.25">
      <c r="A262" s="54" t="s">
        <v>355</v>
      </c>
      <c r="B262" s="54" t="s">
        <v>47</v>
      </c>
      <c r="C262" s="55">
        <v>1.625355546525802E-3</v>
      </c>
      <c r="D262" s="54">
        <v>0</v>
      </c>
    </row>
    <row r="263" spans="1:4" x14ac:dyDescent="0.25">
      <c r="A263" s="54" t="s">
        <v>47</v>
      </c>
      <c r="D263" s="54">
        <v>0</v>
      </c>
    </row>
    <row r="264" spans="1:4" x14ac:dyDescent="0.25">
      <c r="A264" s="54" t="s">
        <v>356</v>
      </c>
      <c r="D264" s="54">
        <v>0</v>
      </c>
    </row>
    <row r="265" spans="1:4" x14ac:dyDescent="0.25">
      <c r="A265" s="54" t="s">
        <v>120</v>
      </c>
      <c r="B265" s="54" t="s">
        <v>120</v>
      </c>
      <c r="C265" s="55">
        <v>1.462182639904293E-3</v>
      </c>
      <c r="D265" s="54">
        <v>0</v>
      </c>
    </row>
    <row r="266" spans="1:4" x14ac:dyDescent="0.25">
      <c r="A266" s="54" t="s">
        <v>103</v>
      </c>
      <c r="B266" s="54" t="s">
        <v>103</v>
      </c>
      <c r="C266" s="55">
        <v>1.2964563526361281E-3</v>
      </c>
      <c r="D266" s="54">
        <v>0</v>
      </c>
    </row>
    <row r="267" spans="1:4" x14ac:dyDescent="0.25">
      <c r="A267" s="54" t="s">
        <v>357</v>
      </c>
      <c r="D267" s="54">
        <v>0</v>
      </c>
    </row>
    <row r="268" spans="1:4" x14ac:dyDescent="0.25">
      <c r="A268" s="54" t="s">
        <v>104</v>
      </c>
      <c r="B268" s="54" t="s">
        <v>104</v>
      </c>
      <c r="C268" s="55">
        <v>1.2961762799740761E-3</v>
      </c>
      <c r="D268" s="54">
        <v>0</v>
      </c>
    </row>
    <row r="269" spans="1:4" x14ac:dyDescent="0.25">
      <c r="A269" s="54" t="s">
        <v>148</v>
      </c>
      <c r="B269" s="54" t="s">
        <v>148</v>
      </c>
      <c r="C269" s="55">
        <v>1.08843537414966E-3</v>
      </c>
      <c r="D269" s="54">
        <v>0</v>
      </c>
    </row>
    <row r="270" spans="1:4" x14ac:dyDescent="0.25">
      <c r="A270" s="54" t="s">
        <v>79</v>
      </c>
      <c r="B270" s="54" t="s">
        <v>79</v>
      </c>
      <c r="C270" s="55">
        <v>2.1656336345306552E-3</v>
      </c>
      <c r="D270" s="54">
        <v>0</v>
      </c>
    </row>
    <row r="271" spans="1:4" x14ac:dyDescent="0.25">
      <c r="A271" s="54" t="s">
        <v>94</v>
      </c>
      <c r="B271" s="54" t="s">
        <v>94</v>
      </c>
      <c r="C271" s="55">
        <v>1.4016213349496169E-3</v>
      </c>
      <c r="D271" s="54">
        <v>0</v>
      </c>
    </row>
    <row r="272" spans="1:4" x14ac:dyDescent="0.25">
      <c r="A272" s="54" t="s">
        <v>358</v>
      </c>
      <c r="D272" s="54">
        <v>0</v>
      </c>
    </row>
    <row r="273" spans="1:4" x14ac:dyDescent="0.25">
      <c r="A273" s="54" t="s">
        <v>359</v>
      </c>
      <c r="D273" s="54">
        <v>0</v>
      </c>
    </row>
    <row r="274" spans="1:4" x14ac:dyDescent="0.25">
      <c r="A274" s="54" t="s">
        <v>360</v>
      </c>
      <c r="D274" s="54">
        <v>0</v>
      </c>
    </row>
    <row r="275" spans="1:4" x14ac:dyDescent="0.25">
      <c r="A275" s="54" t="s">
        <v>361</v>
      </c>
      <c r="D275" s="54">
        <v>0</v>
      </c>
    </row>
    <row r="276" spans="1:4" x14ac:dyDescent="0.25">
      <c r="A276" s="54" t="s">
        <v>362</v>
      </c>
      <c r="D276" s="54">
        <v>0</v>
      </c>
    </row>
    <row r="277" spans="1:4" x14ac:dyDescent="0.25">
      <c r="A277" s="54" t="s">
        <v>363</v>
      </c>
      <c r="D277" s="54">
        <v>0</v>
      </c>
    </row>
    <row r="278" spans="1:4" x14ac:dyDescent="0.25">
      <c r="A278" s="54" t="s">
        <v>364</v>
      </c>
      <c r="D278" s="54">
        <v>0</v>
      </c>
    </row>
    <row r="279" spans="1:4" x14ac:dyDescent="0.25">
      <c r="A279" s="54" t="s">
        <v>40</v>
      </c>
      <c r="B279" s="54" t="s">
        <v>40</v>
      </c>
      <c r="C279" s="55">
        <v>3.854845141565864E-3</v>
      </c>
      <c r="D279" s="54">
        <v>0</v>
      </c>
    </row>
    <row r="280" spans="1:4" x14ac:dyDescent="0.25">
      <c r="A280" s="54" t="s">
        <v>147</v>
      </c>
      <c r="B280" s="54" t="s">
        <v>147</v>
      </c>
      <c r="C280" s="55">
        <v>1.008354940939211E-3</v>
      </c>
      <c r="D280" s="54">
        <v>0</v>
      </c>
    </row>
    <row r="281" spans="1:4" x14ac:dyDescent="0.25">
      <c r="A281" s="54" t="s">
        <v>365</v>
      </c>
      <c r="D281" s="54">
        <v>0</v>
      </c>
    </row>
    <row r="282" spans="1:4" x14ac:dyDescent="0.25">
      <c r="A282" s="54" t="s">
        <v>366</v>
      </c>
      <c r="D282" s="54">
        <v>0</v>
      </c>
    </row>
    <row r="283" spans="1:4" x14ac:dyDescent="0.25">
      <c r="A283" s="54" t="s">
        <v>367</v>
      </c>
      <c r="D283" s="54">
        <v>0</v>
      </c>
    </row>
    <row r="284" spans="1:4" x14ac:dyDescent="0.25">
      <c r="A284" s="54" t="s">
        <v>368</v>
      </c>
      <c r="D284" s="54">
        <v>0</v>
      </c>
    </row>
    <row r="285" spans="1:4" x14ac:dyDescent="0.25">
      <c r="A285" s="54" t="s">
        <v>24</v>
      </c>
      <c r="B285" s="54" t="s">
        <v>24</v>
      </c>
      <c r="C285" s="55">
        <v>2.8653295128939832E-3</v>
      </c>
      <c r="D285" s="54">
        <v>0</v>
      </c>
    </row>
    <row r="286" spans="1:4" x14ac:dyDescent="0.25">
      <c r="A286" s="54" t="s">
        <v>369</v>
      </c>
      <c r="D286" s="54">
        <v>0</v>
      </c>
    </row>
    <row r="287" spans="1:4" x14ac:dyDescent="0.25">
      <c r="A287" s="54" t="s">
        <v>370</v>
      </c>
      <c r="D287" s="54">
        <v>0</v>
      </c>
    </row>
    <row r="288" spans="1:4" x14ac:dyDescent="0.25">
      <c r="A288" s="54" t="s">
        <v>371</v>
      </c>
      <c r="D288" s="54">
        <v>0</v>
      </c>
    </row>
    <row r="289" spans="1:4" x14ac:dyDescent="0.25">
      <c r="A289" s="54" t="s">
        <v>372</v>
      </c>
      <c r="D289" s="54">
        <v>0</v>
      </c>
    </row>
    <row r="290" spans="1:4" x14ac:dyDescent="0.25">
      <c r="A290" s="54" t="s">
        <v>34</v>
      </c>
      <c r="B290" s="54" t="s">
        <v>34</v>
      </c>
      <c r="C290" s="55">
        <v>4.5078019649393182E-3</v>
      </c>
      <c r="D290" s="54">
        <v>0</v>
      </c>
    </row>
    <row r="291" spans="1:4" x14ac:dyDescent="0.25">
      <c r="A291" s="54" t="s">
        <v>373</v>
      </c>
      <c r="D291" s="54">
        <v>0</v>
      </c>
    </row>
    <row r="292" spans="1:4" x14ac:dyDescent="0.25">
      <c r="A292" s="54" t="s">
        <v>50</v>
      </c>
      <c r="B292" s="54" t="s">
        <v>50</v>
      </c>
      <c r="C292" s="55">
        <v>2.900979886539454E-3</v>
      </c>
      <c r="D292" s="54">
        <v>0</v>
      </c>
    </row>
    <row r="293" spans="1:4" x14ac:dyDescent="0.25">
      <c r="A293" s="54" t="s">
        <v>374</v>
      </c>
      <c r="D293" s="54">
        <v>0</v>
      </c>
    </row>
    <row r="294" spans="1:4" x14ac:dyDescent="0.25">
      <c r="A294" s="54" t="s">
        <v>375</v>
      </c>
      <c r="D294" s="54">
        <v>0</v>
      </c>
    </row>
    <row r="295" spans="1:4" x14ac:dyDescent="0.25">
      <c r="A295" s="54" t="s">
        <v>376</v>
      </c>
      <c r="D295" s="54">
        <v>0</v>
      </c>
    </row>
    <row r="296" spans="1:4" x14ac:dyDescent="0.25">
      <c r="A296" s="54" t="s">
        <v>26</v>
      </c>
      <c r="B296" s="54" t="s">
        <v>26</v>
      </c>
      <c r="C296" s="55">
        <v>3.0299123259412068E-3</v>
      </c>
      <c r="D296" s="54">
        <v>0</v>
      </c>
    </row>
    <row r="297" spans="1:4" x14ac:dyDescent="0.25">
      <c r="A297" s="54" t="s">
        <v>123</v>
      </c>
      <c r="B297" s="54" t="s">
        <v>123</v>
      </c>
      <c r="C297" s="55">
        <v>1.3816925734024179E-3</v>
      </c>
      <c r="D297" s="54">
        <v>0</v>
      </c>
    </row>
    <row r="298" spans="1:4" x14ac:dyDescent="0.25">
      <c r="A298" s="54" t="s">
        <v>19</v>
      </c>
      <c r="B298" s="54" t="s">
        <v>19</v>
      </c>
      <c r="C298" s="55">
        <v>3.67249945992655E-3</v>
      </c>
      <c r="D298" s="54">
        <v>0</v>
      </c>
    </row>
    <row r="299" spans="1:4" x14ac:dyDescent="0.25">
      <c r="A299" s="54" t="s">
        <v>115</v>
      </c>
      <c r="B299" s="54" t="s">
        <v>115</v>
      </c>
      <c r="C299" s="55">
        <v>1.654786150712831E-3</v>
      </c>
      <c r="D299" s="54">
        <v>0</v>
      </c>
    </row>
    <row r="300" spans="1:4" x14ac:dyDescent="0.25">
      <c r="A300" s="54" t="s">
        <v>377</v>
      </c>
      <c r="D300" s="54">
        <v>0</v>
      </c>
    </row>
    <row r="301" spans="1:4" x14ac:dyDescent="0.25">
      <c r="A301" s="54" t="s">
        <v>378</v>
      </c>
      <c r="D301" s="54">
        <v>0</v>
      </c>
    </row>
    <row r="302" spans="1:4" x14ac:dyDescent="0.25">
      <c r="A302" s="54" t="s">
        <v>80</v>
      </c>
      <c r="B302" s="54" t="s">
        <v>80</v>
      </c>
      <c r="C302" s="55">
        <v>1.152405646787669E-3</v>
      </c>
      <c r="D302" s="54">
        <v>0</v>
      </c>
    </row>
    <row r="303" spans="1:4" x14ac:dyDescent="0.25">
      <c r="A303" s="54" t="s">
        <v>85</v>
      </c>
      <c r="B303" s="54" t="s">
        <v>85</v>
      </c>
      <c r="C303" s="55">
        <v>2.0725388601036268E-3</v>
      </c>
      <c r="D303" s="54">
        <v>0</v>
      </c>
    </row>
    <row r="304" spans="1:4" x14ac:dyDescent="0.25">
      <c r="A304" s="54" t="s">
        <v>379</v>
      </c>
      <c r="D304" s="54">
        <v>0</v>
      </c>
    </row>
    <row r="305" spans="1:4" x14ac:dyDescent="0.25">
      <c r="A305" s="54" t="s">
        <v>11</v>
      </c>
      <c r="B305" s="54" t="s">
        <v>11</v>
      </c>
      <c r="C305" s="55">
        <v>4.5836805818622621E-3</v>
      </c>
      <c r="D305" s="54">
        <v>0</v>
      </c>
    </row>
    <row r="306" spans="1:4" x14ac:dyDescent="0.25">
      <c r="A306" s="54" t="s">
        <v>380</v>
      </c>
      <c r="D306" s="54">
        <v>0</v>
      </c>
    </row>
    <row r="307" spans="1:4" x14ac:dyDescent="0.25">
      <c r="A307" s="54" t="s">
        <v>381</v>
      </c>
      <c r="D307" s="54">
        <v>0</v>
      </c>
    </row>
    <row r="308" spans="1:4" x14ac:dyDescent="0.25">
      <c r="A308" s="54" t="s">
        <v>382</v>
      </c>
      <c r="D308" s="54">
        <v>0</v>
      </c>
    </row>
    <row r="309" spans="1:4" x14ac:dyDescent="0.25">
      <c r="A309" s="54" t="s">
        <v>145</v>
      </c>
      <c r="B309" s="54" t="s">
        <v>145</v>
      </c>
      <c r="C309" s="55">
        <v>1.4802695648786571E-3</v>
      </c>
      <c r="D309" s="54">
        <v>0</v>
      </c>
    </row>
    <row r="310" spans="1:4" x14ac:dyDescent="0.25">
      <c r="A310" s="54" t="s">
        <v>383</v>
      </c>
      <c r="D310" s="54">
        <v>0</v>
      </c>
    </row>
    <row r="311" spans="1:4" x14ac:dyDescent="0.25">
      <c r="A311" s="54" t="s">
        <v>384</v>
      </c>
      <c r="D311" s="54">
        <v>0</v>
      </c>
    </row>
    <row r="312" spans="1:4" x14ac:dyDescent="0.25">
      <c r="A312" s="54" t="s">
        <v>385</v>
      </c>
      <c r="D312" s="54">
        <v>0</v>
      </c>
    </row>
    <row r="313" spans="1:4" x14ac:dyDescent="0.25">
      <c r="A313" s="54" t="s">
        <v>386</v>
      </c>
      <c r="D313" s="54">
        <v>0</v>
      </c>
    </row>
    <row r="314" spans="1:4" x14ac:dyDescent="0.25">
      <c r="A314" s="54" t="s">
        <v>387</v>
      </c>
      <c r="D314" s="54">
        <v>0</v>
      </c>
    </row>
    <row r="315" spans="1:4" x14ac:dyDescent="0.25">
      <c r="A315" s="54" t="s">
        <v>54</v>
      </c>
      <c r="D315" s="54">
        <v>0</v>
      </c>
    </row>
    <row r="316" spans="1:4" x14ac:dyDescent="0.25">
      <c r="A316" s="54" t="s">
        <v>388</v>
      </c>
      <c r="D316" s="54">
        <v>0</v>
      </c>
    </row>
    <row r="317" spans="1:4" x14ac:dyDescent="0.25">
      <c r="A317" s="54" t="s">
        <v>389</v>
      </c>
      <c r="D317" s="54">
        <v>0</v>
      </c>
    </row>
    <row r="318" spans="1:4" x14ac:dyDescent="0.25">
      <c r="A318" s="54" t="s">
        <v>390</v>
      </c>
      <c r="D318" s="54">
        <v>0</v>
      </c>
    </row>
    <row r="319" spans="1:4" x14ac:dyDescent="0.25">
      <c r="A319" s="54" t="s">
        <v>391</v>
      </c>
      <c r="D319" s="54">
        <v>0</v>
      </c>
    </row>
    <row r="320" spans="1:4" x14ac:dyDescent="0.25">
      <c r="A320" s="54" t="s">
        <v>144</v>
      </c>
      <c r="D320" s="54">
        <v>0</v>
      </c>
    </row>
    <row r="321" spans="1:4" x14ac:dyDescent="0.25">
      <c r="A321" s="54" t="s">
        <v>392</v>
      </c>
      <c r="D321" s="54">
        <v>0</v>
      </c>
    </row>
    <row r="322" spans="1:4" x14ac:dyDescent="0.25">
      <c r="A322" s="54" t="s">
        <v>393</v>
      </c>
      <c r="D322" s="54">
        <v>0</v>
      </c>
    </row>
    <row r="323" spans="1:4" x14ac:dyDescent="0.25">
      <c r="A323" s="54" t="s">
        <v>394</v>
      </c>
      <c r="D323" s="54">
        <v>0</v>
      </c>
    </row>
    <row r="324" spans="1:4" x14ac:dyDescent="0.25">
      <c r="A324" s="54" t="s">
        <v>395</v>
      </c>
      <c r="D324" s="54">
        <v>0</v>
      </c>
    </row>
    <row r="325" spans="1:4" x14ac:dyDescent="0.25">
      <c r="A325" s="54" t="s">
        <v>28</v>
      </c>
      <c r="B325" s="54" t="s">
        <v>28</v>
      </c>
      <c r="C325" s="55">
        <v>2.4351508734780309E-3</v>
      </c>
      <c r="D325" s="54">
        <v>0</v>
      </c>
    </row>
    <row r="326" spans="1:4" x14ac:dyDescent="0.25">
      <c r="A326" s="54" t="s">
        <v>53</v>
      </c>
      <c r="B326" s="54" t="s">
        <v>53</v>
      </c>
      <c r="C326" s="55">
        <v>1.440507058484586E-3</v>
      </c>
      <c r="D326" s="54">
        <v>0</v>
      </c>
    </row>
    <row r="327" spans="1:4" x14ac:dyDescent="0.25">
      <c r="A327" s="54" t="s">
        <v>35</v>
      </c>
      <c r="D327" s="54">
        <v>0</v>
      </c>
    </row>
    <row r="328" spans="1:4" x14ac:dyDescent="0.25">
      <c r="A328" s="54" t="s">
        <v>30</v>
      </c>
      <c r="B328" s="54" t="s">
        <v>30</v>
      </c>
      <c r="C328" s="55">
        <v>2.9931972789115648E-3</v>
      </c>
      <c r="D328" s="54">
        <v>0</v>
      </c>
    </row>
    <row r="329" spans="1:4" x14ac:dyDescent="0.25">
      <c r="A329" s="54" t="s">
        <v>396</v>
      </c>
      <c r="D329" s="54">
        <v>0</v>
      </c>
    </row>
    <row r="330" spans="1:4" x14ac:dyDescent="0.25">
      <c r="A330" s="54" t="s">
        <v>118</v>
      </c>
      <c r="D330" s="54">
        <v>0</v>
      </c>
    </row>
    <row r="331" spans="1:4" x14ac:dyDescent="0.25">
      <c r="A331" s="54" t="s">
        <v>397</v>
      </c>
      <c r="D331" s="54">
        <v>0</v>
      </c>
    </row>
    <row r="332" spans="1:4" x14ac:dyDescent="0.25">
      <c r="A332" s="54" t="s">
        <v>398</v>
      </c>
      <c r="D332" s="54">
        <v>0</v>
      </c>
    </row>
    <row r="333" spans="1:4" x14ac:dyDescent="0.25">
      <c r="A333" s="54" t="s">
        <v>399</v>
      </c>
      <c r="D333" s="54">
        <v>0</v>
      </c>
    </row>
    <row r="334" spans="1:4" x14ac:dyDescent="0.25">
      <c r="A334" s="54" t="s">
        <v>76</v>
      </c>
      <c r="D334" s="54">
        <v>0</v>
      </c>
    </row>
    <row r="335" spans="1:4" x14ac:dyDescent="0.25">
      <c r="A335" s="54" t="s">
        <v>45</v>
      </c>
      <c r="B335" s="54" t="s">
        <v>45</v>
      </c>
      <c r="C335" s="55">
        <v>1.3816925734024179E-3</v>
      </c>
      <c r="D335" s="54">
        <v>0</v>
      </c>
    </row>
    <row r="336" spans="1:4" x14ac:dyDescent="0.25">
      <c r="A336" s="54" t="s">
        <v>400</v>
      </c>
      <c r="D336" s="54">
        <v>0</v>
      </c>
    </row>
    <row r="337" spans="1:4" x14ac:dyDescent="0.25">
      <c r="A337" s="54" t="s">
        <v>55</v>
      </c>
      <c r="B337" s="54" t="s">
        <v>55</v>
      </c>
      <c r="C337" s="55">
        <v>1.013787510137875E-3</v>
      </c>
      <c r="D337" s="54">
        <v>0</v>
      </c>
    </row>
    <row r="338" spans="1:4" x14ac:dyDescent="0.25">
      <c r="A338" s="54" t="s">
        <v>142</v>
      </c>
      <c r="D338" s="54">
        <v>0</v>
      </c>
    </row>
    <row r="339" spans="1:4" x14ac:dyDescent="0.25">
      <c r="A339" s="54" t="s">
        <v>401</v>
      </c>
      <c r="D339" s="54">
        <v>0</v>
      </c>
    </row>
    <row r="340" spans="1:4" x14ac:dyDescent="0.25">
      <c r="A340" s="54" t="s">
        <v>111</v>
      </c>
      <c r="B340" s="54" t="s">
        <v>111</v>
      </c>
      <c r="C340" s="55">
        <v>1.128719129531807E-3</v>
      </c>
      <c r="D340" s="54">
        <v>0</v>
      </c>
    </row>
    <row r="341" spans="1:4" x14ac:dyDescent="0.25">
      <c r="A341" s="54" t="s">
        <v>402</v>
      </c>
      <c r="D341" s="54">
        <v>0</v>
      </c>
    </row>
    <row r="342" spans="1:4" x14ac:dyDescent="0.25">
      <c r="A342" s="54" t="s">
        <v>403</v>
      </c>
      <c r="D342" s="54">
        <v>0</v>
      </c>
    </row>
    <row r="343" spans="1:4" x14ac:dyDescent="0.25">
      <c r="A343" s="54" t="s">
        <v>74</v>
      </c>
      <c r="D343" s="54">
        <v>0</v>
      </c>
    </row>
    <row r="344" spans="1:4" x14ac:dyDescent="0.25">
      <c r="A344" s="54" t="s">
        <v>42</v>
      </c>
      <c r="B344" s="54" t="s">
        <v>42</v>
      </c>
      <c r="C344" s="55">
        <v>1.8706574024585779E-3</v>
      </c>
      <c r="D344" s="54">
        <v>0</v>
      </c>
    </row>
    <row r="345" spans="1:4" x14ac:dyDescent="0.25">
      <c r="A345" s="54" t="s">
        <v>12</v>
      </c>
      <c r="B345" s="54" t="s">
        <v>12</v>
      </c>
      <c r="C345" s="55">
        <v>1.792248525128818E-3</v>
      </c>
      <c r="D345" s="54">
        <v>0</v>
      </c>
    </row>
    <row r="346" spans="1:4" x14ac:dyDescent="0.25">
      <c r="A346" s="54" t="s">
        <v>141</v>
      </c>
      <c r="D346" s="54">
        <v>0</v>
      </c>
    </row>
    <row r="347" spans="1:4" x14ac:dyDescent="0.25">
      <c r="A347" s="54" t="s">
        <v>404</v>
      </c>
      <c r="D347" s="54">
        <v>0</v>
      </c>
    </row>
    <row r="348" spans="1:4" x14ac:dyDescent="0.25">
      <c r="A348" s="54" t="s">
        <v>405</v>
      </c>
      <c r="D348" s="54">
        <v>0</v>
      </c>
    </row>
    <row r="349" spans="1:4" x14ac:dyDescent="0.25">
      <c r="A349" s="54" t="s">
        <v>126</v>
      </c>
      <c r="B349" s="54" t="s">
        <v>126</v>
      </c>
      <c r="C349" s="55">
        <v>1.0801468999783971E-3</v>
      </c>
      <c r="D349" s="54">
        <v>0</v>
      </c>
    </row>
    <row r="350" spans="1:4" x14ac:dyDescent="0.25">
      <c r="A350" s="54" t="s">
        <v>406</v>
      </c>
      <c r="D350" s="54">
        <v>0</v>
      </c>
    </row>
    <row r="351" spans="1:4" x14ac:dyDescent="0.25">
      <c r="A351" s="54" t="s">
        <v>407</v>
      </c>
      <c r="D351" s="54">
        <v>0</v>
      </c>
    </row>
    <row r="352" spans="1:4" x14ac:dyDescent="0.25">
      <c r="A352" s="54" t="s">
        <v>46</v>
      </c>
      <c r="D352" s="54">
        <v>0</v>
      </c>
    </row>
    <row r="353" spans="1:7" x14ac:dyDescent="0.25">
      <c r="A353" s="54" t="s">
        <v>408</v>
      </c>
      <c r="D353" s="54">
        <v>0</v>
      </c>
    </row>
    <row r="354" spans="1:7" x14ac:dyDescent="0.25">
      <c r="A354" s="54" t="s">
        <v>63</v>
      </c>
      <c r="D354" s="54">
        <v>0</v>
      </c>
    </row>
    <row r="355" spans="1:7" x14ac:dyDescent="0.25">
      <c r="A355" s="54" t="s">
        <v>409</v>
      </c>
      <c r="D355" s="54">
        <v>0</v>
      </c>
    </row>
    <row r="356" spans="1:7" x14ac:dyDescent="0.25">
      <c r="A356" s="54" t="s">
        <v>410</v>
      </c>
      <c r="D356" s="54">
        <v>0</v>
      </c>
    </row>
    <row r="357" spans="1:7" x14ac:dyDescent="0.25">
      <c r="D357" s="54">
        <f>SUM(D1:D356)</f>
        <v>5</v>
      </c>
      <c r="E357" s="54">
        <v>94</v>
      </c>
      <c r="F357" s="54">
        <f>E357-D357</f>
        <v>89</v>
      </c>
      <c r="G357" s="54" t="s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E1" workbookViewId="0">
      <selection activeCell="AD25" sqref="AD1:AD25"/>
    </sheetView>
  </sheetViews>
  <sheetFormatPr baseColWidth="10" defaultRowHeight="15.75" x14ac:dyDescent="0.25"/>
  <cols>
    <col min="1" max="2" width="13.375" style="20" bestFit="1" customWidth="1"/>
    <col min="3" max="3" width="12.75" style="20" bestFit="1" customWidth="1"/>
    <col min="4" max="4" width="13.375" style="20" bestFit="1" customWidth="1"/>
    <col min="5" max="5" width="3.875" style="48" bestFit="1" customWidth="1"/>
    <col min="6" max="6" width="13.375" style="20" bestFit="1" customWidth="1"/>
    <col min="7" max="7" width="2.875" style="20" bestFit="1" customWidth="1"/>
    <col min="8" max="8" width="2.875" style="20" customWidth="1"/>
    <col min="9" max="9" width="3.875" style="20" bestFit="1" customWidth="1"/>
    <col min="10" max="10" width="5.125" style="20" bestFit="1" customWidth="1"/>
    <col min="11" max="11" width="5" style="20" bestFit="1" customWidth="1"/>
    <col min="12" max="12" width="3.875" style="20" bestFit="1" customWidth="1"/>
    <col min="13" max="13" width="3.875" style="48" bestFit="1" customWidth="1"/>
    <col min="14" max="14" width="13.375" style="20" bestFit="1" customWidth="1"/>
    <col min="15" max="16" width="3.875" style="20" bestFit="1" customWidth="1"/>
    <col min="17" max="17" width="3.875" style="25" customWidth="1"/>
    <col min="18" max="18" width="3.875" style="48" bestFit="1" customWidth="1"/>
    <col min="19" max="19" width="13.375" style="20" bestFit="1" customWidth="1"/>
    <col min="20" max="20" width="3.875" style="20" bestFit="1" customWidth="1"/>
    <col min="21" max="21" width="5.125" style="20" bestFit="1" customWidth="1"/>
    <col min="22" max="22" width="2.875" style="25" bestFit="1" customWidth="1"/>
    <col min="23" max="23" width="3.875" style="48" bestFit="1" customWidth="1"/>
    <col min="24" max="25" width="13.375" style="20" bestFit="1" customWidth="1"/>
    <col min="26" max="26" width="3.875" style="48" bestFit="1" customWidth="1"/>
    <col min="27" max="28" width="11" style="20"/>
    <col min="29" max="29" width="3.875" style="48" bestFit="1" customWidth="1"/>
    <col min="30" max="16384" width="11" style="20"/>
  </cols>
  <sheetData>
    <row r="1" spans="1:30" x14ac:dyDescent="0.25">
      <c r="A1" s="35" t="s">
        <v>0</v>
      </c>
      <c r="B1" s="36" t="s">
        <v>60</v>
      </c>
      <c r="C1" s="37" t="s">
        <v>61</v>
      </c>
      <c r="D1" s="38" t="s">
        <v>106</v>
      </c>
      <c r="F1" s="40" t="s">
        <v>130</v>
      </c>
      <c r="G1" s="40" t="s">
        <v>131</v>
      </c>
      <c r="H1" s="40"/>
      <c r="I1" s="35" t="s">
        <v>0</v>
      </c>
      <c r="J1" s="36" t="s">
        <v>60</v>
      </c>
      <c r="K1" s="37" t="s">
        <v>61</v>
      </c>
      <c r="L1" s="38" t="s">
        <v>106</v>
      </c>
      <c r="N1" s="40" t="s">
        <v>132</v>
      </c>
      <c r="O1" s="35" t="s">
        <v>0</v>
      </c>
      <c r="P1" s="38" t="s">
        <v>106</v>
      </c>
      <c r="Q1" s="49">
        <f>P2-Q2</f>
        <v>13</v>
      </c>
      <c r="S1" s="19" t="s">
        <v>133</v>
      </c>
      <c r="T1" s="35" t="s">
        <v>0</v>
      </c>
      <c r="U1" s="36" t="s">
        <v>60</v>
      </c>
      <c r="V1" s="45"/>
      <c r="W1" s="50"/>
      <c r="X1" s="35" t="s">
        <v>0</v>
      </c>
      <c r="Y1" s="38" t="s">
        <v>106</v>
      </c>
      <c r="AA1" s="36" t="s">
        <v>60</v>
      </c>
      <c r="AB1" s="38" t="s">
        <v>106</v>
      </c>
      <c r="AD1" s="37" t="s">
        <v>61</v>
      </c>
    </row>
    <row r="2" spans="1:30" x14ac:dyDescent="0.25">
      <c r="A2" s="19">
        <v>32</v>
      </c>
      <c r="B2" s="19">
        <v>26</v>
      </c>
      <c r="C2" s="19">
        <v>44</v>
      </c>
      <c r="D2" s="19">
        <v>35</v>
      </c>
      <c r="I2" s="19">
        <f>SUM(I3:I62)</f>
        <v>32</v>
      </c>
      <c r="J2" s="19">
        <f t="shared" ref="J2:L2" si="0">SUM(J3:J62)</f>
        <v>27</v>
      </c>
      <c r="K2" s="19">
        <f t="shared" si="0"/>
        <v>43</v>
      </c>
      <c r="L2" s="19">
        <f t="shared" si="0"/>
        <v>35</v>
      </c>
      <c r="N2" s="40" t="s">
        <v>130</v>
      </c>
      <c r="O2" s="19">
        <f>SUM(O3:O62)</f>
        <v>32</v>
      </c>
      <c r="P2" s="19">
        <f t="shared" ref="P2" si="1">SUM(P3:P62)</f>
        <v>35</v>
      </c>
      <c r="Q2" s="47">
        <f>COUNTIF(Q3:Q62, 2)</f>
        <v>22</v>
      </c>
      <c r="T2" s="19">
        <f>SUM(T3:T62)</f>
        <v>32</v>
      </c>
      <c r="U2" s="19">
        <f t="shared" ref="U2" si="2">SUM(U3:U62)</f>
        <v>27</v>
      </c>
      <c r="V2" s="47">
        <f>COUNTIF(V3:V62, 2)</f>
        <v>21</v>
      </c>
      <c r="X2" s="23" t="s">
        <v>1</v>
      </c>
      <c r="Y2" s="24" t="s">
        <v>62</v>
      </c>
      <c r="AA2" s="23" t="s">
        <v>1</v>
      </c>
      <c r="AB2" s="39" t="s">
        <v>62</v>
      </c>
      <c r="AD2" s="39" t="s">
        <v>62</v>
      </c>
    </row>
    <row r="3" spans="1:30" x14ac:dyDescent="0.25">
      <c r="A3" s="21" t="s">
        <v>1</v>
      </c>
      <c r="B3" s="21" t="s">
        <v>1</v>
      </c>
      <c r="C3" s="21" t="s">
        <v>62</v>
      </c>
      <c r="D3" s="22" t="s">
        <v>62</v>
      </c>
      <c r="F3" s="21" t="s">
        <v>2</v>
      </c>
      <c r="G3">
        <v>4</v>
      </c>
      <c r="H3">
        <f>SUM(I3:L3)</f>
        <v>4</v>
      </c>
      <c r="I3" s="42">
        <v>1</v>
      </c>
      <c r="J3" s="42">
        <v>1</v>
      </c>
      <c r="K3" s="42">
        <v>1</v>
      </c>
      <c r="L3" s="42">
        <v>1</v>
      </c>
      <c r="N3" s="23" t="s">
        <v>2</v>
      </c>
      <c r="O3" s="44">
        <v>1</v>
      </c>
      <c r="P3" s="44">
        <v>1</v>
      </c>
      <c r="Q3" s="46">
        <f>O3+P3</f>
        <v>2</v>
      </c>
      <c r="S3" s="21" t="s">
        <v>2</v>
      </c>
      <c r="T3" s="42">
        <v>1</v>
      </c>
      <c r="U3" s="42">
        <v>1</v>
      </c>
      <c r="V3" s="46">
        <f>T3+U3</f>
        <v>2</v>
      </c>
      <c r="X3" s="23" t="s">
        <v>2</v>
      </c>
      <c r="Y3" s="26" t="s">
        <v>1</v>
      </c>
      <c r="AA3" s="23" t="s">
        <v>2</v>
      </c>
      <c r="AB3" s="26" t="s">
        <v>1</v>
      </c>
      <c r="AD3" s="39" t="s">
        <v>65</v>
      </c>
    </row>
    <row r="4" spans="1:30" x14ac:dyDescent="0.25">
      <c r="A4" s="21" t="s">
        <v>2</v>
      </c>
      <c r="B4" s="21" t="s">
        <v>2</v>
      </c>
      <c r="C4" s="21" t="s">
        <v>65</v>
      </c>
      <c r="D4" s="22" t="s">
        <v>1</v>
      </c>
      <c r="F4" s="21" t="s">
        <v>4</v>
      </c>
      <c r="G4">
        <v>4</v>
      </c>
      <c r="H4">
        <f t="shared" ref="H4:H62" si="3">SUM(I4:L4)</f>
        <v>4</v>
      </c>
      <c r="I4" s="42">
        <v>1</v>
      </c>
      <c r="J4" s="42">
        <v>1</v>
      </c>
      <c r="K4" s="42">
        <v>1</v>
      </c>
      <c r="L4" s="42">
        <v>1</v>
      </c>
      <c r="N4" s="23" t="s">
        <v>4</v>
      </c>
      <c r="O4" s="44">
        <v>1</v>
      </c>
      <c r="P4" s="44">
        <v>1</v>
      </c>
      <c r="Q4" s="46">
        <f t="shared" ref="Q4:Q62" si="4">O4+P4</f>
        <v>2</v>
      </c>
      <c r="S4" s="21" t="s">
        <v>4</v>
      </c>
      <c r="T4" s="42">
        <v>1</v>
      </c>
      <c r="U4" s="42">
        <v>1</v>
      </c>
      <c r="V4" s="46">
        <f t="shared" ref="V4:V62" si="5">T4+U4</f>
        <v>2</v>
      </c>
      <c r="X4" s="23" t="s">
        <v>3</v>
      </c>
      <c r="Y4" s="24" t="s">
        <v>65</v>
      </c>
      <c r="AA4" s="23" t="s">
        <v>9</v>
      </c>
      <c r="AB4" s="39" t="s">
        <v>65</v>
      </c>
      <c r="AD4" s="39" t="s">
        <v>36</v>
      </c>
    </row>
    <row r="5" spans="1:30" x14ac:dyDescent="0.25">
      <c r="A5" s="21" t="s">
        <v>3</v>
      </c>
      <c r="B5" s="21" t="s">
        <v>9</v>
      </c>
      <c r="C5" s="21" t="s">
        <v>1</v>
      </c>
      <c r="D5" s="22" t="s">
        <v>65</v>
      </c>
      <c r="F5" s="21" t="s">
        <v>13</v>
      </c>
      <c r="G5">
        <v>4</v>
      </c>
      <c r="H5">
        <f t="shared" si="3"/>
        <v>4</v>
      </c>
      <c r="I5" s="42">
        <v>1</v>
      </c>
      <c r="J5" s="42">
        <v>1</v>
      </c>
      <c r="K5" s="42">
        <v>1</v>
      </c>
      <c r="L5" s="42">
        <v>1</v>
      </c>
      <c r="N5" s="23" t="s">
        <v>13</v>
      </c>
      <c r="O5" s="44">
        <v>1</v>
      </c>
      <c r="P5" s="44">
        <v>1</v>
      </c>
      <c r="Q5" s="46">
        <f t="shared" si="4"/>
        <v>2</v>
      </c>
      <c r="S5" s="21" t="s">
        <v>13</v>
      </c>
      <c r="T5" s="42">
        <v>1</v>
      </c>
      <c r="U5" s="42">
        <v>1</v>
      </c>
      <c r="V5" s="46">
        <f t="shared" si="5"/>
        <v>2</v>
      </c>
      <c r="X5" s="23" t="s">
        <v>4</v>
      </c>
      <c r="Y5" s="26" t="s">
        <v>4</v>
      </c>
      <c r="AA5" s="23" t="s">
        <v>7</v>
      </c>
      <c r="AB5" s="26" t="s">
        <v>4</v>
      </c>
      <c r="AD5" s="39" t="s">
        <v>34</v>
      </c>
    </row>
    <row r="6" spans="1:30" x14ac:dyDescent="0.25">
      <c r="A6" s="21" t="s">
        <v>4</v>
      </c>
      <c r="B6" s="21" t="s">
        <v>7</v>
      </c>
      <c r="C6" s="21" t="s">
        <v>36</v>
      </c>
      <c r="D6" s="22" t="s">
        <v>4</v>
      </c>
      <c r="F6" s="21" t="s">
        <v>3</v>
      </c>
      <c r="G6">
        <v>4</v>
      </c>
      <c r="H6">
        <f t="shared" si="3"/>
        <v>4</v>
      </c>
      <c r="I6" s="42">
        <v>1</v>
      </c>
      <c r="J6" s="42">
        <v>1</v>
      </c>
      <c r="K6" s="42">
        <v>1</v>
      </c>
      <c r="L6" s="42">
        <v>1</v>
      </c>
      <c r="N6" s="23" t="s">
        <v>3</v>
      </c>
      <c r="O6" s="44">
        <v>1</v>
      </c>
      <c r="P6" s="44">
        <v>1</v>
      </c>
      <c r="Q6" s="46">
        <f t="shared" si="4"/>
        <v>2</v>
      </c>
      <c r="S6" s="21" t="s">
        <v>3</v>
      </c>
      <c r="T6" s="42">
        <v>1</v>
      </c>
      <c r="U6" s="42">
        <v>1</v>
      </c>
      <c r="V6" s="46">
        <f t="shared" si="5"/>
        <v>2</v>
      </c>
      <c r="X6" s="23" t="s">
        <v>5</v>
      </c>
      <c r="Y6" s="26" t="s">
        <v>2</v>
      </c>
      <c r="AA6" s="23" t="s">
        <v>8</v>
      </c>
      <c r="AB6" s="26" t="s">
        <v>2</v>
      </c>
      <c r="AD6" s="39" t="s">
        <v>75</v>
      </c>
    </row>
    <row r="7" spans="1:30" x14ac:dyDescent="0.25">
      <c r="A7" s="21" t="s">
        <v>5</v>
      </c>
      <c r="B7" s="21" t="s">
        <v>8</v>
      </c>
      <c r="C7" s="21" t="s">
        <v>4</v>
      </c>
      <c r="D7" s="22" t="s">
        <v>2</v>
      </c>
      <c r="F7" s="21" t="s">
        <v>1</v>
      </c>
      <c r="G7">
        <v>4</v>
      </c>
      <c r="H7">
        <f t="shared" si="3"/>
        <v>4</v>
      </c>
      <c r="I7" s="42">
        <v>1</v>
      </c>
      <c r="J7" s="42">
        <v>1</v>
      </c>
      <c r="K7" s="42">
        <v>1</v>
      </c>
      <c r="L7" s="42">
        <v>1</v>
      </c>
      <c r="N7" s="23" t="s">
        <v>1</v>
      </c>
      <c r="O7" s="44">
        <v>1</v>
      </c>
      <c r="P7" s="44">
        <v>1</v>
      </c>
      <c r="Q7" s="46">
        <f t="shared" si="4"/>
        <v>2</v>
      </c>
      <c r="S7" s="21" t="s">
        <v>1</v>
      </c>
      <c r="T7" s="42">
        <v>1</v>
      </c>
      <c r="U7" s="42">
        <v>1</v>
      </c>
      <c r="V7" s="46">
        <f t="shared" si="5"/>
        <v>2</v>
      </c>
      <c r="X7" s="23" t="s">
        <v>6</v>
      </c>
      <c r="Y7" s="24" t="s">
        <v>36</v>
      </c>
      <c r="AA7" s="23" t="s">
        <v>4</v>
      </c>
      <c r="AB7" s="39" t="s">
        <v>36</v>
      </c>
      <c r="AD7" s="39" t="s">
        <v>48</v>
      </c>
    </row>
    <row r="8" spans="1:30" x14ac:dyDescent="0.25">
      <c r="A8" s="21" t="s">
        <v>6</v>
      </c>
      <c r="B8" s="21" t="s">
        <v>4</v>
      </c>
      <c r="C8" s="21" t="s">
        <v>2</v>
      </c>
      <c r="D8" s="22" t="s">
        <v>36</v>
      </c>
      <c r="F8" s="21" t="s">
        <v>9</v>
      </c>
      <c r="G8">
        <v>4</v>
      </c>
      <c r="H8">
        <f t="shared" si="3"/>
        <v>4</v>
      </c>
      <c r="I8" s="42">
        <v>1</v>
      </c>
      <c r="J8" s="42">
        <v>1</v>
      </c>
      <c r="K8" s="42">
        <v>1</v>
      </c>
      <c r="L8" s="42">
        <v>1</v>
      </c>
      <c r="N8" s="23" t="s">
        <v>9</v>
      </c>
      <c r="O8" s="44">
        <v>1</v>
      </c>
      <c r="P8" s="44">
        <v>1</v>
      </c>
      <c r="Q8" s="46">
        <f t="shared" si="4"/>
        <v>2</v>
      </c>
      <c r="S8" s="21" t="s">
        <v>9</v>
      </c>
      <c r="T8" s="42">
        <v>1</v>
      </c>
      <c r="U8" s="42">
        <v>1</v>
      </c>
      <c r="V8" s="46">
        <f t="shared" si="5"/>
        <v>2</v>
      </c>
      <c r="X8" s="23" t="s">
        <v>7</v>
      </c>
      <c r="Y8" s="26" t="s">
        <v>20</v>
      </c>
      <c r="AA8" s="23" t="s">
        <v>13</v>
      </c>
      <c r="AB8" s="24" t="s">
        <v>20</v>
      </c>
      <c r="AD8" s="39" t="s">
        <v>50</v>
      </c>
    </row>
    <row r="9" spans="1:30" x14ac:dyDescent="0.25">
      <c r="A9" s="21" t="s">
        <v>7</v>
      </c>
      <c r="B9" s="21" t="s">
        <v>13</v>
      </c>
      <c r="C9" s="21" t="s">
        <v>20</v>
      </c>
      <c r="D9" s="22" t="s">
        <v>20</v>
      </c>
      <c r="F9" s="21" t="s">
        <v>22</v>
      </c>
      <c r="G9">
        <v>4</v>
      </c>
      <c r="H9">
        <f t="shared" si="3"/>
        <v>4</v>
      </c>
      <c r="I9" s="42">
        <v>1</v>
      </c>
      <c r="J9" s="42">
        <v>1</v>
      </c>
      <c r="K9" s="42">
        <v>1</v>
      </c>
      <c r="L9" s="42">
        <v>1</v>
      </c>
      <c r="N9" s="23" t="s">
        <v>22</v>
      </c>
      <c r="O9" s="44">
        <v>1</v>
      </c>
      <c r="P9" s="44">
        <v>1</v>
      </c>
      <c r="Q9" s="46">
        <f t="shared" si="4"/>
        <v>2</v>
      </c>
      <c r="S9" s="21" t="s">
        <v>22</v>
      </c>
      <c r="T9" s="42">
        <v>1</v>
      </c>
      <c r="U9" s="42">
        <v>1</v>
      </c>
      <c r="V9" s="46">
        <f t="shared" si="5"/>
        <v>2</v>
      </c>
      <c r="X9" s="23" t="s">
        <v>8</v>
      </c>
      <c r="Y9" s="26" t="s">
        <v>14</v>
      </c>
      <c r="AA9" s="23" t="s">
        <v>39</v>
      </c>
      <c r="AB9" s="24" t="s">
        <v>14</v>
      </c>
      <c r="AD9" s="39" t="s">
        <v>40</v>
      </c>
    </row>
    <row r="10" spans="1:30" x14ac:dyDescent="0.25">
      <c r="A10" s="21" t="s">
        <v>8</v>
      </c>
      <c r="B10" s="21" t="s">
        <v>39</v>
      </c>
      <c r="C10" s="21" t="s">
        <v>34</v>
      </c>
      <c r="D10" s="22" t="s">
        <v>14</v>
      </c>
      <c r="F10" s="21" t="s">
        <v>15</v>
      </c>
      <c r="G10">
        <v>4</v>
      </c>
      <c r="H10">
        <f t="shared" si="3"/>
        <v>4</v>
      </c>
      <c r="I10" s="42">
        <v>1</v>
      </c>
      <c r="J10" s="42">
        <v>1</v>
      </c>
      <c r="K10" s="42">
        <v>1</v>
      </c>
      <c r="L10" s="42">
        <v>1</v>
      </c>
      <c r="N10" s="23" t="s">
        <v>15</v>
      </c>
      <c r="O10" s="44">
        <v>1</v>
      </c>
      <c r="P10" s="44">
        <v>1</v>
      </c>
      <c r="Q10" s="46">
        <f t="shared" si="4"/>
        <v>2</v>
      </c>
      <c r="S10" s="21" t="s">
        <v>15</v>
      </c>
      <c r="T10" s="42">
        <v>1</v>
      </c>
      <c r="U10" s="42">
        <v>1</v>
      </c>
      <c r="V10" s="46">
        <f t="shared" si="5"/>
        <v>2</v>
      </c>
      <c r="X10" s="23" t="s">
        <v>9</v>
      </c>
      <c r="Y10" s="26" t="s">
        <v>3</v>
      </c>
      <c r="AA10" s="23" t="s">
        <v>3</v>
      </c>
      <c r="AB10" s="26" t="s">
        <v>3</v>
      </c>
      <c r="AD10" s="39" t="s">
        <v>6</v>
      </c>
    </row>
    <row r="11" spans="1:30" x14ac:dyDescent="0.25">
      <c r="A11" s="21" t="s">
        <v>9</v>
      </c>
      <c r="B11" s="21" t="s">
        <v>3</v>
      </c>
      <c r="C11" s="21" t="s">
        <v>14</v>
      </c>
      <c r="D11" s="22" t="s">
        <v>3</v>
      </c>
      <c r="F11" s="21" t="s">
        <v>10</v>
      </c>
      <c r="G11">
        <v>4</v>
      </c>
      <c r="H11">
        <f t="shared" si="3"/>
        <v>4</v>
      </c>
      <c r="I11" s="42">
        <v>1</v>
      </c>
      <c r="J11" s="42">
        <v>1</v>
      </c>
      <c r="K11" s="42">
        <v>1</v>
      </c>
      <c r="L11" s="42">
        <v>1</v>
      </c>
      <c r="N11" s="23" t="s">
        <v>10</v>
      </c>
      <c r="O11" s="44">
        <v>1</v>
      </c>
      <c r="P11" s="44">
        <v>1</v>
      </c>
      <c r="Q11" s="46">
        <f t="shared" si="4"/>
        <v>2</v>
      </c>
      <c r="S11" s="21" t="s">
        <v>10</v>
      </c>
      <c r="T11" s="42">
        <v>1</v>
      </c>
      <c r="U11" s="42">
        <v>1</v>
      </c>
      <c r="V11" s="46">
        <f t="shared" si="5"/>
        <v>2</v>
      </c>
      <c r="X11" s="23" t="s">
        <v>10</v>
      </c>
      <c r="Y11" s="24" t="s">
        <v>75</v>
      </c>
      <c r="AA11" s="23" t="s">
        <v>11</v>
      </c>
      <c r="AB11" s="39" t="s">
        <v>75</v>
      </c>
      <c r="AD11" s="39" t="s">
        <v>80</v>
      </c>
    </row>
    <row r="12" spans="1:30" x14ac:dyDescent="0.25">
      <c r="A12" s="21" t="s">
        <v>10</v>
      </c>
      <c r="B12" s="21" t="s">
        <v>11</v>
      </c>
      <c r="C12" s="21" t="s">
        <v>75</v>
      </c>
      <c r="D12" s="22" t="s">
        <v>75</v>
      </c>
      <c r="F12" s="21" t="s">
        <v>6</v>
      </c>
      <c r="G12">
        <v>4</v>
      </c>
      <c r="H12">
        <f t="shared" si="3"/>
        <v>4</v>
      </c>
      <c r="I12" s="42">
        <v>1</v>
      </c>
      <c r="J12" s="42">
        <v>1</v>
      </c>
      <c r="K12" s="42">
        <v>1</v>
      </c>
      <c r="L12" s="42">
        <v>1</v>
      </c>
      <c r="N12" s="23" t="s">
        <v>6</v>
      </c>
      <c r="O12" s="44">
        <v>1</v>
      </c>
      <c r="P12" s="44">
        <v>1</v>
      </c>
      <c r="Q12" s="46">
        <f t="shared" si="4"/>
        <v>2</v>
      </c>
      <c r="S12" s="21" t="s">
        <v>6</v>
      </c>
      <c r="T12" s="42">
        <v>1</v>
      </c>
      <c r="U12" s="42">
        <v>1</v>
      </c>
      <c r="V12" s="46">
        <f t="shared" si="5"/>
        <v>2</v>
      </c>
      <c r="X12" s="23" t="s">
        <v>11</v>
      </c>
      <c r="Y12" s="26" t="s">
        <v>9</v>
      </c>
      <c r="AA12" s="23" t="s">
        <v>6</v>
      </c>
      <c r="AB12" s="26" t="s">
        <v>9</v>
      </c>
      <c r="AD12" s="39" t="s">
        <v>81</v>
      </c>
    </row>
    <row r="13" spans="1:30" x14ac:dyDescent="0.25">
      <c r="A13" s="21" t="s">
        <v>11</v>
      </c>
      <c r="B13" s="21" t="s">
        <v>6</v>
      </c>
      <c r="C13" s="21" t="s">
        <v>48</v>
      </c>
      <c r="D13" s="22" t="s">
        <v>9</v>
      </c>
      <c r="F13" s="21" t="s">
        <v>17</v>
      </c>
      <c r="G13">
        <v>4</v>
      </c>
      <c r="H13">
        <f t="shared" si="3"/>
        <v>4</v>
      </c>
      <c r="I13" s="42">
        <v>1</v>
      </c>
      <c r="J13" s="42">
        <v>1</v>
      </c>
      <c r="K13" s="42">
        <v>1</v>
      </c>
      <c r="L13" s="42">
        <v>1</v>
      </c>
      <c r="N13" s="23" t="s">
        <v>17</v>
      </c>
      <c r="O13" s="44">
        <v>1</v>
      </c>
      <c r="P13" s="44">
        <v>1</v>
      </c>
      <c r="Q13" s="46">
        <f t="shared" si="4"/>
        <v>2</v>
      </c>
      <c r="S13" s="21" t="s">
        <v>17</v>
      </c>
      <c r="T13" s="42">
        <v>1</v>
      </c>
      <c r="U13" s="42">
        <v>1</v>
      </c>
      <c r="V13" s="46">
        <f t="shared" si="5"/>
        <v>2</v>
      </c>
      <c r="X13" s="25" t="s">
        <v>12</v>
      </c>
      <c r="Y13" s="26" t="s">
        <v>11</v>
      </c>
      <c r="AA13" s="23" t="s">
        <v>15</v>
      </c>
      <c r="AB13" s="26" t="s">
        <v>11</v>
      </c>
      <c r="AD13" s="39" t="s">
        <v>49</v>
      </c>
    </row>
    <row r="14" spans="1:30" x14ac:dyDescent="0.25">
      <c r="A14" s="21" t="s">
        <v>12</v>
      </c>
      <c r="B14" s="21" t="s">
        <v>15</v>
      </c>
      <c r="C14" s="21" t="s">
        <v>3</v>
      </c>
      <c r="D14" s="22" t="s">
        <v>11</v>
      </c>
      <c r="F14" s="21" t="s">
        <v>19</v>
      </c>
      <c r="G14">
        <v>4</v>
      </c>
      <c r="H14">
        <f t="shared" si="3"/>
        <v>4</v>
      </c>
      <c r="I14" s="42">
        <v>1</v>
      </c>
      <c r="J14" s="42">
        <v>1</v>
      </c>
      <c r="K14" s="42">
        <v>1</v>
      </c>
      <c r="L14" s="42">
        <v>1</v>
      </c>
      <c r="N14" s="23" t="s">
        <v>19</v>
      </c>
      <c r="O14" s="44">
        <v>1</v>
      </c>
      <c r="P14" s="44">
        <v>1</v>
      </c>
      <c r="Q14" s="46">
        <f t="shared" si="4"/>
        <v>2</v>
      </c>
      <c r="S14" s="21" t="s">
        <v>19</v>
      </c>
      <c r="T14" s="42">
        <v>1</v>
      </c>
      <c r="U14" s="42">
        <v>1</v>
      </c>
      <c r="V14" s="46">
        <f t="shared" si="5"/>
        <v>2</v>
      </c>
      <c r="X14" s="23" t="s">
        <v>13</v>
      </c>
      <c r="Y14" s="24" t="s">
        <v>34</v>
      </c>
      <c r="AA14" s="23" t="s">
        <v>79</v>
      </c>
      <c r="AB14" s="39" t="s">
        <v>34</v>
      </c>
      <c r="AD14" s="39" t="s">
        <v>82</v>
      </c>
    </row>
    <row r="15" spans="1:30" x14ac:dyDescent="0.25">
      <c r="A15" s="21" t="s">
        <v>13</v>
      </c>
      <c r="B15" s="21" t="s">
        <v>79</v>
      </c>
      <c r="C15" s="21" t="s">
        <v>11</v>
      </c>
      <c r="D15" s="22" t="s">
        <v>34</v>
      </c>
      <c r="F15" s="21" t="s">
        <v>11</v>
      </c>
      <c r="G15">
        <v>4</v>
      </c>
      <c r="H15">
        <f t="shared" si="3"/>
        <v>4</v>
      </c>
      <c r="I15" s="42">
        <v>1</v>
      </c>
      <c r="J15" s="42">
        <v>1</v>
      </c>
      <c r="K15" s="42">
        <v>1</v>
      </c>
      <c r="L15" s="42">
        <v>1</v>
      </c>
      <c r="N15" s="23" t="s">
        <v>11</v>
      </c>
      <c r="O15" s="44">
        <v>1</v>
      </c>
      <c r="P15" s="44">
        <v>1</v>
      </c>
      <c r="Q15" s="46">
        <f t="shared" si="4"/>
        <v>2</v>
      </c>
      <c r="S15" s="21" t="s">
        <v>11</v>
      </c>
      <c r="T15" s="42">
        <v>1</v>
      </c>
      <c r="U15" s="42">
        <v>1</v>
      </c>
      <c r="V15" s="46">
        <f t="shared" si="5"/>
        <v>2</v>
      </c>
      <c r="X15" s="23" t="s">
        <v>14</v>
      </c>
      <c r="Y15" s="26" t="s">
        <v>6</v>
      </c>
      <c r="AA15" s="23" t="s">
        <v>17</v>
      </c>
      <c r="AB15" s="26" t="s">
        <v>6</v>
      </c>
      <c r="AD15" s="39" t="s">
        <v>84</v>
      </c>
    </row>
    <row r="16" spans="1:30" x14ac:dyDescent="0.25">
      <c r="A16" s="21" t="s">
        <v>14</v>
      </c>
      <c r="B16" s="21" t="s">
        <v>17</v>
      </c>
      <c r="C16" s="21" t="s">
        <v>50</v>
      </c>
      <c r="D16" s="22" t="s">
        <v>6</v>
      </c>
      <c r="F16" s="21" t="s">
        <v>28</v>
      </c>
      <c r="G16">
        <v>4</v>
      </c>
      <c r="H16">
        <f t="shared" si="3"/>
        <v>4</v>
      </c>
      <c r="I16" s="42">
        <v>1</v>
      </c>
      <c r="J16" s="42">
        <v>1</v>
      </c>
      <c r="K16" s="42">
        <v>1</v>
      </c>
      <c r="L16" s="42">
        <v>1</v>
      </c>
      <c r="N16" s="23" t="s">
        <v>28</v>
      </c>
      <c r="O16" s="44">
        <v>1</v>
      </c>
      <c r="P16" s="44">
        <v>1</v>
      </c>
      <c r="Q16" s="46">
        <f t="shared" si="4"/>
        <v>2</v>
      </c>
      <c r="S16" s="21" t="s">
        <v>28</v>
      </c>
      <c r="T16" s="42">
        <v>1</v>
      </c>
      <c r="U16" s="42">
        <v>1</v>
      </c>
      <c r="V16" s="46">
        <f t="shared" si="5"/>
        <v>2</v>
      </c>
      <c r="X16" s="23" t="s">
        <v>15</v>
      </c>
      <c r="Y16" s="26" t="s">
        <v>7</v>
      </c>
      <c r="AA16" s="23" t="s">
        <v>10</v>
      </c>
      <c r="AB16" s="26" t="s">
        <v>7</v>
      </c>
      <c r="AD16" s="39" t="s">
        <v>85</v>
      </c>
    </row>
    <row r="17" spans="1:30" x14ac:dyDescent="0.25">
      <c r="A17" s="21" t="s">
        <v>15</v>
      </c>
      <c r="B17" s="21" t="s">
        <v>10</v>
      </c>
      <c r="C17" s="21" t="s">
        <v>40</v>
      </c>
      <c r="D17" s="22" t="s">
        <v>7</v>
      </c>
      <c r="F17" s="21" t="s">
        <v>14</v>
      </c>
      <c r="G17">
        <v>3</v>
      </c>
      <c r="H17">
        <f t="shared" si="3"/>
        <v>3</v>
      </c>
      <c r="I17" s="42">
        <v>1</v>
      </c>
      <c r="J17" s="43"/>
      <c r="K17" s="42">
        <v>1</v>
      </c>
      <c r="L17" s="42">
        <v>1</v>
      </c>
      <c r="N17" s="23" t="s">
        <v>14</v>
      </c>
      <c r="O17" s="44">
        <v>1</v>
      </c>
      <c r="P17" s="44">
        <v>1</v>
      </c>
      <c r="Q17" s="46">
        <f t="shared" si="4"/>
        <v>2</v>
      </c>
      <c r="S17" s="21" t="s">
        <v>14</v>
      </c>
      <c r="T17" s="42">
        <v>1</v>
      </c>
      <c r="U17" s="43"/>
      <c r="V17" s="46">
        <f t="shared" si="5"/>
        <v>1</v>
      </c>
      <c r="X17" s="25" t="s">
        <v>16</v>
      </c>
      <c r="Y17" s="24" t="s">
        <v>48</v>
      </c>
      <c r="AA17" s="25" t="s">
        <v>16</v>
      </c>
      <c r="AB17" s="39" t="s">
        <v>48</v>
      </c>
      <c r="AD17" s="39" t="s">
        <v>86</v>
      </c>
    </row>
    <row r="18" spans="1:30" x14ac:dyDescent="0.25">
      <c r="A18" s="21" t="s">
        <v>16</v>
      </c>
      <c r="B18" s="21" t="s">
        <v>16</v>
      </c>
      <c r="C18" s="21" t="s">
        <v>5</v>
      </c>
      <c r="D18" s="22" t="s">
        <v>48</v>
      </c>
      <c r="F18" s="21" t="s">
        <v>32</v>
      </c>
      <c r="G18">
        <v>3</v>
      </c>
      <c r="H18">
        <f t="shared" si="3"/>
        <v>3</v>
      </c>
      <c r="I18" s="42">
        <v>1</v>
      </c>
      <c r="J18" s="43"/>
      <c r="K18" s="42">
        <v>1</v>
      </c>
      <c r="L18" s="42">
        <v>1</v>
      </c>
      <c r="N18" s="23" t="s">
        <v>32</v>
      </c>
      <c r="O18" s="44">
        <v>1</v>
      </c>
      <c r="P18" s="44">
        <v>1</v>
      </c>
      <c r="Q18" s="46">
        <f t="shared" si="4"/>
        <v>2</v>
      </c>
      <c r="S18" s="21" t="s">
        <v>32</v>
      </c>
      <c r="T18" s="42">
        <v>1</v>
      </c>
      <c r="U18" s="43"/>
      <c r="V18" s="46">
        <f t="shared" si="5"/>
        <v>1</v>
      </c>
      <c r="X18" s="23" t="s">
        <v>17</v>
      </c>
      <c r="Y18" s="26" t="s">
        <v>17</v>
      </c>
      <c r="AA18" s="25" t="s">
        <v>23</v>
      </c>
      <c r="AB18" s="26" t="s">
        <v>17</v>
      </c>
      <c r="AD18" s="39" t="s">
        <v>56</v>
      </c>
    </row>
    <row r="19" spans="1:30" x14ac:dyDescent="0.25">
      <c r="A19" s="21" t="s">
        <v>17</v>
      </c>
      <c r="B19" s="21" t="s">
        <v>23</v>
      </c>
      <c r="C19" s="21" t="s">
        <v>6</v>
      </c>
      <c r="D19" s="22" t="s">
        <v>17</v>
      </c>
      <c r="F19" s="21" t="s">
        <v>18</v>
      </c>
      <c r="G19">
        <v>3</v>
      </c>
      <c r="H19">
        <f t="shared" si="3"/>
        <v>3</v>
      </c>
      <c r="I19" s="42">
        <v>1</v>
      </c>
      <c r="J19" s="43"/>
      <c r="K19" s="42">
        <v>1</v>
      </c>
      <c r="L19" s="42">
        <v>1</v>
      </c>
      <c r="N19" s="23" t="s">
        <v>18</v>
      </c>
      <c r="O19" s="44">
        <v>1</v>
      </c>
      <c r="P19" s="44">
        <v>1</v>
      </c>
      <c r="Q19" s="46">
        <f t="shared" si="4"/>
        <v>2</v>
      </c>
      <c r="S19" s="21" t="s">
        <v>18</v>
      </c>
      <c r="T19" s="42">
        <v>1</v>
      </c>
      <c r="U19" s="43"/>
      <c r="V19" s="46">
        <f t="shared" si="5"/>
        <v>1</v>
      </c>
      <c r="X19" s="23" t="s">
        <v>18</v>
      </c>
      <c r="Y19" s="26" t="s">
        <v>15</v>
      </c>
      <c r="AA19" s="25" t="s">
        <v>31</v>
      </c>
      <c r="AB19" s="26" t="s">
        <v>15</v>
      </c>
      <c r="AD19" s="39" t="s">
        <v>88</v>
      </c>
    </row>
    <row r="20" spans="1:30" x14ac:dyDescent="0.25">
      <c r="A20" s="21" t="s">
        <v>18</v>
      </c>
      <c r="B20" s="21" t="s">
        <v>31</v>
      </c>
      <c r="C20" s="21" t="s">
        <v>17</v>
      </c>
      <c r="D20" s="22" t="s">
        <v>15</v>
      </c>
      <c r="F20" s="21" t="s">
        <v>20</v>
      </c>
      <c r="G20">
        <v>3</v>
      </c>
      <c r="H20">
        <f t="shared" si="3"/>
        <v>3</v>
      </c>
      <c r="I20" s="42">
        <v>1</v>
      </c>
      <c r="J20" s="43"/>
      <c r="K20" s="42">
        <v>1</v>
      </c>
      <c r="L20" s="42">
        <v>1</v>
      </c>
      <c r="N20" s="23" t="s">
        <v>20</v>
      </c>
      <c r="O20" s="44">
        <v>1</v>
      </c>
      <c r="P20" s="44">
        <v>1</v>
      </c>
      <c r="Q20" s="46">
        <f t="shared" si="4"/>
        <v>2</v>
      </c>
      <c r="S20" s="21" t="s">
        <v>20</v>
      </c>
      <c r="T20" s="42">
        <v>1</v>
      </c>
      <c r="U20" s="43"/>
      <c r="V20" s="46">
        <f t="shared" si="5"/>
        <v>1</v>
      </c>
      <c r="X20" s="23" t="s">
        <v>19</v>
      </c>
      <c r="Y20" s="26" t="s">
        <v>22</v>
      </c>
      <c r="AA20" s="23" t="s">
        <v>28</v>
      </c>
      <c r="AB20" s="26" t="s">
        <v>22</v>
      </c>
      <c r="AD20" s="39" t="s">
        <v>41</v>
      </c>
    </row>
    <row r="21" spans="1:30" x14ac:dyDescent="0.25">
      <c r="A21" s="21" t="s">
        <v>19</v>
      </c>
      <c r="B21" s="21" t="s">
        <v>28</v>
      </c>
      <c r="C21" s="21" t="s">
        <v>22</v>
      </c>
      <c r="D21" s="22" t="s">
        <v>22</v>
      </c>
      <c r="F21" s="21" t="s">
        <v>8</v>
      </c>
      <c r="G21">
        <v>3</v>
      </c>
      <c r="H21">
        <f t="shared" si="3"/>
        <v>3</v>
      </c>
      <c r="I21" s="42">
        <v>1</v>
      </c>
      <c r="J21" s="42">
        <v>1</v>
      </c>
      <c r="K21" s="43"/>
      <c r="L21" s="42">
        <v>1</v>
      </c>
      <c r="N21" s="23" t="s">
        <v>8</v>
      </c>
      <c r="O21" s="44">
        <v>1</v>
      </c>
      <c r="P21" s="44">
        <v>1</v>
      </c>
      <c r="Q21" s="46">
        <f t="shared" si="4"/>
        <v>2</v>
      </c>
      <c r="S21" s="21" t="s">
        <v>8</v>
      </c>
      <c r="T21" s="42">
        <v>1</v>
      </c>
      <c r="U21" s="42">
        <v>1</v>
      </c>
      <c r="V21" s="46">
        <f t="shared" si="5"/>
        <v>2</v>
      </c>
      <c r="X21" s="23" t="s">
        <v>20</v>
      </c>
      <c r="Y21" s="24" t="s">
        <v>39</v>
      </c>
      <c r="AA21" s="23" t="s">
        <v>24</v>
      </c>
      <c r="AB21" s="26" t="s">
        <v>39</v>
      </c>
      <c r="AD21" s="39" t="s">
        <v>91</v>
      </c>
    </row>
    <row r="22" spans="1:30" x14ac:dyDescent="0.25">
      <c r="A22" s="21" t="s">
        <v>20</v>
      </c>
      <c r="B22" s="21" t="s">
        <v>24</v>
      </c>
      <c r="C22" s="21" t="s">
        <v>80</v>
      </c>
      <c r="D22" s="22" t="s">
        <v>39</v>
      </c>
      <c r="F22" s="21" t="s">
        <v>5</v>
      </c>
      <c r="G22">
        <v>3</v>
      </c>
      <c r="H22">
        <f t="shared" si="3"/>
        <v>3</v>
      </c>
      <c r="I22" s="42">
        <v>1</v>
      </c>
      <c r="J22" s="43"/>
      <c r="K22" s="42">
        <v>1</v>
      </c>
      <c r="L22" s="42">
        <v>1</v>
      </c>
      <c r="N22" s="23" t="s">
        <v>5</v>
      </c>
      <c r="O22" s="44">
        <v>1</v>
      </c>
      <c r="P22" s="44">
        <v>1</v>
      </c>
      <c r="Q22" s="46">
        <f t="shared" si="4"/>
        <v>2</v>
      </c>
      <c r="S22" s="21" t="s">
        <v>5</v>
      </c>
      <c r="T22" s="42">
        <v>1</v>
      </c>
      <c r="U22" s="43"/>
      <c r="V22" s="46">
        <f t="shared" si="5"/>
        <v>1</v>
      </c>
      <c r="X22" s="25" t="s">
        <v>21</v>
      </c>
      <c r="Y22" s="26" t="s">
        <v>13</v>
      </c>
      <c r="AA22" s="23" t="s">
        <v>19</v>
      </c>
      <c r="AB22" s="26" t="s">
        <v>13</v>
      </c>
      <c r="AD22" s="39" t="s">
        <v>93</v>
      </c>
    </row>
    <row r="23" spans="1:30" x14ac:dyDescent="0.25">
      <c r="A23" s="21" t="s">
        <v>21</v>
      </c>
      <c r="B23" s="21" t="s">
        <v>19</v>
      </c>
      <c r="C23" s="21" t="s">
        <v>32</v>
      </c>
      <c r="D23" s="22" t="s">
        <v>13</v>
      </c>
      <c r="F23" s="21" t="s">
        <v>39</v>
      </c>
      <c r="G23">
        <v>3</v>
      </c>
      <c r="H23">
        <f t="shared" si="3"/>
        <v>3</v>
      </c>
      <c r="I23" s="43"/>
      <c r="J23" s="42">
        <v>1</v>
      </c>
      <c r="K23" s="42">
        <v>1</v>
      </c>
      <c r="L23" s="42">
        <v>1</v>
      </c>
      <c r="N23" s="21" t="s">
        <v>39</v>
      </c>
      <c r="O23" s="43"/>
      <c r="P23" s="42">
        <v>1</v>
      </c>
      <c r="Q23" s="46">
        <f t="shared" si="4"/>
        <v>1</v>
      </c>
      <c r="S23" s="21" t="s">
        <v>39</v>
      </c>
      <c r="T23" s="43"/>
      <c r="U23" s="42">
        <v>1</v>
      </c>
      <c r="V23" s="46">
        <f t="shared" si="5"/>
        <v>1</v>
      </c>
      <c r="X23" s="23" t="s">
        <v>22</v>
      </c>
      <c r="Y23" s="26" t="s">
        <v>5</v>
      </c>
      <c r="AA23" s="25" t="s">
        <v>37</v>
      </c>
      <c r="AB23" s="24" t="s">
        <v>5</v>
      </c>
      <c r="AD23" s="39" t="s">
        <v>94</v>
      </c>
    </row>
    <row r="24" spans="1:30" x14ac:dyDescent="0.25">
      <c r="A24" s="21" t="s">
        <v>22</v>
      </c>
      <c r="B24" s="21" t="s">
        <v>37</v>
      </c>
      <c r="C24" s="21" t="s">
        <v>81</v>
      </c>
      <c r="D24" s="22" t="s">
        <v>5</v>
      </c>
      <c r="F24" s="21" t="s">
        <v>7</v>
      </c>
      <c r="G24">
        <v>3</v>
      </c>
      <c r="H24">
        <f t="shared" si="3"/>
        <v>3</v>
      </c>
      <c r="I24" s="42">
        <v>1</v>
      </c>
      <c r="J24" s="42">
        <v>1</v>
      </c>
      <c r="K24" s="43"/>
      <c r="L24" s="42">
        <v>1</v>
      </c>
      <c r="N24" s="23" t="s">
        <v>7</v>
      </c>
      <c r="O24" s="44">
        <v>1</v>
      </c>
      <c r="P24" s="44">
        <v>1</v>
      </c>
      <c r="Q24" s="46">
        <f t="shared" si="4"/>
        <v>2</v>
      </c>
      <c r="S24" s="21" t="s">
        <v>7</v>
      </c>
      <c r="T24" s="42">
        <v>1</v>
      </c>
      <c r="U24" s="42">
        <v>1</v>
      </c>
      <c r="V24" s="46">
        <f t="shared" si="5"/>
        <v>2</v>
      </c>
      <c r="X24" s="25" t="s">
        <v>23</v>
      </c>
      <c r="Y24" s="26" t="s">
        <v>8</v>
      </c>
      <c r="AA24" s="23" t="s">
        <v>22</v>
      </c>
      <c r="AB24" s="26" t="s">
        <v>8</v>
      </c>
      <c r="AD24" s="39" t="s">
        <v>35</v>
      </c>
    </row>
    <row r="25" spans="1:30" x14ac:dyDescent="0.25">
      <c r="A25" s="21" t="s">
        <v>23</v>
      </c>
      <c r="B25" s="21" t="s">
        <v>22</v>
      </c>
      <c r="C25" s="21" t="s">
        <v>49</v>
      </c>
      <c r="D25" s="22" t="s">
        <v>8</v>
      </c>
      <c r="F25" s="21" t="s">
        <v>79</v>
      </c>
      <c r="G25">
        <v>3</v>
      </c>
      <c r="H25">
        <f t="shared" si="3"/>
        <v>3</v>
      </c>
      <c r="I25" s="43"/>
      <c r="J25" s="42">
        <v>1</v>
      </c>
      <c r="K25" s="42">
        <v>1</v>
      </c>
      <c r="L25" s="42">
        <v>1</v>
      </c>
      <c r="N25" s="21" t="s">
        <v>79</v>
      </c>
      <c r="O25" s="43"/>
      <c r="P25" s="42">
        <v>1</v>
      </c>
      <c r="Q25" s="46">
        <f t="shared" si="4"/>
        <v>1</v>
      </c>
      <c r="S25" s="21" t="s">
        <v>79</v>
      </c>
      <c r="T25" s="43"/>
      <c r="U25" s="42">
        <v>1</v>
      </c>
      <c r="V25" s="46">
        <f t="shared" si="5"/>
        <v>1</v>
      </c>
      <c r="X25" s="23" t="s">
        <v>24</v>
      </c>
      <c r="Y25" s="26" t="s">
        <v>10</v>
      </c>
      <c r="AA25" s="25" t="s">
        <v>30</v>
      </c>
      <c r="AB25" s="26" t="s">
        <v>10</v>
      </c>
      <c r="AD25" s="39" t="s">
        <v>51</v>
      </c>
    </row>
    <row r="26" spans="1:30" x14ac:dyDescent="0.25">
      <c r="A26" s="21" t="s">
        <v>24</v>
      </c>
      <c r="B26" s="21" t="s">
        <v>30</v>
      </c>
      <c r="C26" s="21" t="s">
        <v>15</v>
      </c>
      <c r="D26" s="22" t="s">
        <v>10</v>
      </c>
      <c r="F26" s="21" t="s">
        <v>24</v>
      </c>
      <c r="G26">
        <v>3</v>
      </c>
      <c r="H26">
        <f t="shared" si="3"/>
        <v>3</v>
      </c>
      <c r="I26" s="42">
        <v>1</v>
      </c>
      <c r="J26" s="42">
        <v>1</v>
      </c>
      <c r="K26" s="43"/>
      <c r="L26" s="42">
        <v>1</v>
      </c>
      <c r="N26" s="23" t="s">
        <v>24</v>
      </c>
      <c r="O26" s="44">
        <v>1</v>
      </c>
      <c r="P26" s="44">
        <v>1</v>
      </c>
      <c r="Q26" s="46">
        <f t="shared" si="4"/>
        <v>2</v>
      </c>
      <c r="S26" s="21" t="s">
        <v>24</v>
      </c>
      <c r="T26" s="42">
        <v>1</v>
      </c>
      <c r="U26" s="42">
        <v>1</v>
      </c>
      <c r="V26" s="46">
        <f t="shared" si="5"/>
        <v>2</v>
      </c>
      <c r="X26" s="25" t="s">
        <v>25</v>
      </c>
      <c r="Y26" s="24" t="s">
        <v>40</v>
      </c>
      <c r="AA26" s="25" t="s">
        <v>38</v>
      </c>
      <c r="AB26" s="24" t="s">
        <v>40</v>
      </c>
    </row>
    <row r="27" spans="1:30" x14ac:dyDescent="0.25">
      <c r="A27" s="21" t="s">
        <v>25</v>
      </c>
      <c r="B27" s="21" t="s">
        <v>38</v>
      </c>
      <c r="C27" s="21" t="s">
        <v>82</v>
      </c>
      <c r="D27" s="22" t="s">
        <v>40</v>
      </c>
      <c r="F27" s="21" t="s">
        <v>36</v>
      </c>
      <c r="G27">
        <v>2</v>
      </c>
      <c r="H27">
        <f t="shared" si="3"/>
        <v>2</v>
      </c>
      <c r="I27" s="43"/>
      <c r="J27" s="43"/>
      <c r="K27" s="42">
        <v>1</v>
      </c>
      <c r="L27" s="42">
        <v>1</v>
      </c>
      <c r="N27" s="21" t="s">
        <v>36</v>
      </c>
      <c r="O27" s="43"/>
      <c r="P27" s="42">
        <v>1</v>
      </c>
      <c r="Q27" s="46">
        <f t="shared" si="4"/>
        <v>1</v>
      </c>
      <c r="S27" s="21" t="s">
        <v>36</v>
      </c>
      <c r="T27" s="43"/>
      <c r="U27" s="43"/>
      <c r="V27" s="46">
        <f t="shared" si="5"/>
        <v>0</v>
      </c>
      <c r="X27" s="25" t="s">
        <v>26</v>
      </c>
      <c r="Y27" s="24" t="s">
        <v>79</v>
      </c>
      <c r="AA27" s="25" t="s">
        <v>83</v>
      </c>
      <c r="AB27" s="26" t="s">
        <v>79</v>
      </c>
      <c r="AD27" s="25"/>
    </row>
    <row r="28" spans="1:30" x14ac:dyDescent="0.25">
      <c r="A28" s="21" t="s">
        <v>26</v>
      </c>
      <c r="B28" s="21" t="s">
        <v>83</v>
      </c>
      <c r="C28" s="21" t="s">
        <v>84</v>
      </c>
      <c r="D28" s="22" t="s">
        <v>79</v>
      </c>
      <c r="F28" s="21" t="s">
        <v>62</v>
      </c>
      <c r="G28">
        <v>2</v>
      </c>
      <c r="H28">
        <f t="shared" si="3"/>
        <v>2</v>
      </c>
      <c r="I28" s="43"/>
      <c r="J28" s="43"/>
      <c r="K28" s="42">
        <v>1</v>
      </c>
      <c r="L28" s="42">
        <v>1</v>
      </c>
      <c r="N28" s="21" t="s">
        <v>62</v>
      </c>
      <c r="O28" s="43"/>
      <c r="P28" s="42">
        <v>1</v>
      </c>
      <c r="Q28" s="46">
        <f t="shared" si="4"/>
        <v>1</v>
      </c>
      <c r="S28" s="21" t="s">
        <v>62</v>
      </c>
      <c r="T28" s="43"/>
      <c r="U28" s="43"/>
      <c r="V28" s="46">
        <f t="shared" si="5"/>
        <v>0</v>
      </c>
      <c r="X28" s="25" t="s">
        <v>27</v>
      </c>
      <c r="Y28" s="24" t="s">
        <v>50</v>
      </c>
      <c r="AA28" s="25"/>
      <c r="AB28" s="24" t="s">
        <v>50</v>
      </c>
      <c r="AD28" s="25"/>
    </row>
    <row r="29" spans="1:30" x14ac:dyDescent="0.25">
      <c r="A29" s="21" t="s">
        <v>27</v>
      </c>
      <c r="B29" s="27" t="s">
        <v>14</v>
      </c>
      <c r="C29" s="21" t="s">
        <v>85</v>
      </c>
      <c r="D29" s="22" t="s">
        <v>50</v>
      </c>
      <c r="F29" s="21" t="s">
        <v>23</v>
      </c>
      <c r="G29">
        <v>2</v>
      </c>
      <c r="H29">
        <f t="shared" si="3"/>
        <v>2</v>
      </c>
      <c r="I29" s="42">
        <v>1</v>
      </c>
      <c r="J29" s="42">
        <v>1</v>
      </c>
      <c r="K29" s="43"/>
      <c r="L29" s="43"/>
      <c r="N29" s="21" t="s">
        <v>23</v>
      </c>
      <c r="O29" s="42">
        <v>1</v>
      </c>
      <c r="P29" s="43"/>
      <c r="Q29" s="46">
        <f t="shared" si="4"/>
        <v>1</v>
      </c>
      <c r="S29" s="21" t="s">
        <v>23</v>
      </c>
      <c r="T29" s="42">
        <v>1</v>
      </c>
      <c r="U29" s="42">
        <v>1</v>
      </c>
      <c r="V29" s="46">
        <f t="shared" si="5"/>
        <v>2</v>
      </c>
      <c r="X29" s="23" t="s">
        <v>28</v>
      </c>
      <c r="Y29" s="26" t="s">
        <v>28</v>
      </c>
      <c r="AA29" s="25"/>
      <c r="AB29" s="26" t="s">
        <v>28</v>
      </c>
      <c r="AD29" s="34"/>
    </row>
    <row r="30" spans="1:30" x14ac:dyDescent="0.25">
      <c r="A30" s="21" t="s">
        <v>28</v>
      </c>
      <c r="B30" s="27" t="s">
        <v>43</v>
      </c>
      <c r="C30" s="21" t="s">
        <v>10</v>
      </c>
      <c r="D30" s="22" t="s">
        <v>28</v>
      </c>
      <c r="F30" s="21" t="s">
        <v>31</v>
      </c>
      <c r="G30">
        <v>2</v>
      </c>
      <c r="H30">
        <f t="shared" si="3"/>
        <v>2</v>
      </c>
      <c r="I30" s="42">
        <v>1</v>
      </c>
      <c r="J30" s="42">
        <v>1</v>
      </c>
      <c r="K30" s="43"/>
      <c r="L30" s="43"/>
      <c r="N30" s="21" t="s">
        <v>31</v>
      </c>
      <c r="O30" s="42">
        <v>1</v>
      </c>
      <c r="P30" s="43"/>
      <c r="Q30" s="46">
        <f t="shared" si="4"/>
        <v>1</v>
      </c>
      <c r="S30" s="21" t="s">
        <v>31</v>
      </c>
      <c r="T30" s="42">
        <v>1</v>
      </c>
      <c r="U30" s="42">
        <v>1</v>
      </c>
      <c r="V30" s="46">
        <f t="shared" si="5"/>
        <v>2</v>
      </c>
      <c r="X30" s="25" t="s">
        <v>29</v>
      </c>
      <c r="Y30" s="26" t="s">
        <v>18</v>
      </c>
      <c r="AA30" s="25"/>
      <c r="AB30" s="24" t="s">
        <v>18</v>
      </c>
      <c r="AD30" s="34"/>
    </row>
    <row r="31" spans="1:30" x14ac:dyDescent="0.25">
      <c r="A31" s="21" t="s">
        <v>29</v>
      </c>
      <c r="B31" s="27" t="s">
        <v>18</v>
      </c>
      <c r="C31" s="21" t="s">
        <v>9</v>
      </c>
      <c r="D31" s="22" t="s">
        <v>18</v>
      </c>
      <c r="F31" s="21" t="s">
        <v>75</v>
      </c>
      <c r="G31">
        <v>2</v>
      </c>
      <c r="H31">
        <f t="shared" si="3"/>
        <v>2</v>
      </c>
      <c r="I31" s="43"/>
      <c r="J31" s="43"/>
      <c r="K31" s="42">
        <v>1</v>
      </c>
      <c r="L31" s="42">
        <v>1</v>
      </c>
      <c r="N31" s="21" t="s">
        <v>75</v>
      </c>
      <c r="O31" s="43"/>
      <c r="P31" s="42">
        <v>1</v>
      </c>
      <c r="Q31" s="46">
        <f t="shared" si="4"/>
        <v>1</v>
      </c>
      <c r="S31" s="21" t="s">
        <v>75</v>
      </c>
      <c r="T31" s="43"/>
      <c r="U31" s="43"/>
      <c r="V31" s="46">
        <f t="shared" si="5"/>
        <v>0</v>
      </c>
      <c r="X31" s="25" t="s">
        <v>30</v>
      </c>
      <c r="Y31" s="26" t="s">
        <v>19</v>
      </c>
      <c r="AA31" s="25"/>
      <c r="AB31" s="26" t="s">
        <v>19</v>
      </c>
      <c r="AD31" s="25"/>
    </row>
    <row r="32" spans="1:30" x14ac:dyDescent="0.25">
      <c r="A32" s="21" t="s">
        <v>30</v>
      </c>
      <c r="B32" s="27" t="s">
        <v>107</v>
      </c>
      <c r="C32" s="21" t="s">
        <v>86</v>
      </c>
      <c r="D32" s="22" t="s">
        <v>19</v>
      </c>
      <c r="F32" s="21" t="s">
        <v>65</v>
      </c>
      <c r="G32">
        <v>2</v>
      </c>
      <c r="H32">
        <f t="shared" si="3"/>
        <v>2</v>
      </c>
      <c r="I32" s="43"/>
      <c r="J32" s="43"/>
      <c r="K32" s="42">
        <v>1</v>
      </c>
      <c r="L32" s="42">
        <v>1</v>
      </c>
      <c r="N32" s="21" t="s">
        <v>65</v>
      </c>
      <c r="O32" s="43"/>
      <c r="P32" s="42">
        <v>1</v>
      </c>
      <c r="Q32" s="46">
        <f t="shared" si="4"/>
        <v>1</v>
      </c>
      <c r="S32" s="21" t="s">
        <v>65</v>
      </c>
      <c r="T32" s="43"/>
      <c r="U32" s="43"/>
      <c r="V32" s="46">
        <f t="shared" si="5"/>
        <v>0</v>
      </c>
      <c r="X32" s="25" t="s">
        <v>31</v>
      </c>
      <c r="Y32" s="26" t="s">
        <v>32</v>
      </c>
      <c r="AA32" s="25"/>
      <c r="AB32" s="24" t="s">
        <v>32</v>
      </c>
      <c r="AD32" s="25"/>
    </row>
    <row r="33" spans="1:30" x14ac:dyDescent="0.25">
      <c r="A33" s="21" t="s">
        <v>31</v>
      </c>
      <c r="B33" s="27" t="s">
        <v>12</v>
      </c>
      <c r="C33" s="21" t="s">
        <v>56</v>
      </c>
      <c r="D33" s="22" t="s">
        <v>32</v>
      </c>
      <c r="F33" s="21" t="s">
        <v>82</v>
      </c>
      <c r="G33">
        <v>2</v>
      </c>
      <c r="H33">
        <f t="shared" si="3"/>
        <v>2</v>
      </c>
      <c r="I33" s="43"/>
      <c r="J33" s="43"/>
      <c r="K33" s="42">
        <v>1</v>
      </c>
      <c r="L33" s="42">
        <v>1</v>
      </c>
      <c r="N33" s="21" t="s">
        <v>82</v>
      </c>
      <c r="O33" s="43"/>
      <c r="P33" s="42">
        <v>1</v>
      </c>
      <c r="Q33" s="46">
        <f t="shared" si="4"/>
        <v>1</v>
      </c>
      <c r="S33" s="21" t="s">
        <v>82</v>
      </c>
      <c r="T33" s="43"/>
      <c r="U33" s="43"/>
      <c r="V33" s="46">
        <f t="shared" si="5"/>
        <v>0</v>
      </c>
      <c r="X33" s="23" t="s">
        <v>32</v>
      </c>
      <c r="Y33" s="24" t="s">
        <v>82</v>
      </c>
      <c r="AA33" s="25"/>
      <c r="AB33" s="24" t="s">
        <v>82</v>
      </c>
      <c r="AD33" s="34"/>
    </row>
    <row r="34" spans="1:30" x14ac:dyDescent="0.25">
      <c r="A34" s="21" t="s">
        <v>32</v>
      </c>
      <c r="B34" s="27" t="s">
        <v>21</v>
      </c>
      <c r="C34" s="21" t="s">
        <v>18</v>
      </c>
      <c r="D34" s="22" t="s">
        <v>82</v>
      </c>
      <c r="F34" s="21" t="s">
        <v>41</v>
      </c>
      <c r="G34">
        <v>2</v>
      </c>
      <c r="H34">
        <f t="shared" si="3"/>
        <v>2</v>
      </c>
      <c r="I34" s="43"/>
      <c r="J34" s="43"/>
      <c r="K34" s="42">
        <v>1</v>
      </c>
      <c r="L34" s="42">
        <v>1</v>
      </c>
      <c r="N34" s="21" t="s">
        <v>41</v>
      </c>
      <c r="O34" s="43"/>
      <c r="P34" s="42">
        <v>1</v>
      </c>
      <c r="Q34" s="46">
        <f t="shared" si="4"/>
        <v>1</v>
      </c>
      <c r="S34" s="21" t="s">
        <v>41</v>
      </c>
      <c r="T34" s="43"/>
      <c r="U34" s="43"/>
      <c r="V34" s="46">
        <f t="shared" si="5"/>
        <v>0</v>
      </c>
      <c r="X34" s="25"/>
      <c r="Y34" s="24" t="s">
        <v>41</v>
      </c>
      <c r="AA34" s="25"/>
      <c r="AB34" s="24" t="s">
        <v>41</v>
      </c>
      <c r="AD34" s="25"/>
    </row>
    <row r="35" spans="1:30" x14ac:dyDescent="0.25">
      <c r="A35" s="27" t="s">
        <v>33</v>
      </c>
      <c r="B35" s="27" t="s">
        <v>108</v>
      </c>
      <c r="C35" s="21" t="s">
        <v>88</v>
      </c>
      <c r="D35" s="22" t="s">
        <v>41</v>
      </c>
      <c r="F35" s="21" t="s">
        <v>48</v>
      </c>
      <c r="G35">
        <v>2</v>
      </c>
      <c r="H35">
        <f t="shared" si="3"/>
        <v>2</v>
      </c>
      <c r="I35" s="43"/>
      <c r="J35" s="43"/>
      <c r="K35" s="42">
        <v>1</v>
      </c>
      <c r="L35" s="42">
        <v>1</v>
      </c>
      <c r="N35" s="21" t="s">
        <v>48</v>
      </c>
      <c r="O35" s="43"/>
      <c r="P35" s="42">
        <v>1</v>
      </c>
      <c r="Q35" s="46">
        <f t="shared" si="4"/>
        <v>1</v>
      </c>
      <c r="S35" s="21" t="s">
        <v>48</v>
      </c>
      <c r="T35" s="43"/>
      <c r="U35" s="43"/>
      <c r="V35" s="46">
        <f t="shared" si="5"/>
        <v>0</v>
      </c>
      <c r="X35" s="25"/>
      <c r="Y35" s="24" t="s">
        <v>85</v>
      </c>
      <c r="AA35" s="25"/>
      <c r="AB35" s="24" t="s">
        <v>85</v>
      </c>
      <c r="AD35" s="25"/>
    </row>
    <row r="36" spans="1:30" x14ac:dyDescent="0.25">
      <c r="A36" s="27" t="s">
        <v>34</v>
      </c>
      <c r="B36" s="27" t="s">
        <v>20</v>
      </c>
      <c r="C36" s="21" t="s">
        <v>41</v>
      </c>
      <c r="D36" s="22" t="s">
        <v>85</v>
      </c>
      <c r="F36" s="21" t="s">
        <v>16</v>
      </c>
      <c r="G36">
        <v>2</v>
      </c>
      <c r="H36">
        <f t="shared" si="3"/>
        <v>2</v>
      </c>
      <c r="I36" s="42">
        <v>1</v>
      </c>
      <c r="J36" s="42">
        <v>1</v>
      </c>
      <c r="K36" s="43"/>
      <c r="L36" s="43"/>
      <c r="N36" s="21" t="s">
        <v>16</v>
      </c>
      <c r="O36" s="42">
        <v>1</v>
      </c>
      <c r="P36" s="43"/>
      <c r="Q36" s="46">
        <f t="shared" si="4"/>
        <v>1</v>
      </c>
      <c r="S36" s="21" t="s">
        <v>16</v>
      </c>
      <c r="T36" s="42">
        <v>1</v>
      </c>
      <c r="U36" s="42">
        <v>1</v>
      </c>
      <c r="V36" s="46">
        <f t="shared" si="5"/>
        <v>2</v>
      </c>
      <c r="X36" s="25"/>
      <c r="Y36" s="26" t="s">
        <v>24</v>
      </c>
      <c r="AA36" s="25"/>
      <c r="AB36" s="26" t="s">
        <v>24</v>
      </c>
      <c r="AD36" s="25"/>
    </row>
    <row r="37" spans="1:30" x14ac:dyDescent="0.25">
      <c r="A37" s="27" t="s">
        <v>35</v>
      </c>
      <c r="B37" s="27" t="s">
        <v>104</v>
      </c>
      <c r="C37" s="21" t="s">
        <v>91</v>
      </c>
      <c r="D37" s="22" t="s">
        <v>24</v>
      </c>
      <c r="F37" s="21" t="s">
        <v>40</v>
      </c>
      <c r="G37">
        <v>2</v>
      </c>
      <c r="H37">
        <f t="shared" si="3"/>
        <v>2</v>
      </c>
      <c r="I37" s="43"/>
      <c r="J37" s="43"/>
      <c r="K37" s="42">
        <v>1</v>
      </c>
      <c r="L37" s="42">
        <v>1</v>
      </c>
      <c r="N37" s="21" t="s">
        <v>40</v>
      </c>
      <c r="O37" s="43"/>
      <c r="P37" s="42">
        <v>1</v>
      </c>
      <c r="Q37" s="46">
        <f t="shared" si="4"/>
        <v>1</v>
      </c>
      <c r="S37" s="21" t="s">
        <v>40</v>
      </c>
      <c r="T37" s="43"/>
      <c r="U37" s="43"/>
      <c r="V37" s="46">
        <f t="shared" si="5"/>
        <v>0</v>
      </c>
      <c r="X37" s="19">
        <v>32</v>
      </c>
      <c r="Y37" s="19">
        <v>35</v>
      </c>
      <c r="AD37" s="25"/>
    </row>
    <row r="38" spans="1:30" x14ac:dyDescent="0.25">
      <c r="A38" s="27" t="s">
        <v>36</v>
      </c>
      <c r="B38" s="27" t="s">
        <v>109</v>
      </c>
      <c r="C38" s="21" t="s">
        <v>93</v>
      </c>
      <c r="D38" s="28" t="s">
        <v>49</v>
      </c>
      <c r="F38" s="21" t="s">
        <v>34</v>
      </c>
      <c r="G38">
        <v>2</v>
      </c>
      <c r="H38">
        <f t="shared" si="3"/>
        <v>2</v>
      </c>
      <c r="I38" s="43"/>
      <c r="J38" s="43"/>
      <c r="K38" s="42">
        <v>1</v>
      </c>
      <c r="L38" s="42">
        <v>1</v>
      </c>
      <c r="N38" s="21" t="s">
        <v>34</v>
      </c>
      <c r="O38" s="43"/>
      <c r="P38" s="42">
        <v>1</v>
      </c>
      <c r="Q38" s="46">
        <f t="shared" si="4"/>
        <v>1</v>
      </c>
      <c r="S38" s="21" t="s">
        <v>34</v>
      </c>
      <c r="T38" s="43"/>
      <c r="U38" s="43"/>
      <c r="V38" s="46">
        <f t="shared" si="5"/>
        <v>0</v>
      </c>
      <c r="X38" s="47">
        <v>22</v>
      </c>
      <c r="Y38" s="47">
        <v>22</v>
      </c>
      <c r="AD38" s="34"/>
    </row>
    <row r="39" spans="1:30" x14ac:dyDescent="0.25">
      <c r="A39" s="27" t="s">
        <v>37</v>
      </c>
      <c r="B39" s="27" t="s">
        <v>110</v>
      </c>
      <c r="C39" s="21" t="s">
        <v>39</v>
      </c>
      <c r="D39" s="28" t="s">
        <v>81</v>
      </c>
      <c r="F39" s="21" t="s">
        <v>50</v>
      </c>
      <c r="G39">
        <v>2</v>
      </c>
      <c r="H39">
        <f t="shared" si="3"/>
        <v>2</v>
      </c>
      <c r="I39" s="43"/>
      <c r="J39" s="43"/>
      <c r="K39" s="42">
        <v>1</v>
      </c>
      <c r="L39" s="42">
        <v>1</v>
      </c>
      <c r="N39" s="21" t="s">
        <v>50</v>
      </c>
      <c r="O39" s="43"/>
      <c r="P39" s="42">
        <v>1</v>
      </c>
      <c r="Q39" s="46">
        <f t="shared" si="4"/>
        <v>1</v>
      </c>
      <c r="S39" s="21" t="s">
        <v>50</v>
      </c>
      <c r="T39" s="43"/>
      <c r="U39" s="43"/>
      <c r="V39" s="46">
        <f t="shared" si="5"/>
        <v>0</v>
      </c>
      <c r="Y39" s="33">
        <f>Y38/Y37</f>
        <v>0.62857142857142856</v>
      </c>
      <c r="AD39" s="25"/>
    </row>
    <row r="40" spans="1:30" x14ac:dyDescent="0.25">
      <c r="A40" s="27" t="s">
        <v>38</v>
      </c>
      <c r="B40" s="27" t="s">
        <v>5</v>
      </c>
      <c r="C40" s="21" t="s">
        <v>94</v>
      </c>
      <c r="D40" s="28" t="s">
        <v>80</v>
      </c>
      <c r="F40" s="21" t="s">
        <v>85</v>
      </c>
      <c r="G40">
        <v>2</v>
      </c>
      <c r="H40">
        <f t="shared" si="3"/>
        <v>2</v>
      </c>
      <c r="I40" s="43"/>
      <c r="J40" s="43"/>
      <c r="K40" s="42">
        <v>1</v>
      </c>
      <c r="L40" s="42">
        <v>1</v>
      </c>
      <c r="N40" s="21" t="s">
        <v>85</v>
      </c>
      <c r="O40" s="43"/>
      <c r="P40" s="42">
        <v>1</v>
      </c>
      <c r="Q40" s="46">
        <f t="shared" si="4"/>
        <v>1</v>
      </c>
      <c r="S40" s="21" t="s">
        <v>85</v>
      </c>
      <c r="T40" s="43"/>
      <c r="U40" s="43"/>
      <c r="V40" s="46">
        <f t="shared" si="5"/>
        <v>0</v>
      </c>
      <c r="AD40" s="25"/>
    </row>
    <row r="41" spans="1:30" x14ac:dyDescent="0.25">
      <c r="A41" s="27" t="s">
        <v>39</v>
      </c>
      <c r="B41" s="27" t="s">
        <v>75</v>
      </c>
      <c r="C41" s="21" t="s">
        <v>35</v>
      </c>
      <c r="D41" s="28" t="s">
        <v>16</v>
      </c>
      <c r="F41" s="21" t="s">
        <v>30</v>
      </c>
      <c r="G41">
        <v>2</v>
      </c>
      <c r="H41">
        <f t="shared" si="3"/>
        <v>2</v>
      </c>
      <c r="I41" s="42">
        <v>1</v>
      </c>
      <c r="J41" s="42">
        <v>1</v>
      </c>
      <c r="K41" s="43"/>
      <c r="L41" s="43"/>
      <c r="N41" s="21" t="s">
        <v>30</v>
      </c>
      <c r="O41" s="42">
        <v>1</v>
      </c>
      <c r="P41" s="43"/>
      <c r="Q41" s="46">
        <f t="shared" si="4"/>
        <v>1</v>
      </c>
      <c r="S41" s="21" t="s">
        <v>30</v>
      </c>
      <c r="T41" s="42">
        <v>1</v>
      </c>
      <c r="U41" s="42">
        <v>1</v>
      </c>
      <c r="V41" s="46">
        <f t="shared" si="5"/>
        <v>2</v>
      </c>
      <c r="AD41" s="34"/>
    </row>
    <row r="42" spans="1:30" x14ac:dyDescent="0.25">
      <c r="A42" s="27" t="s">
        <v>40</v>
      </c>
      <c r="B42" s="27" t="s">
        <v>41</v>
      </c>
      <c r="C42" s="21" t="s">
        <v>28</v>
      </c>
      <c r="D42" s="28" t="s">
        <v>31</v>
      </c>
      <c r="F42" s="21" t="s">
        <v>56</v>
      </c>
      <c r="G42">
        <v>1</v>
      </c>
      <c r="H42">
        <f t="shared" si="3"/>
        <v>1</v>
      </c>
      <c r="I42" s="43"/>
      <c r="J42" s="43"/>
      <c r="K42" s="42">
        <v>1</v>
      </c>
      <c r="L42" s="43"/>
      <c r="N42" s="21" t="s">
        <v>56</v>
      </c>
      <c r="O42" s="43"/>
      <c r="P42" s="43"/>
      <c r="Q42" s="46">
        <f t="shared" si="4"/>
        <v>0</v>
      </c>
      <c r="S42" s="21" t="s">
        <v>56</v>
      </c>
      <c r="T42" s="43"/>
      <c r="U42" s="43"/>
      <c r="V42" s="46">
        <f t="shared" si="5"/>
        <v>0</v>
      </c>
      <c r="AD42" s="34"/>
    </row>
    <row r="43" spans="1:30" x14ac:dyDescent="0.25">
      <c r="A43" s="27" t="s">
        <v>41</v>
      </c>
      <c r="B43" s="27" t="s">
        <v>25</v>
      </c>
      <c r="C43" s="21" t="s">
        <v>79</v>
      </c>
      <c r="D43" s="28" t="s">
        <v>30</v>
      </c>
      <c r="F43" s="21" t="s">
        <v>84</v>
      </c>
      <c r="G43">
        <v>1</v>
      </c>
      <c r="H43">
        <f t="shared" si="3"/>
        <v>1</v>
      </c>
      <c r="I43" s="43"/>
      <c r="J43" s="43"/>
      <c r="K43" s="42">
        <v>1</v>
      </c>
      <c r="L43" s="43"/>
      <c r="N43" s="21" t="s">
        <v>84</v>
      </c>
      <c r="O43" s="43"/>
      <c r="P43" s="43"/>
      <c r="Q43" s="46">
        <f t="shared" si="4"/>
        <v>0</v>
      </c>
      <c r="S43" s="21" t="s">
        <v>84</v>
      </c>
      <c r="T43" s="43"/>
      <c r="U43" s="43"/>
      <c r="V43" s="46">
        <f t="shared" si="5"/>
        <v>0</v>
      </c>
      <c r="AD43" s="25"/>
    </row>
    <row r="44" spans="1:30" x14ac:dyDescent="0.25">
      <c r="A44" s="27" t="s">
        <v>42</v>
      </c>
      <c r="B44" s="27" t="s">
        <v>26</v>
      </c>
      <c r="C44" s="21" t="s">
        <v>51</v>
      </c>
      <c r="D44" s="28" t="s">
        <v>51</v>
      </c>
      <c r="F44" s="21" t="s">
        <v>21</v>
      </c>
      <c r="G44">
        <v>1</v>
      </c>
      <c r="H44">
        <f t="shared" si="3"/>
        <v>1</v>
      </c>
      <c r="I44" s="42">
        <v>1</v>
      </c>
      <c r="J44" s="43"/>
      <c r="K44" s="43"/>
      <c r="L44" s="43"/>
      <c r="N44" s="21" t="s">
        <v>21</v>
      </c>
      <c r="O44" s="42">
        <v>1</v>
      </c>
      <c r="P44" s="43"/>
      <c r="Q44" s="46">
        <f t="shared" si="4"/>
        <v>1</v>
      </c>
      <c r="S44" s="21" t="s">
        <v>21</v>
      </c>
      <c r="T44" s="42">
        <v>1</v>
      </c>
      <c r="U44" s="43"/>
      <c r="V44" s="46">
        <f t="shared" si="5"/>
        <v>1</v>
      </c>
    </row>
    <row r="45" spans="1:30" x14ac:dyDescent="0.25">
      <c r="A45" s="27" t="s">
        <v>43</v>
      </c>
      <c r="B45" s="27" t="s">
        <v>111</v>
      </c>
      <c r="C45" s="21" t="s">
        <v>13</v>
      </c>
      <c r="D45" s="28" t="s">
        <v>23</v>
      </c>
      <c r="F45" s="21" t="s">
        <v>83</v>
      </c>
      <c r="G45">
        <v>1</v>
      </c>
      <c r="H45">
        <f t="shared" si="3"/>
        <v>1</v>
      </c>
      <c r="I45" s="43"/>
      <c r="J45" s="42">
        <v>1</v>
      </c>
      <c r="K45" s="43"/>
      <c r="L45" s="43"/>
      <c r="N45" s="21" t="s">
        <v>83</v>
      </c>
      <c r="O45" s="43"/>
      <c r="P45" s="43"/>
      <c r="Q45" s="46">
        <f t="shared" si="4"/>
        <v>0</v>
      </c>
      <c r="S45" s="21" t="s">
        <v>83</v>
      </c>
      <c r="T45" s="43"/>
      <c r="U45" s="42">
        <v>1</v>
      </c>
      <c r="V45" s="46">
        <f t="shared" si="5"/>
        <v>1</v>
      </c>
    </row>
    <row r="46" spans="1:30" x14ac:dyDescent="0.25">
      <c r="A46" s="27" t="s">
        <v>44</v>
      </c>
      <c r="B46" s="27" t="s">
        <v>46</v>
      </c>
      <c r="C46" s="21" t="s">
        <v>19</v>
      </c>
      <c r="D46" s="28" t="s">
        <v>84</v>
      </c>
      <c r="F46" s="21" t="s">
        <v>91</v>
      </c>
      <c r="G46">
        <v>1</v>
      </c>
      <c r="H46">
        <f t="shared" si="3"/>
        <v>1</v>
      </c>
      <c r="I46" s="43"/>
      <c r="J46" s="43"/>
      <c r="K46" s="42">
        <v>1</v>
      </c>
      <c r="L46" s="43"/>
      <c r="N46" s="21" t="s">
        <v>91</v>
      </c>
      <c r="O46" s="43"/>
      <c r="P46" s="43"/>
      <c r="Q46" s="46">
        <f t="shared" si="4"/>
        <v>0</v>
      </c>
      <c r="S46" s="21" t="s">
        <v>91</v>
      </c>
      <c r="T46" s="43"/>
      <c r="U46" s="43"/>
      <c r="V46" s="46">
        <f t="shared" si="5"/>
        <v>0</v>
      </c>
    </row>
    <row r="47" spans="1:30" x14ac:dyDescent="0.25">
      <c r="A47" s="27" t="s">
        <v>45</v>
      </c>
      <c r="B47" s="27" t="s">
        <v>42</v>
      </c>
      <c r="C47" s="27" t="s">
        <v>103</v>
      </c>
      <c r="D47" s="28" t="s">
        <v>56</v>
      </c>
      <c r="F47" s="21" t="s">
        <v>49</v>
      </c>
      <c r="G47">
        <v>1</v>
      </c>
      <c r="H47">
        <f t="shared" si="3"/>
        <v>1</v>
      </c>
      <c r="I47" s="43"/>
      <c r="J47" s="43"/>
      <c r="K47" s="42">
        <v>1</v>
      </c>
      <c r="L47" s="43"/>
      <c r="N47" s="21" t="s">
        <v>49</v>
      </c>
      <c r="O47" s="43"/>
      <c r="P47" s="43"/>
      <c r="Q47" s="46">
        <f t="shared" si="4"/>
        <v>0</v>
      </c>
      <c r="S47" s="21" t="s">
        <v>49</v>
      </c>
      <c r="T47" s="43"/>
      <c r="U47" s="43"/>
      <c r="V47" s="46">
        <f t="shared" si="5"/>
        <v>0</v>
      </c>
    </row>
    <row r="48" spans="1:30" x14ac:dyDescent="0.25">
      <c r="A48" s="27" t="s">
        <v>46</v>
      </c>
      <c r="B48" s="27" t="s">
        <v>112</v>
      </c>
      <c r="C48" s="27" t="s">
        <v>105</v>
      </c>
      <c r="D48" s="28" t="s">
        <v>12</v>
      </c>
      <c r="F48" s="21" t="s">
        <v>38</v>
      </c>
      <c r="G48">
        <v>1</v>
      </c>
      <c r="H48">
        <f t="shared" si="3"/>
        <v>1</v>
      </c>
      <c r="I48" s="43"/>
      <c r="J48" s="42">
        <v>1</v>
      </c>
      <c r="K48" s="43"/>
      <c r="L48" s="43"/>
      <c r="N48" s="21" t="s">
        <v>38</v>
      </c>
      <c r="O48" s="43"/>
      <c r="P48" s="43"/>
      <c r="Q48" s="46">
        <f t="shared" si="4"/>
        <v>0</v>
      </c>
      <c r="S48" s="21" t="s">
        <v>38</v>
      </c>
      <c r="T48" s="43"/>
      <c r="U48" s="42">
        <v>1</v>
      </c>
      <c r="V48" s="46">
        <f t="shared" si="5"/>
        <v>1</v>
      </c>
    </row>
    <row r="49" spans="1:22" x14ac:dyDescent="0.25">
      <c r="A49" s="27" t="s">
        <v>47</v>
      </c>
      <c r="B49" s="27" t="s">
        <v>113</v>
      </c>
      <c r="C49" s="27" t="s">
        <v>7</v>
      </c>
      <c r="D49" s="28" t="s">
        <v>26</v>
      </c>
      <c r="F49" s="21" t="s">
        <v>88</v>
      </c>
      <c r="G49">
        <v>1</v>
      </c>
      <c r="H49">
        <f t="shared" si="3"/>
        <v>1</v>
      </c>
      <c r="I49" s="43"/>
      <c r="J49" s="43"/>
      <c r="K49" s="42">
        <v>1</v>
      </c>
      <c r="L49" s="43"/>
      <c r="N49" s="21" t="s">
        <v>88</v>
      </c>
      <c r="O49" s="43"/>
      <c r="P49" s="43"/>
      <c r="Q49" s="46">
        <f t="shared" si="4"/>
        <v>0</v>
      </c>
      <c r="S49" s="21" t="s">
        <v>88</v>
      </c>
      <c r="T49" s="43"/>
      <c r="U49" s="43"/>
      <c r="V49" s="46">
        <f t="shared" si="5"/>
        <v>0</v>
      </c>
    </row>
    <row r="50" spans="1:22" x14ac:dyDescent="0.25">
      <c r="A50" s="27" t="s">
        <v>48</v>
      </c>
      <c r="B50" s="27" t="s">
        <v>114</v>
      </c>
      <c r="C50" s="27" t="s">
        <v>120</v>
      </c>
      <c r="D50" s="28" t="s">
        <v>38</v>
      </c>
      <c r="F50" s="21" t="s">
        <v>27</v>
      </c>
      <c r="G50">
        <v>1</v>
      </c>
      <c r="H50">
        <f t="shared" si="3"/>
        <v>1</v>
      </c>
      <c r="I50" s="42">
        <v>1</v>
      </c>
      <c r="J50" s="43"/>
      <c r="K50" s="43"/>
      <c r="L50" s="43"/>
      <c r="N50" s="21" t="s">
        <v>27</v>
      </c>
      <c r="O50" s="42">
        <v>1</v>
      </c>
      <c r="P50" s="43"/>
      <c r="Q50" s="46">
        <f t="shared" si="4"/>
        <v>1</v>
      </c>
      <c r="S50" s="21" t="s">
        <v>27</v>
      </c>
      <c r="T50" s="42">
        <v>1</v>
      </c>
      <c r="U50" s="43"/>
      <c r="V50" s="46">
        <f t="shared" si="5"/>
        <v>1</v>
      </c>
    </row>
    <row r="51" spans="1:22" x14ac:dyDescent="0.25">
      <c r="A51" s="27" t="s">
        <v>49</v>
      </c>
      <c r="B51" s="27" t="s">
        <v>51</v>
      </c>
      <c r="C51" s="27" t="s">
        <v>102</v>
      </c>
      <c r="D51" s="28" t="s">
        <v>25</v>
      </c>
      <c r="F51" s="21" t="s">
        <v>51</v>
      </c>
      <c r="G51">
        <v>1</v>
      </c>
      <c r="H51">
        <f t="shared" si="3"/>
        <v>1</v>
      </c>
      <c r="I51" s="43"/>
      <c r="J51" s="43"/>
      <c r="K51" s="42">
        <v>1</v>
      </c>
      <c r="L51" s="43"/>
      <c r="N51" s="21" t="s">
        <v>51</v>
      </c>
      <c r="O51" s="43"/>
      <c r="P51" s="43"/>
      <c r="Q51" s="46">
        <f t="shared" si="4"/>
        <v>0</v>
      </c>
      <c r="S51" s="21" t="s">
        <v>51</v>
      </c>
      <c r="T51" s="43"/>
      <c r="U51" s="43"/>
      <c r="V51" s="46">
        <f t="shared" si="5"/>
        <v>0</v>
      </c>
    </row>
    <row r="52" spans="1:22" x14ac:dyDescent="0.25">
      <c r="A52" s="27" t="s">
        <v>50</v>
      </c>
      <c r="B52" s="27" t="s">
        <v>115</v>
      </c>
      <c r="C52" s="27" t="s">
        <v>121</v>
      </c>
      <c r="D52" s="28" t="s">
        <v>35</v>
      </c>
      <c r="F52" s="21" t="s">
        <v>37</v>
      </c>
      <c r="G52">
        <v>1</v>
      </c>
      <c r="H52">
        <f t="shared" si="3"/>
        <v>1</v>
      </c>
      <c r="I52" s="43"/>
      <c r="J52" s="42">
        <v>1</v>
      </c>
      <c r="K52" s="43"/>
      <c r="L52" s="43"/>
      <c r="N52" s="21" t="s">
        <v>37</v>
      </c>
      <c r="O52" s="43"/>
      <c r="P52" s="43"/>
      <c r="Q52" s="46">
        <f t="shared" si="4"/>
        <v>0</v>
      </c>
      <c r="S52" s="21" t="s">
        <v>37</v>
      </c>
      <c r="T52" s="43"/>
      <c r="U52" s="42">
        <v>1</v>
      </c>
      <c r="V52" s="46">
        <f t="shared" si="5"/>
        <v>1</v>
      </c>
    </row>
    <row r="53" spans="1:22" x14ac:dyDescent="0.25">
      <c r="A53" s="27" t="s">
        <v>51</v>
      </c>
      <c r="B53" s="27" t="s">
        <v>116</v>
      </c>
      <c r="C53" s="27" t="s">
        <v>26</v>
      </c>
      <c r="D53" s="28" t="s">
        <v>102</v>
      </c>
      <c r="F53" s="21" t="s">
        <v>25</v>
      </c>
      <c r="G53">
        <v>1</v>
      </c>
      <c r="H53">
        <f t="shared" si="3"/>
        <v>1</v>
      </c>
      <c r="I53" s="42">
        <v>1</v>
      </c>
      <c r="J53" s="43"/>
      <c r="K53" s="43"/>
      <c r="L53" s="43"/>
      <c r="N53" s="21" t="s">
        <v>25</v>
      </c>
      <c r="O53" s="42">
        <v>1</v>
      </c>
      <c r="P53" s="43"/>
      <c r="Q53" s="46">
        <f t="shared" si="4"/>
        <v>1</v>
      </c>
      <c r="S53" s="21" t="s">
        <v>25</v>
      </c>
      <c r="T53" s="42">
        <v>1</v>
      </c>
      <c r="U53" s="43"/>
      <c r="V53" s="46">
        <f t="shared" si="5"/>
        <v>1</v>
      </c>
    </row>
    <row r="54" spans="1:22" x14ac:dyDescent="0.25">
      <c r="A54" s="27" t="s">
        <v>52</v>
      </c>
      <c r="B54" s="27" t="s">
        <v>53</v>
      </c>
      <c r="C54" s="27" t="s">
        <v>24</v>
      </c>
      <c r="D54" s="28" t="s">
        <v>42</v>
      </c>
      <c r="F54" s="21" t="s">
        <v>81</v>
      </c>
      <c r="G54">
        <v>1</v>
      </c>
      <c r="H54">
        <f t="shared" si="3"/>
        <v>1</v>
      </c>
      <c r="I54" s="43"/>
      <c r="J54" s="43"/>
      <c r="K54" s="42">
        <v>1</v>
      </c>
      <c r="L54" s="43"/>
      <c r="N54" s="21" t="s">
        <v>81</v>
      </c>
      <c r="O54" s="43"/>
      <c r="P54" s="43"/>
      <c r="Q54" s="46">
        <f t="shared" si="4"/>
        <v>0</v>
      </c>
      <c r="S54" s="21" t="s">
        <v>81</v>
      </c>
      <c r="T54" s="43"/>
      <c r="U54" s="43"/>
      <c r="V54" s="46">
        <f t="shared" si="5"/>
        <v>0</v>
      </c>
    </row>
    <row r="55" spans="1:22" x14ac:dyDescent="0.25">
      <c r="A55" s="27" t="s">
        <v>53</v>
      </c>
      <c r="B55" s="27" t="s">
        <v>117</v>
      </c>
      <c r="C55" s="27" t="s">
        <v>47</v>
      </c>
      <c r="D55" s="28" t="s">
        <v>86</v>
      </c>
      <c r="F55" s="21" t="s">
        <v>29</v>
      </c>
      <c r="G55">
        <v>1</v>
      </c>
      <c r="H55">
        <f t="shared" si="3"/>
        <v>1</v>
      </c>
      <c r="I55" s="42">
        <v>1</v>
      </c>
      <c r="J55" s="43"/>
      <c r="K55" s="43"/>
      <c r="L55" s="43"/>
      <c r="N55" s="21" t="s">
        <v>29</v>
      </c>
      <c r="O55" s="42">
        <v>1</v>
      </c>
      <c r="P55" s="43"/>
      <c r="Q55" s="46">
        <f t="shared" si="4"/>
        <v>1</v>
      </c>
      <c r="S55" s="21" t="s">
        <v>29</v>
      </c>
      <c r="T55" s="42">
        <v>1</v>
      </c>
      <c r="U55" s="43"/>
      <c r="V55" s="46">
        <f t="shared" si="5"/>
        <v>1</v>
      </c>
    </row>
    <row r="56" spans="1:22" x14ac:dyDescent="0.25">
      <c r="A56" s="27" t="s">
        <v>54</v>
      </c>
      <c r="B56" s="27" t="s">
        <v>102</v>
      </c>
      <c r="C56" s="27" t="s">
        <v>25</v>
      </c>
      <c r="D56" s="28" t="s">
        <v>21</v>
      </c>
      <c r="F56" s="21" t="s">
        <v>93</v>
      </c>
      <c r="G56">
        <v>1</v>
      </c>
      <c r="H56">
        <f t="shared" si="3"/>
        <v>1</v>
      </c>
      <c r="I56" s="43"/>
      <c r="J56" s="43"/>
      <c r="K56" s="42">
        <v>1</v>
      </c>
      <c r="L56" s="43"/>
      <c r="N56" s="21" t="s">
        <v>93</v>
      </c>
      <c r="O56" s="43"/>
      <c r="P56" s="43"/>
      <c r="Q56" s="46">
        <f t="shared" si="4"/>
        <v>0</v>
      </c>
      <c r="S56" s="21" t="s">
        <v>93</v>
      </c>
      <c r="T56" s="43"/>
      <c r="U56" s="43"/>
      <c r="V56" s="46">
        <f t="shared" si="5"/>
        <v>0</v>
      </c>
    </row>
    <row r="57" spans="1:22" x14ac:dyDescent="0.25">
      <c r="A57" s="27" t="s">
        <v>55</v>
      </c>
      <c r="B57" s="27" t="s">
        <v>57</v>
      </c>
      <c r="C57" s="27" t="s">
        <v>42</v>
      </c>
      <c r="D57" s="28" t="s">
        <v>88</v>
      </c>
      <c r="F57" s="21" t="s">
        <v>94</v>
      </c>
      <c r="G57">
        <v>1</v>
      </c>
      <c r="H57">
        <f t="shared" si="3"/>
        <v>1</v>
      </c>
      <c r="I57" s="43"/>
      <c r="J57" s="43"/>
      <c r="K57" s="42">
        <v>1</v>
      </c>
      <c r="L57" s="43"/>
      <c r="N57" s="21" t="s">
        <v>94</v>
      </c>
      <c r="O57" s="43"/>
      <c r="P57" s="43"/>
      <c r="Q57" s="46">
        <f t="shared" si="4"/>
        <v>0</v>
      </c>
      <c r="S57" s="21" t="s">
        <v>94</v>
      </c>
      <c r="T57" s="43"/>
      <c r="U57" s="43"/>
      <c r="V57" s="46">
        <f t="shared" si="5"/>
        <v>0</v>
      </c>
    </row>
    <row r="58" spans="1:22" x14ac:dyDescent="0.25">
      <c r="A58" s="27" t="s">
        <v>56</v>
      </c>
      <c r="B58" s="27" t="s">
        <v>118</v>
      </c>
      <c r="C58" s="27" t="s">
        <v>30</v>
      </c>
      <c r="D58" s="28" t="s">
        <v>53</v>
      </c>
      <c r="F58" s="21" t="s">
        <v>26</v>
      </c>
      <c r="G58">
        <v>1</v>
      </c>
      <c r="H58">
        <f t="shared" si="3"/>
        <v>1</v>
      </c>
      <c r="I58" s="42">
        <v>1</v>
      </c>
      <c r="J58" s="43"/>
      <c r="K58" s="43"/>
      <c r="L58" s="43"/>
      <c r="N58" s="21" t="s">
        <v>26</v>
      </c>
      <c r="O58" s="42">
        <v>1</v>
      </c>
      <c r="P58" s="43"/>
      <c r="Q58" s="46">
        <f t="shared" si="4"/>
        <v>1</v>
      </c>
      <c r="S58" s="21" t="s">
        <v>26</v>
      </c>
      <c r="T58" s="42">
        <v>1</v>
      </c>
      <c r="U58" s="43"/>
      <c r="V58" s="46">
        <f t="shared" si="5"/>
        <v>1</v>
      </c>
    </row>
    <row r="59" spans="1:22" x14ac:dyDescent="0.25">
      <c r="A59" s="27" t="s">
        <v>57</v>
      </c>
      <c r="B59" s="27" t="s">
        <v>119</v>
      </c>
      <c r="C59" s="27" t="s">
        <v>12</v>
      </c>
      <c r="D59" s="28" t="s">
        <v>37</v>
      </c>
      <c r="F59" s="21" t="s">
        <v>80</v>
      </c>
      <c r="G59">
        <v>1</v>
      </c>
      <c r="H59">
        <f t="shared" si="3"/>
        <v>1</v>
      </c>
      <c r="I59" s="43"/>
      <c r="J59" s="43"/>
      <c r="K59" s="42">
        <v>1</v>
      </c>
      <c r="L59" s="43"/>
      <c r="N59" s="21" t="s">
        <v>80</v>
      </c>
      <c r="O59" s="43"/>
      <c r="P59" s="43"/>
      <c r="Q59" s="46">
        <f t="shared" si="4"/>
        <v>0</v>
      </c>
      <c r="S59" s="21" t="s">
        <v>80</v>
      </c>
      <c r="T59" s="43"/>
      <c r="U59" s="43"/>
      <c r="V59" s="46">
        <f t="shared" si="5"/>
        <v>0</v>
      </c>
    </row>
    <row r="60" spans="1:22" x14ac:dyDescent="0.25">
      <c r="A60" s="27" t="s">
        <v>58</v>
      </c>
      <c r="C60" s="27" t="s">
        <v>29</v>
      </c>
      <c r="D60" s="28" t="s">
        <v>43</v>
      </c>
      <c r="F60" s="21" t="s">
        <v>86</v>
      </c>
      <c r="G60">
        <v>1</v>
      </c>
      <c r="H60">
        <f t="shared" si="3"/>
        <v>1</v>
      </c>
      <c r="I60" s="43"/>
      <c r="J60" s="43"/>
      <c r="K60" s="42">
        <v>1</v>
      </c>
      <c r="L60" s="43"/>
      <c r="N60" s="21" t="s">
        <v>86</v>
      </c>
      <c r="O60" s="43"/>
      <c r="P60" s="43"/>
      <c r="Q60" s="46">
        <f t="shared" si="4"/>
        <v>0</v>
      </c>
      <c r="S60" s="21" t="s">
        <v>86</v>
      </c>
      <c r="T60" s="43"/>
      <c r="U60" s="43"/>
      <c r="V60" s="46">
        <f t="shared" si="5"/>
        <v>0</v>
      </c>
    </row>
    <row r="61" spans="1:22" x14ac:dyDescent="0.25">
      <c r="A61" s="27" t="s">
        <v>59</v>
      </c>
      <c r="C61" s="27" t="s">
        <v>8</v>
      </c>
      <c r="D61" s="28" t="s">
        <v>103</v>
      </c>
      <c r="F61" s="21" t="s">
        <v>35</v>
      </c>
      <c r="G61">
        <v>1</v>
      </c>
      <c r="H61">
        <f t="shared" si="3"/>
        <v>1</v>
      </c>
      <c r="I61" s="43"/>
      <c r="J61" s="42">
        <v>1</v>
      </c>
      <c r="K61" s="43"/>
      <c r="L61" s="43"/>
      <c r="N61" s="21" t="s">
        <v>35</v>
      </c>
      <c r="O61" s="43"/>
      <c r="P61" s="43"/>
      <c r="Q61" s="46">
        <f t="shared" si="4"/>
        <v>0</v>
      </c>
      <c r="S61" s="21" t="s">
        <v>35</v>
      </c>
      <c r="T61" s="43"/>
      <c r="U61" s="42">
        <v>1</v>
      </c>
      <c r="V61" s="46">
        <f t="shared" si="5"/>
        <v>1</v>
      </c>
    </row>
    <row r="62" spans="1:22" x14ac:dyDescent="0.25">
      <c r="C62" s="27" t="s">
        <v>122</v>
      </c>
      <c r="D62" s="28" t="s">
        <v>93</v>
      </c>
      <c r="F62" s="21" t="s">
        <v>12</v>
      </c>
      <c r="G62">
        <v>1</v>
      </c>
      <c r="H62">
        <f t="shared" si="3"/>
        <v>1</v>
      </c>
      <c r="I62" s="42">
        <v>1</v>
      </c>
      <c r="J62" s="41"/>
      <c r="K62" s="41"/>
      <c r="L62" s="41"/>
      <c r="N62" s="21" t="s">
        <v>12</v>
      </c>
      <c r="O62" s="42">
        <v>1</v>
      </c>
      <c r="P62" s="41"/>
      <c r="Q62" s="46">
        <f t="shared" si="4"/>
        <v>1</v>
      </c>
      <c r="S62" s="21" t="s">
        <v>12</v>
      </c>
      <c r="T62" s="42">
        <v>1</v>
      </c>
      <c r="U62" s="41"/>
      <c r="V62" s="46">
        <f t="shared" si="5"/>
        <v>1</v>
      </c>
    </row>
    <row r="63" spans="1:22" x14ac:dyDescent="0.25">
      <c r="C63" s="27" t="s">
        <v>53</v>
      </c>
      <c r="D63" s="28" t="s">
        <v>104</v>
      </c>
    </row>
    <row r="64" spans="1:22" x14ac:dyDescent="0.25">
      <c r="C64" s="27" t="s">
        <v>123</v>
      </c>
      <c r="D64" s="28" t="s">
        <v>105</v>
      </c>
    </row>
    <row r="65" spans="3:4" x14ac:dyDescent="0.25">
      <c r="C65" s="27" t="s">
        <v>124</v>
      </c>
      <c r="D65" s="28" t="s">
        <v>83</v>
      </c>
    </row>
    <row r="66" spans="3:4" x14ac:dyDescent="0.25">
      <c r="C66" s="27" t="s">
        <v>125</v>
      </c>
      <c r="D66" s="28" t="s">
        <v>91</v>
      </c>
    </row>
    <row r="67" spans="3:4" x14ac:dyDescent="0.25">
      <c r="C67" s="27" t="s">
        <v>126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workbookViewId="0">
      <selection activeCell="D25" sqref="D25"/>
    </sheetView>
  </sheetViews>
  <sheetFormatPr baseColWidth="10" defaultRowHeight="14.25" x14ac:dyDescent="0.2"/>
  <cols>
    <col min="1" max="2" width="13.375" bestFit="1" customWidth="1"/>
    <col min="4" max="4" width="19.75" bestFit="1" customWidth="1"/>
  </cols>
  <sheetData>
    <row r="1" spans="1:14" ht="15" x14ac:dyDescent="0.25">
      <c r="A1" s="17" t="s">
        <v>0</v>
      </c>
      <c r="B1" s="18" t="s">
        <v>60</v>
      </c>
      <c r="C1" s="32" t="s">
        <v>61</v>
      </c>
      <c r="D1" s="1"/>
      <c r="E1" s="1" t="s">
        <v>0</v>
      </c>
      <c r="F1" s="1" t="s">
        <v>60</v>
      </c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9" t="s">
        <v>1</v>
      </c>
      <c r="B2" s="9" t="s">
        <v>1</v>
      </c>
      <c r="C2" s="5" t="s">
        <v>62</v>
      </c>
      <c r="D2" s="1"/>
      <c r="E2" s="1" t="s">
        <v>63</v>
      </c>
      <c r="F2" s="6" t="s">
        <v>64</v>
      </c>
      <c r="G2" s="1"/>
      <c r="H2" s="1"/>
      <c r="I2" s="1"/>
      <c r="J2" s="1"/>
      <c r="K2" s="1"/>
      <c r="L2" s="1"/>
      <c r="M2" s="1"/>
      <c r="N2" s="1"/>
    </row>
    <row r="3" spans="1:14" ht="15" x14ac:dyDescent="0.25">
      <c r="A3" s="9" t="s">
        <v>2</v>
      </c>
      <c r="B3" s="9" t="s">
        <v>2</v>
      </c>
      <c r="C3" s="5" t="s">
        <v>65</v>
      </c>
      <c r="D3" s="1"/>
      <c r="E3" s="1" t="s">
        <v>66</v>
      </c>
      <c r="F3" s="6" t="s">
        <v>67</v>
      </c>
      <c r="G3" s="1"/>
      <c r="H3" s="1"/>
      <c r="I3" s="1"/>
      <c r="J3" s="1"/>
      <c r="K3" s="1"/>
      <c r="L3" s="1"/>
      <c r="M3" s="1"/>
      <c r="N3" s="1"/>
    </row>
    <row r="4" spans="1:14" ht="15" x14ac:dyDescent="0.25">
      <c r="A4" s="9" t="s">
        <v>3</v>
      </c>
      <c r="B4" s="9" t="s">
        <v>9</v>
      </c>
      <c r="C4" s="15" t="s">
        <v>1</v>
      </c>
      <c r="D4" s="1"/>
      <c r="E4" s="6" t="s">
        <v>59</v>
      </c>
      <c r="F4" s="6" t="s">
        <v>68</v>
      </c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9" t="s">
        <v>4</v>
      </c>
      <c r="B5" s="9" t="s">
        <v>7</v>
      </c>
      <c r="C5" s="5" t="s">
        <v>36</v>
      </c>
      <c r="D5" s="1"/>
      <c r="E5" s="6" t="s">
        <v>64</v>
      </c>
      <c r="F5" s="6" t="s">
        <v>69</v>
      </c>
      <c r="G5" s="1"/>
      <c r="H5" s="1"/>
      <c r="I5" s="1"/>
      <c r="J5" s="1"/>
      <c r="K5" s="1"/>
      <c r="L5" s="1"/>
      <c r="M5" s="1"/>
      <c r="N5" s="1"/>
    </row>
    <row r="6" spans="1:14" ht="15" x14ac:dyDescent="0.25">
      <c r="A6" s="5" t="s">
        <v>5</v>
      </c>
      <c r="B6" s="9" t="s">
        <v>8</v>
      </c>
      <c r="C6" s="15" t="s">
        <v>4</v>
      </c>
      <c r="D6" s="1"/>
      <c r="E6" s="1" t="s">
        <v>43</v>
      </c>
      <c r="F6" s="6" t="s">
        <v>70</v>
      </c>
      <c r="G6" s="1"/>
      <c r="H6" s="1"/>
      <c r="I6" s="1"/>
      <c r="J6" s="1"/>
      <c r="K6" s="1"/>
      <c r="L6" s="1"/>
      <c r="M6" s="1"/>
      <c r="N6" s="1"/>
    </row>
    <row r="7" spans="1:14" ht="15" x14ac:dyDescent="0.25">
      <c r="A7" s="9" t="s">
        <v>6</v>
      </c>
      <c r="B7" s="9" t="s">
        <v>4</v>
      </c>
      <c r="C7" s="15" t="s">
        <v>2</v>
      </c>
      <c r="D7" s="1"/>
      <c r="E7" s="1" t="s">
        <v>71</v>
      </c>
      <c r="F7" s="6" t="s">
        <v>59</v>
      </c>
      <c r="G7" s="1"/>
      <c r="H7" s="1"/>
      <c r="I7" s="1"/>
      <c r="J7" s="1"/>
      <c r="K7" s="1"/>
      <c r="L7" s="1"/>
      <c r="M7" s="1"/>
      <c r="N7" s="1"/>
    </row>
    <row r="8" spans="1:14" ht="15" x14ac:dyDescent="0.25">
      <c r="A8" s="9" t="s">
        <v>7</v>
      </c>
      <c r="B8" s="9" t="s">
        <v>13</v>
      </c>
      <c r="C8" s="13" t="s">
        <v>20</v>
      </c>
      <c r="D8" s="1"/>
      <c r="E8" s="1" t="s">
        <v>69</v>
      </c>
      <c r="F8" s="6" t="s">
        <v>72</v>
      </c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9" t="s">
        <v>8</v>
      </c>
      <c r="B9" s="5" t="s">
        <v>39</v>
      </c>
      <c r="C9" s="5" t="s">
        <v>34</v>
      </c>
      <c r="D9" s="1"/>
      <c r="E9" s="1" t="s">
        <v>73</v>
      </c>
      <c r="F9" s="6" t="s">
        <v>74</v>
      </c>
      <c r="G9" s="1"/>
      <c r="H9" s="1"/>
      <c r="I9" s="1"/>
      <c r="J9" s="1"/>
      <c r="K9" s="1"/>
      <c r="L9" s="1"/>
      <c r="M9" s="1"/>
      <c r="N9" s="1"/>
    </row>
    <row r="10" spans="1:14" ht="15" x14ac:dyDescent="0.25">
      <c r="A10" s="9" t="s">
        <v>9</v>
      </c>
      <c r="B10" s="9" t="s">
        <v>3</v>
      </c>
      <c r="C10" s="13" t="s">
        <v>14</v>
      </c>
      <c r="D10" s="1"/>
      <c r="E10" s="1" t="s">
        <v>35</v>
      </c>
      <c r="F10" s="6" t="s">
        <v>27</v>
      </c>
      <c r="G10" s="1"/>
      <c r="H10" s="1"/>
      <c r="I10" s="1"/>
      <c r="J10" s="1"/>
      <c r="K10" s="1"/>
      <c r="L10" s="1" t="s">
        <v>0</v>
      </c>
      <c r="M10" s="1" t="s">
        <v>60</v>
      </c>
      <c r="N10" s="1" t="s">
        <v>61</v>
      </c>
    </row>
    <row r="11" spans="1:14" ht="15" x14ac:dyDescent="0.25">
      <c r="A11" s="9" t="s">
        <v>10</v>
      </c>
      <c r="B11" s="9" t="s">
        <v>11</v>
      </c>
      <c r="C11" s="5" t="s">
        <v>75</v>
      </c>
      <c r="D11" s="1"/>
      <c r="E11" s="1" t="s">
        <v>76</v>
      </c>
      <c r="F11" s="3" t="s">
        <v>43</v>
      </c>
      <c r="G11" s="1"/>
      <c r="H11" s="1"/>
      <c r="I11" s="1"/>
      <c r="J11" s="1"/>
      <c r="K11" s="5" t="s">
        <v>77</v>
      </c>
      <c r="L11" s="7">
        <v>19.07</v>
      </c>
      <c r="M11" s="7">
        <v>10.989999999999998</v>
      </c>
      <c r="N11" s="7">
        <v>35.83</v>
      </c>
    </row>
    <row r="12" spans="1:14" ht="15" x14ac:dyDescent="0.25">
      <c r="A12" s="9" t="s">
        <v>11</v>
      </c>
      <c r="B12" s="9" t="s">
        <v>6</v>
      </c>
      <c r="C12" s="5" t="s">
        <v>48</v>
      </c>
      <c r="D12" s="1"/>
      <c r="E12" s="1"/>
      <c r="F12" s="4"/>
      <c r="G12" s="1"/>
      <c r="H12" s="1"/>
      <c r="I12" s="1"/>
      <c r="J12" s="5"/>
      <c r="K12" s="3" t="s">
        <v>77</v>
      </c>
      <c r="L12" s="7">
        <v>25.86</v>
      </c>
      <c r="M12" s="7">
        <v>17.999999999999993</v>
      </c>
      <c r="N12" s="7">
        <v>40.869999999999997</v>
      </c>
    </row>
    <row r="13" spans="1:14" ht="15" x14ac:dyDescent="0.25">
      <c r="A13" s="5" t="s">
        <v>12</v>
      </c>
      <c r="B13" s="9" t="s">
        <v>15</v>
      </c>
      <c r="C13" s="15" t="s">
        <v>3</v>
      </c>
      <c r="D13" s="1"/>
      <c r="E13" s="1"/>
      <c r="F13" s="4"/>
      <c r="G13" s="1"/>
      <c r="H13" s="1"/>
      <c r="I13" s="1"/>
      <c r="J13" s="1"/>
      <c r="K13" s="1" t="s">
        <v>78</v>
      </c>
      <c r="L13" s="7">
        <v>6.7899999999999991</v>
      </c>
      <c r="M13" s="7">
        <v>7.0099999999999945</v>
      </c>
      <c r="N13" s="7">
        <v>5.0399999999999991</v>
      </c>
    </row>
    <row r="14" spans="1:14" ht="15" x14ac:dyDescent="0.25">
      <c r="A14" s="9" t="s">
        <v>13</v>
      </c>
      <c r="B14" s="5" t="s">
        <v>79</v>
      </c>
      <c r="C14" s="15" t="s">
        <v>11</v>
      </c>
      <c r="D14" s="1"/>
      <c r="E14" s="1"/>
      <c r="F14" s="4"/>
      <c r="G14" s="1"/>
      <c r="H14" s="1" t="s">
        <v>128</v>
      </c>
      <c r="I14" s="1"/>
      <c r="J14" s="1"/>
      <c r="K14" s="1"/>
      <c r="L14" s="1"/>
      <c r="M14" s="1"/>
      <c r="N14" s="1"/>
    </row>
    <row r="15" spans="1:14" ht="15" x14ac:dyDescent="0.25">
      <c r="A15" s="5" t="s">
        <v>14</v>
      </c>
      <c r="B15" s="9" t="s">
        <v>17</v>
      </c>
      <c r="C15" s="5" t="s">
        <v>50</v>
      </c>
      <c r="D15" s="1"/>
      <c r="E15" s="16" t="s">
        <v>87</v>
      </c>
      <c r="F15" s="9"/>
      <c r="G15" s="9"/>
      <c r="H15" s="1">
        <v>21</v>
      </c>
      <c r="I15" s="29">
        <f>21/26</f>
        <v>0.80769230769230771</v>
      </c>
      <c r="J15" s="1"/>
      <c r="K15" s="1"/>
      <c r="L15" s="1"/>
      <c r="M15" s="1"/>
      <c r="N15" s="1"/>
    </row>
    <row r="16" spans="1:14" ht="15" x14ac:dyDescent="0.25">
      <c r="A16" s="9" t="s">
        <v>15</v>
      </c>
      <c r="B16" s="9" t="s">
        <v>10</v>
      </c>
      <c r="C16" s="5" t="s">
        <v>40</v>
      </c>
      <c r="D16" s="1"/>
      <c r="E16" s="1"/>
      <c r="F16" s="1"/>
      <c r="G16" s="1"/>
      <c r="H16" s="1" t="s">
        <v>127</v>
      </c>
      <c r="I16" s="1"/>
      <c r="J16" s="1"/>
      <c r="K16" s="1"/>
      <c r="L16" s="1"/>
      <c r="M16" s="1"/>
      <c r="N16" s="1"/>
    </row>
    <row r="17" spans="1:9" ht="15" x14ac:dyDescent="0.25">
      <c r="A17" s="9" t="s">
        <v>16</v>
      </c>
      <c r="B17" s="9" t="s">
        <v>16</v>
      </c>
      <c r="C17" s="13" t="s">
        <v>5</v>
      </c>
      <c r="D17" s="1"/>
      <c r="E17" s="14" t="s">
        <v>89</v>
      </c>
      <c r="F17" s="14"/>
      <c r="G17" s="14"/>
      <c r="H17">
        <v>2</v>
      </c>
      <c r="I17" s="30">
        <f>H17/44</f>
        <v>4.5454545454545456E-2</v>
      </c>
    </row>
    <row r="18" spans="1:9" ht="15" x14ac:dyDescent="0.25">
      <c r="A18" s="9" t="s">
        <v>17</v>
      </c>
      <c r="B18" s="9" t="s">
        <v>23</v>
      </c>
      <c r="C18" s="5" t="s">
        <v>6</v>
      </c>
      <c r="D18" s="1"/>
      <c r="E18" s="13" t="s">
        <v>90</v>
      </c>
      <c r="F18" s="13"/>
      <c r="G18" s="13"/>
      <c r="H18">
        <v>5</v>
      </c>
      <c r="I18" s="30">
        <f>H18/44</f>
        <v>0.11363636363636363</v>
      </c>
    </row>
    <row r="19" spans="1:9" ht="15" x14ac:dyDescent="0.25">
      <c r="A19" s="5" t="s">
        <v>18</v>
      </c>
      <c r="B19" s="9" t="s">
        <v>31</v>
      </c>
      <c r="C19" s="15" t="s">
        <v>17</v>
      </c>
      <c r="D19" s="1"/>
      <c r="E19" s="15" t="s">
        <v>92</v>
      </c>
      <c r="F19" s="15"/>
      <c r="G19" s="15"/>
      <c r="H19">
        <v>13</v>
      </c>
      <c r="I19" s="30">
        <f>H19/44</f>
        <v>0.29545454545454547</v>
      </c>
    </row>
    <row r="20" spans="1:9" ht="15" x14ac:dyDescent="0.25">
      <c r="A20" s="9" t="s">
        <v>19</v>
      </c>
      <c r="B20" s="9" t="s">
        <v>28</v>
      </c>
      <c r="C20" s="15" t="s">
        <v>22</v>
      </c>
      <c r="D20" s="1"/>
      <c r="E20" s="1" t="s">
        <v>129</v>
      </c>
      <c r="F20" s="4"/>
      <c r="G20" s="1"/>
      <c r="H20" s="31">
        <f>44-H19-H18-H17</f>
        <v>24</v>
      </c>
    </row>
    <row r="21" spans="1:9" ht="15" x14ac:dyDescent="0.25">
      <c r="A21" s="5" t="s">
        <v>20</v>
      </c>
      <c r="B21" s="9" t="s">
        <v>24</v>
      </c>
      <c r="C21" s="5" t="s">
        <v>80</v>
      </c>
      <c r="D21" s="1"/>
      <c r="E21" s="1"/>
      <c r="F21" s="1"/>
      <c r="G21" s="1"/>
    </row>
    <row r="22" spans="1:9" ht="15" x14ac:dyDescent="0.25">
      <c r="A22" s="5" t="s">
        <v>21</v>
      </c>
      <c r="B22" s="9" t="s">
        <v>19</v>
      </c>
      <c r="C22" s="13" t="s">
        <v>32</v>
      </c>
      <c r="D22" s="1"/>
      <c r="E22" s="1"/>
      <c r="F22" s="1"/>
      <c r="G22" s="1"/>
    </row>
    <row r="23" spans="1:9" ht="15" x14ac:dyDescent="0.25">
      <c r="A23" s="9" t="s">
        <v>22</v>
      </c>
      <c r="B23" s="5" t="s">
        <v>37</v>
      </c>
      <c r="C23" s="5" t="s">
        <v>81</v>
      </c>
      <c r="D23" s="1"/>
      <c r="E23" s="1"/>
      <c r="F23" s="1"/>
      <c r="G23" s="1"/>
    </row>
    <row r="24" spans="1:9" ht="15" x14ac:dyDescent="0.25">
      <c r="A24" s="9" t="s">
        <v>23</v>
      </c>
      <c r="B24" s="9" t="s">
        <v>22</v>
      </c>
      <c r="C24" s="5" t="s">
        <v>49</v>
      </c>
      <c r="D24" s="1"/>
      <c r="E24" s="1"/>
      <c r="F24" s="1"/>
      <c r="G24" s="1"/>
    </row>
    <row r="25" spans="1:9" ht="15" x14ac:dyDescent="0.25">
      <c r="A25" s="9" t="s">
        <v>24</v>
      </c>
      <c r="B25" s="9" t="s">
        <v>30</v>
      </c>
      <c r="C25" s="15" t="s">
        <v>15</v>
      </c>
      <c r="D25" s="1"/>
      <c r="E25" s="1"/>
      <c r="F25" s="1"/>
      <c r="G25" s="1"/>
    </row>
    <row r="26" spans="1:9" ht="15" x14ac:dyDescent="0.25">
      <c r="A26" s="5" t="s">
        <v>25</v>
      </c>
      <c r="B26" s="5" t="s">
        <v>38</v>
      </c>
      <c r="C26" s="5" t="s">
        <v>82</v>
      </c>
      <c r="D26" s="1"/>
      <c r="E26" s="1"/>
      <c r="F26" s="1"/>
      <c r="G26" s="1"/>
    </row>
    <row r="27" spans="1:9" ht="15" x14ac:dyDescent="0.25">
      <c r="A27" s="5" t="s">
        <v>26</v>
      </c>
      <c r="B27" s="5" t="s">
        <v>83</v>
      </c>
      <c r="C27" s="5" t="s">
        <v>84</v>
      </c>
      <c r="D27" s="1"/>
      <c r="E27" s="1"/>
      <c r="F27" s="1"/>
      <c r="G27" s="1"/>
    </row>
    <row r="28" spans="1:9" ht="15" x14ac:dyDescent="0.25">
      <c r="A28" s="5" t="s">
        <v>27</v>
      </c>
      <c r="B28" s="1"/>
      <c r="C28" s="5" t="s">
        <v>85</v>
      </c>
      <c r="D28" s="1"/>
      <c r="E28" s="1"/>
      <c r="F28" s="1"/>
      <c r="G28" s="1"/>
    </row>
    <row r="29" spans="1:9" ht="15" x14ac:dyDescent="0.25">
      <c r="A29" s="9" t="s">
        <v>28</v>
      </c>
      <c r="B29" s="4"/>
      <c r="C29" s="15" t="s">
        <v>10</v>
      </c>
      <c r="D29" s="1"/>
      <c r="E29" s="1"/>
      <c r="F29" s="1"/>
      <c r="G29" s="1"/>
    </row>
    <row r="30" spans="1:9" ht="15" x14ac:dyDescent="0.25">
      <c r="A30" s="5" t="s">
        <v>29</v>
      </c>
      <c r="B30" s="4"/>
      <c r="C30" s="15" t="s">
        <v>9</v>
      </c>
      <c r="D30" s="1"/>
      <c r="E30" s="1"/>
      <c r="F30" s="1"/>
      <c r="G30" s="1"/>
    </row>
    <row r="31" spans="1:9" ht="15" x14ac:dyDescent="0.25">
      <c r="A31" s="9" t="s">
        <v>30</v>
      </c>
      <c r="B31" s="4"/>
      <c r="C31" s="5" t="s">
        <v>86</v>
      </c>
      <c r="D31" s="1"/>
      <c r="E31" s="1"/>
      <c r="F31" s="1"/>
      <c r="G31" s="1"/>
    </row>
    <row r="32" spans="1:9" ht="15" x14ac:dyDescent="0.25">
      <c r="A32" s="9" t="s">
        <v>31</v>
      </c>
      <c r="B32" s="4"/>
      <c r="C32" s="5" t="s">
        <v>56</v>
      </c>
      <c r="D32" s="1"/>
    </row>
    <row r="33" spans="1:7" ht="15" x14ac:dyDescent="0.25">
      <c r="A33" s="5" t="s">
        <v>32</v>
      </c>
      <c r="B33" s="4"/>
      <c r="C33" s="13" t="s">
        <v>18</v>
      </c>
      <c r="D33" s="1"/>
    </row>
    <row r="34" spans="1:7" ht="15" x14ac:dyDescent="0.25">
      <c r="A34" s="1"/>
      <c r="B34" s="4"/>
      <c r="C34" s="5" t="s">
        <v>88</v>
      </c>
      <c r="D34" s="1"/>
    </row>
    <row r="35" spans="1:7" ht="15" x14ac:dyDescent="0.25">
      <c r="A35" s="1"/>
      <c r="B35" s="4"/>
      <c r="C35" s="5" t="s">
        <v>41</v>
      </c>
      <c r="D35" s="1"/>
    </row>
    <row r="36" spans="1:7" ht="15" x14ac:dyDescent="0.25">
      <c r="A36" s="1"/>
      <c r="B36" s="1"/>
      <c r="C36" s="5" t="s">
        <v>91</v>
      </c>
      <c r="D36" s="1"/>
    </row>
    <row r="37" spans="1:7" ht="15" x14ac:dyDescent="0.25">
      <c r="A37" s="1"/>
      <c r="B37" s="1"/>
      <c r="C37" s="5" t="s">
        <v>93</v>
      </c>
      <c r="D37" s="1"/>
      <c r="E37" s="1"/>
      <c r="F37" s="1"/>
      <c r="G37" s="1"/>
    </row>
    <row r="38" spans="1:7" ht="15" x14ac:dyDescent="0.25">
      <c r="A38" s="1"/>
      <c r="B38" s="1"/>
      <c r="C38" s="14" t="s">
        <v>39</v>
      </c>
      <c r="D38" s="1"/>
      <c r="E38" s="1"/>
      <c r="F38" s="1"/>
      <c r="G38" s="1"/>
    </row>
    <row r="39" spans="1:7" ht="15" x14ac:dyDescent="0.25">
      <c r="A39" s="1"/>
      <c r="B39" s="1"/>
      <c r="C39" s="5" t="s">
        <v>94</v>
      </c>
      <c r="D39" s="1"/>
      <c r="E39" s="1"/>
      <c r="F39" s="1"/>
      <c r="G39" s="1"/>
    </row>
    <row r="40" spans="1:7" ht="15" x14ac:dyDescent="0.25">
      <c r="A40" s="1"/>
      <c r="B40" s="1"/>
      <c r="C40" s="5" t="s">
        <v>35</v>
      </c>
      <c r="D40" s="1"/>
      <c r="E40" s="1"/>
      <c r="F40" s="1"/>
      <c r="G40" s="1"/>
    </row>
    <row r="41" spans="1:7" ht="15" x14ac:dyDescent="0.25">
      <c r="A41" s="1"/>
      <c r="B41" s="1"/>
      <c r="C41" s="15" t="s">
        <v>28</v>
      </c>
      <c r="D41" s="1"/>
      <c r="E41" s="1"/>
      <c r="F41" s="1"/>
      <c r="G41" s="1"/>
    </row>
    <row r="42" spans="1:7" ht="15" x14ac:dyDescent="0.25">
      <c r="A42" s="1"/>
      <c r="B42" s="1"/>
      <c r="C42" s="14" t="s">
        <v>79</v>
      </c>
      <c r="D42" s="1"/>
      <c r="E42" s="1"/>
      <c r="F42" s="1"/>
      <c r="G42" s="1"/>
    </row>
    <row r="43" spans="1:7" ht="15" x14ac:dyDescent="0.25">
      <c r="A43" s="1"/>
      <c r="B43" s="1"/>
      <c r="C43" s="5" t="s">
        <v>51</v>
      </c>
      <c r="D43" s="1"/>
      <c r="E43" s="1"/>
      <c r="F43" s="1"/>
      <c r="G43" s="1"/>
    </row>
    <row r="44" spans="1:7" ht="15" x14ac:dyDescent="0.25">
      <c r="A44" s="1"/>
      <c r="B44" s="1"/>
      <c r="C44" s="15" t="s">
        <v>13</v>
      </c>
      <c r="D44" s="1"/>
      <c r="E44" s="1"/>
      <c r="F44" s="1"/>
      <c r="G44" s="1"/>
    </row>
    <row r="45" spans="1:7" ht="15" x14ac:dyDescent="0.25">
      <c r="A45" s="1"/>
      <c r="B45" s="1"/>
      <c r="C45" s="15" t="s">
        <v>19</v>
      </c>
      <c r="D45" s="1"/>
      <c r="E45" s="1"/>
      <c r="F45" s="1"/>
      <c r="G45" s="1"/>
    </row>
    <row r="46" spans="1:7" ht="15" x14ac:dyDescent="0.25">
      <c r="A46" s="8"/>
      <c r="B46" s="8"/>
      <c r="C46" s="8"/>
      <c r="D46" s="8"/>
      <c r="E46" s="1"/>
      <c r="F46" s="1"/>
      <c r="G46" s="1"/>
    </row>
    <row r="47" spans="1:7" ht="15" x14ac:dyDescent="0.25">
      <c r="A47" s="11">
        <v>32</v>
      </c>
      <c r="B47" s="10">
        <v>26</v>
      </c>
      <c r="C47" s="10">
        <v>44</v>
      </c>
      <c r="D47" s="2" t="s">
        <v>95</v>
      </c>
      <c r="E47" s="1"/>
      <c r="F47" s="1"/>
      <c r="G47" s="1"/>
    </row>
    <row r="48" spans="1:7" ht="15" x14ac:dyDescent="0.25">
      <c r="A48" s="11">
        <v>26</v>
      </c>
      <c r="B48" s="10">
        <v>24</v>
      </c>
      <c r="C48" s="10">
        <v>30</v>
      </c>
      <c r="D48" s="2" t="s">
        <v>96</v>
      </c>
      <c r="E48" s="1"/>
      <c r="F48" s="1"/>
      <c r="G48" s="1"/>
    </row>
    <row r="49" spans="1:5" ht="15" x14ac:dyDescent="0.25">
      <c r="A49" s="12">
        <v>0.8666666666666667</v>
      </c>
      <c r="B49" s="12">
        <v>0.8</v>
      </c>
      <c r="C49" s="12">
        <v>1</v>
      </c>
      <c r="D49" s="1" t="s">
        <v>97</v>
      </c>
      <c r="E49" s="1"/>
    </row>
    <row r="50" spans="1:5" ht="15" x14ac:dyDescent="0.25">
      <c r="A50" s="7">
        <v>19.07</v>
      </c>
      <c r="B50" s="7">
        <v>10.989999999999998</v>
      </c>
      <c r="C50" s="7">
        <v>35.83</v>
      </c>
      <c r="D50" s="2" t="s">
        <v>98</v>
      </c>
      <c r="E50" s="1"/>
    </row>
    <row r="51" spans="1:5" ht="15" x14ac:dyDescent="0.25">
      <c r="A51" s="1">
        <v>147828</v>
      </c>
      <c r="B51" s="1">
        <v>103170</v>
      </c>
      <c r="C51" s="1">
        <v>103170</v>
      </c>
      <c r="D51" s="2" t="s">
        <v>99</v>
      </c>
      <c r="E51" s="1"/>
    </row>
    <row r="52" spans="1:5" ht="15" x14ac:dyDescent="0.25">
      <c r="A52" s="1">
        <v>70283</v>
      </c>
      <c r="B52" s="1">
        <v>42153</v>
      </c>
      <c r="C52" s="4">
        <v>45538</v>
      </c>
      <c r="D52" s="2" t="s">
        <v>100</v>
      </c>
      <c r="E52" s="1" t="s">
        <v>101</v>
      </c>
    </row>
    <row r="53" spans="1:5" ht="15" x14ac:dyDescent="0.25">
      <c r="A53" s="4">
        <v>0.47543767080661309</v>
      </c>
      <c r="B53" s="4">
        <v>0.40857807502180865</v>
      </c>
      <c r="C53" s="4">
        <v>0.44138800038770959</v>
      </c>
      <c r="D53" s="1"/>
      <c r="E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EC09-68B9-445B-A9FE-5B8FD50334A6}">
  <dimension ref="A1:F61"/>
  <sheetViews>
    <sheetView workbookViewId="0">
      <selection activeCell="C1" sqref="C1"/>
    </sheetView>
  </sheetViews>
  <sheetFormatPr baseColWidth="10" defaultRowHeight="15.75" x14ac:dyDescent="0.25"/>
  <cols>
    <col min="1" max="1" width="13.375" bestFit="1" customWidth="1"/>
    <col min="2" max="2" width="13.375" style="25" bestFit="1" customWidth="1"/>
  </cols>
  <sheetData>
    <row r="1" spans="1:6" x14ac:dyDescent="0.25">
      <c r="A1" s="51" t="s">
        <v>134</v>
      </c>
      <c r="B1" s="52" t="s">
        <v>135</v>
      </c>
      <c r="C1" s="37" t="s">
        <v>61</v>
      </c>
      <c r="F1" s="37" t="s">
        <v>61</v>
      </c>
    </row>
    <row r="2" spans="1:6" x14ac:dyDescent="0.25">
      <c r="A2" s="21" t="s">
        <v>2</v>
      </c>
      <c r="B2" s="21" t="s">
        <v>2</v>
      </c>
      <c r="F2" s="39" t="s">
        <v>36</v>
      </c>
    </row>
    <row r="3" spans="1:6" x14ac:dyDescent="0.25">
      <c r="A3" s="21" t="s">
        <v>36</v>
      </c>
      <c r="B3" s="21" t="s">
        <v>36</v>
      </c>
      <c r="F3" s="39" t="s">
        <v>56</v>
      </c>
    </row>
    <row r="4" spans="1:6" x14ac:dyDescent="0.25">
      <c r="A4" s="21" t="s">
        <v>14</v>
      </c>
      <c r="B4" s="21" t="s">
        <v>14</v>
      </c>
      <c r="F4" s="39" t="s">
        <v>84</v>
      </c>
    </row>
    <row r="5" spans="1:6" x14ac:dyDescent="0.25">
      <c r="A5" s="21" t="s">
        <v>4</v>
      </c>
      <c r="B5" s="21" t="s">
        <v>4</v>
      </c>
      <c r="F5" s="39" t="s">
        <v>62</v>
      </c>
    </row>
    <row r="6" spans="1:6" x14ac:dyDescent="0.25">
      <c r="A6" s="21" t="s">
        <v>56</v>
      </c>
      <c r="B6" s="21"/>
      <c r="C6" s="39" t="s">
        <v>56</v>
      </c>
      <c r="F6" s="39" t="s">
        <v>91</v>
      </c>
    </row>
    <row r="7" spans="1:6" x14ac:dyDescent="0.25">
      <c r="A7" s="21" t="s">
        <v>84</v>
      </c>
      <c r="B7" s="21"/>
      <c r="C7" s="39" t="s">
        <v>84</v>
      </c>
      <c r="F7" s="39" t="s">
        <v>49</v>
      </c>
    </row>
    <row r="8" spans="1:6" x14ac:dyDescent="0.25">
      <c r="A8" s="21" t="s">
        <v>21</v>
      </c>
      <c r="B8" s="21" t="s">
        <v>21</v>
      </c>
      <c r="F8" s="39" t="s">
        <v>88</v>
      </c>
    </row>
    <row r="9" spans="1:6" x14ac:dyDescent="0.25">
      <c r="A9" s="21" t="s">
        <v>62</v>
      </c>
      <c r="B9" s="21" t="s">
        <v>62</v>
      </c>
      <c r="F9" s="39" t="s">
        <v>75</v>
      </c>
    </row>
    <row r="10" spans="1:6" x14ac:dyDescent="0.25">
      <c r="A10" s="21" t="s">
        <v>83</v>
      </c>
      <c r="B10" s="21"/>
      <c r="F10" s="39" t="s">
        <v>65</v>
      </c>
    </row>
    <row r="11" spans="1:6" x14ac:dyDescent="0.25">
      <c r="A11" s="21" t="s">
        <v>32</v>
      </c>
      <c r="B11" s="21" t="s">
        <v>32</v>
      </c>
      <c r="F11" s="39" t="s">
        <v>82</v>
      </c>
    </row>
    <row r="12" spans="1:6" x14ac:dyDescent="0.25">
      <c r="A12" s="21" t="s">
        <v>13</v>
      </c>
      <c r="B12" s="21" t="s">
        <v>13</v>
      </c>
      <c r="F12" s="39" t="s">
        <v>51</v>
      </c>
    </row>
    <row r="13" spans="1:6" x14ac:dyDescent="0.25">
      <c r="A13" s="21" t="s">
        <v>18</v>
      </c>
      <c r="B13" s="21" t="s">
        <v>18</v>
      </c>
      <c r="F13" s="39" t="s">
        <v>41</v>
      </c>
    </row>
    <row r="14" spans="1:6" x14ac:dyDescent="0.25">
      <c r="A14" s="21" t="s">
        <v>91</v>
      </c>
      <c r="B14" s="21"/>
      <c r="C14" s="39" t="s">
        <v>91</v>
      </c>
      <c r="F14" s="39" t="s">
        <v>6</v>
      </c>
    </row>
    <row r="15" spans="1:6" x14ac:dyDescent="0.25">
      <c r="A15" s="21" t="s">
        <v>23</v>
      </c>
      <c r="B15" s="21" t="s">
        <v>23</v>
      </c>
      <c r="F15" s="39" t="s">
        <v>48</v>
      </c>
    </row>
    <row r="16" spans="1:6" x14ac:dyDescent="0.25">
      <c r="A16" s="21" t="s">
        <v>31</v>
      </c>
      <c r="B16" s="21"/>
      <c r="F16" s="39" t="s">
        <v>81</v>
      </c>
    </row>
    <row r="17" spans="1:6" x14ac:dyDescent="0.25">
      <c r="A17" s="21" t="s">
        <v>3</v>
      </c>
      <c r="B17" s="21" t="s">
        <v>3</v>
      </c>
      <c r="F17" s="39" t="s">
        <v>93</v>
      </c>
    </row>
    <row r="18" spans="1:6" x14ac:dyDescent="0.25">
      <c r="A18" s="21" t="s">
        <v>49</v>
      </c>
      <c r="B18" s="21"/>
      <c r="C18" s="39" t="s">
        <v>49</v>
      </c>
      <c r="F18" s="39" t="s">
        <v>94</v>
      </c>
    </row>
    <row r="19" spans="1:6" x14ac:dyDescent="0.25">
      <c r="A19" s="21" t="s">
        <v>20</v>
      </c>
      <c r="B19" s="21" t="s">
        <v>20</v>
      </c>
      <c r="F19" s="39" t="s">
        <v>40</v>
      </c>
    </row>
    <row r="20" spans="1:6" x14ac:dyDescent="0.25">
      <c r="A20" s="21" t="s">
        <v>38</v>
      </c>
      <c r="B20" s="21"/>
      <c r="F20" s="39" t="s">
        <v>34</v>
      </c>
    </row>
    <row r="21" spans="1:6" x14ac:dyDescent="0.25">
      <c r="A21" s="21" t="s">
        <v>88</v>
      </c>
      <c r="B21" s="21"/>
      <c r="C21" s="39" t="s">
        <v>88</v>
      </c>
      <c r="F21" s="39" t="s">
        <v>50</v>
      </c>
    </row>
    <row r="22" spans="1:6" x14ac:dyDescent="0.25">
      <c r="A22" s="21" t="s">
        <v>27</v>
      </c>
      <c r="B22" s="21"/>
      <c r="F22" s="39" t="s">
        <v>80</v>
      </c>
    </row>
    <row r="23" spans="1:6" x14ac:dyDescent="0.25">
      <c r="A23" s="21" t="s">
        <v>75</v>
      </c>
      <c r="B23" s="21" t="s">
        <v>75</v>
      </c>
      <c r="F23" s="39" t="s">
        <v>85</v>
      </c>
    </row>
    <row r="24" spans="1:6" x14ac:dyDescent="0.25">
      <c r="A24" s="21" t="s">
        <v>1</v>
      </c>
      <c r="B24" s="21" t="s">
        <v>1</v>
      </c>
      <c r="F24" s="39" t="s">
        <v>86</v>
      </c>
    </row>
    <row r="25" spans="1:6" x14ac:dyDescent="0.25">
      <c r="A25" s="21" t="s">
        <v>8</v>
      </c>
      <c r="B25" s="21" t="s">
        <v>8</v>
      </c>
      <c r="F25" s="39" t="s">
        <v>35</v>
      </c>
    </row>
    <row r="26" spans="1:6" x14ac:dyDescent="0.25">
      <c r="A26" s="21" t="s">
        <v>9</v>
      </c>
      <c r="B26" s="21" t="s">
        <v>9</v>
      </c>
    </row>
    <row r="27" spans="1:6" x14ac:dyDescent="0.25">
      <c r="A27" s="21" t="s">
        <v>65</v>
      </c>
      <c r="B27" s="21" t="s">
        <v>65</v>
      </c>
    </row>
    <row r="28" spans="1:6" x14ac:dyDescent="0.25">
      <c r="A28" s="21" t="s">
        <v>82</v>
      </c>
      <c r="B28" s="21"/>
      <c r="C28" s="39" t="s">
        <v>82</v>
      </c>
    </row>
    <row r="29" spans="1:6" x14ac:dyDescent="0.25">
      <c r="A29" s="21" t="s">
        <v>51</v>
      </c>
      <c r="B29" s="21"/>
      <c r="C29" s="39" t="s">
        <v>51</v>
      </c>
    </row>
    <row r="30" spans="1:6" x14ac:dyDescent="0.25">
      <c r="A30" s="21" t="s">
        <v>37</v>
      </c>
      <c r="B30" s="21"/>
    </row>
    <row r="31" spans="1:6" x14ac:dyDescent="0.25">
      <c r="A31" s="21" t="s">
        <v>22</v>
      </c>
      <c r="B31" s="21" t="s">
        <v>22</v>
      </c>
    </row>
    <row r="32" spans="1:6" x14ac:dyDescent="0.25">
      <c r="A32" s="21" t="s">
        <v>15</v>
      </c>
      <c r="B32" s="21" t="s">
        <v>15</v>
      </c>
    </row>
    <row r="33" spans="1:3" x14ac:dyDescent="0.25">
      <c r="A33" s="21" t="s">
        <v>5</v>
      </c>
      <c r="B33" s="21" t="s">
        <v>5</v>
      </c>
    </row>
    <row r="34" spans="1:3" x14ac:dyDescent="0.25">
      <c r="A34" s="21" t="s">
        <v>39</v>
      </c>
      <c r="B34" s="21" t="s">
        <v>39</v>
      </c>
    </row>
    <row r="35" spans="1:3" x14ac:dyDescent="0.25">
      <c r="A35" s="21" t="s">
        <v>25</v>
      </c>
      <c r="B35" s="21" t="s">
        <v>25</v>
      </c>
    </row>
    <row r="36" spans="1:3" x14ac:dyDescent="0.25">
      <c r="A36" s="21" t="s">
        <v>10</v>
      </c>
      <c r="B36" s="21" t="s">
        <v>10</v>
      </c>
    </row>
    <row r="37" spans="1:3" x14ac:dyDescent="0.25">
      <c r="A37" s="21" t="s">
        <v>41</v>
      </c>
      <c r="B37" s="21"/>
      <c r="C37" s="39" t="s">
        <v>41</v>
      </c>
    </row>
    <row r="38" spans="1:3" x14ac:dyDescent="0.25">
      <c r="A38" s="21" t="s">
        <v>6</v>
      </c>
      <c r="B38" s="21" t="s">
        <v>6</v>
      </c>
    </row>
    <row r="39" spans="1:3" x14ac:dyDescent="0.25">
      <c r="A39" s="21" t="s">
        <v>7</v>
      </c>
      <c r="B39" s="21" t="s">
        <v>7</v>
      </c>
    </row>
    <row r="40" spans="1:3" x14ac:dyDescent="0.25">
      <c r="A40" s="21" t="s">
        <v>48</v>
      </c>
      <c r="B40" s="21" t="s">
        <v>48</v>
      </c>
    </row>
    <row r="41" spans="1:3" x14ac:dyDescent="0.25">
      <c r="A41" s="21" t="s">
        <v>81</v>
      </c>
      <c r="B41" s="21"/>
      <c r="C41" s="39" t="s">
        <v>81</v>
      </c>
    </row>
    <row r="42" spans="1:3" x14ac:dyDescent="0.25">
      <c r="A42" s="21" t="s">
        <v>29</v>
      </c>
      <c r="B42" s="21"/>
    </row>
    <row r="43" spans="1:3" x14ac:dyDescent="0.25">
      <c r="A43" s="21" t="s">
        <v>93</v>
      </c>
      <c r="B43" s="21"/>
      <c r="C43" s="39" t="s">
        <v>93</v>
      </c>
    </row>
    <row r="44" spans="1:3" x14ac:dyDescent="0.25">
      <c r="A44" s="21" t="s">
        <v>16</v>
      </c>
      <c r="B44" s="21" t="s">
        <v>16</v>
      </c>
    </row>
    <row r="45" spans="1:3" x14ac:dyDescent="0.25">
      <c r="A45" s="21" t="s">
        <v>17</v>
      </c>
      <c r="B45" s="21" t="s">
        <v>17</v>
      </c>
    </row>
    <row r="46" spans="1:3" x14ac:dyDescent="0.25">
      <c r="A46" s="21" t="s">
        <v>79</v>
      </c>
      <c r="B46" s="21"/>
    </row>
    <row r="47" spans="1:3" x14ac:dyDescent="0.25">
      <c r="A47" s="21" t="s">
        <v>94</v>
      </c>
      <c r="B47" s="21"/>
      <c r="C47" s="39" t="s">
        <v>94</v>
      </c>
    </row>
    <row r="48" spans="1:3" x14ac:dyDescent="0.25">
      <c r="A48" s="21" t="s">
        <v>40</v>
      </c>
      <c r="B48" s="21" t="s">
        <v>40</v>
      </c>
    </row>
    <row r="49" spans="1:3" x14ac:dyDescent="0.25">
      <c r="A49" s="21" t="s">
        <v>24</v>
      </c>
      <c r="B49" s="21" t="s">
        <v>24</v>
      </c>
    </row>
    <row r="50" spans="1:3" x14ac:dyDescent="0.25">
      <c r="A50" s="21" t="s">
        <v>34</v>
      </c>
      <c r="B50" s="21" t="s">
        <v>34</v>
      </c>
    </row>
    <row r="51" spans="1:3" x14ac:dyDescent="0.25">
      <c r="A51" s="21" t="s">
        <v>50</v>
      </c>
      <c r="B51" s="21" t="s">
        <v>50</v>
      </c>
    </row>
    <row r="52" spans="1:3" x14ac:dyDescent="0.25">
      <c r="A52" s="21" t="s">
        <v>26</v>
      </c>
      <c r="B52" s="21"/>
    </row>
    <row r="53" spans="1:3" x14ac:dyDescent="0.25">
      <c r="A53" s="21" t="s">
        <v>19</v>
      </c>
      <c r="B53" s="21" t="s">
        <v>19</v>
      </c>
    </row>
    <row r="54" spans="1:3" x14ac:dyDescent="0.25">
      <c r="A54" s="21" t="s">
        <v>80</v>
      </c>
      <c r="B54" s="21"/>
      <c r="C54" s="39" t="s">
        <v>80</v>
      </c>
    </row>
    <row r="55" spans="1:3" x14ac:dyDescent="0.25">
      <c r="A55" s="21" t="s">
        <v>85</v>
      </c>
      <c r="B55" s="21"/>
      <c r="C55" s="39" t="s">
        <v>85</v>
      </c>
    </row>
    <row r="56" spans="1:3" x14ac:dyDescent="0.25">
      <c r="A56" s="21" t="s">
        <v>86</v>
      </c>
      <c r="B56" s="21"/>
      <c r="C56" s="39" t="s">
        <v>86</v>
      </c>
    </row>
    <row r="57" spans="1:3" x14ac:dyDescent="0.25">
      <c r="A57" s="21" t="s">
        <v>11</v>
      </c>
      <c r="B57" s="21" t="s">
        <v>11</v>
      </c>
    </row>
    <row r="58" spans="1:3" x14ac:dyDescent="0.25">
      <c r="A58" s="21" t="s">
        <v>28</v>
      </c>
      <c r="B58" s="21" t="s">
        <v>28</v>
      </c>
    </row>
    <row r="59" spans="1:3" x14ac:dyDescent="0.25">
      <c r="A59" s="21" t="s">
        <v>35</v>
      </c>
      <c r="B59" s="21"/>
      <c r="C59" s="39" t="s">
        <v>35</v>
      </c>
    </row>
    <row r="60" spans="1:3" x14ac:dyDescent="0.25">
      <c r="A60" s="21" t="s">
        <v>30</v>
      </c>
      <c r="B60" s="21"/>
    </row>
    <row r="61" spans="1:3" x14ac:dyDescent="0.25">
      <c r="A61" s="21" t="s">
        <v>12</v>
      </c>
      <c r="B61" s="21" t="s">
        <v>12</v>
      </c>
    </row>
  </sheetData>
  <sortState xmlns:xlrd2="http://schemas.microsoft.com/office/spreadsheetml/2017/richdata2" ref="F2:F25">
    <sortCondition ref="F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G1" sqref="G1"/>
    </sheetView>
  </sheetViews>
  <sheetFormatPr baseColWidth="10" defaultRowHeight="15.75" x14ac:dyDescent="0.25"/>
  <cols>
    <col min="1" max="2" width="13.375" style="20" bestFit="1" customWidth="1"/>
    <col min="4" max="5" width="12.75" bestFit="1" customWidth="1"/>
  </cols>
  <sheetData>
    <row r="1" spans="1:5" x14ac:dyDescent="0.25">
      <c r="A1" s="35" t="s">
        <v>0</v>
      </c>
      <c r="B1" s="38" t="s">
        <v>106</v>
      </c>
      <c r="D1" s="23" t="s">
        <v>2</v>
      </c>
      <c r="E1" s="26" t="s">
        <v>2</v>
      </c>
    </row>
    <row r="2" spans="1:5" x14ac:dyDescent="0.25">
      <c r="A2" s="19">
        <v>32</v>
      </c>
      <c r="B2" s="33" t="e">
        <f>B1/#REF!</f>
        <v>#VALUE!</v>
      </c>
      <c r="D2" s="23" t="s">
        <v>14</v>
      </c>
      <c r="E2" s="26" t="s">
        <v>14</v>
      </c>
    </row>
    <row r="3" spans="1:5" x14ac:dyDescent="0.25">
      <c r="D3" s="23" t="s">
        <v>4</v>
      </c>
      <c r="E3" s="26" t="s">
        <v>4</v>
      </c>
    </row>
    <row r="4" spans="1:5" x14ac:dyDescent="0.25">
      <c r="B4" s="24" t="s">
        <v>36</v>
      </c>
      <c r="D4" s="23" t="s">
        <v>32</v>
      </c>
      <c r="E4" s="26" t="s">
        <v>32</v>
      </c>
    </row>
    <row r="5" spans="1:5" x14ac:dyDescent="0.25">
      <c r="D5" s="23" t="s">
        <v>13</v>
      </c>
      <c r="E5" s="26" t="s">
        <v>13</v>
      </c>
    </row>
    <row r="6" spans="1:5" x14ac:dyDescent="0.25">
      <c r="A6" s="25" t="s">
        <v>21</v>
      </c>
      <c r="D6" s="23" t="s">
        <v>18</v>
      </c>
      <c r="E6" s="26" t="s">
        <v>18</v>
      </c>
    </row>
    <row r="7" spans="1:5" x14ac:dyDescent="0.25">
      <c r="B7" s="24" t="s">
        <v>62</v>
      </c>
      <c r="D7" s="23" t="s">
        <v>3</v>
      </c>
      <c r="E7" s="26" t="s">
        <v>3</v>
      </c>
    </row>
    <row r="8" spans="1:5" x14ac:dyDescent="0.25">
      <c r="D8" s="23" t="s">
        <v>20</v>
      </c>
      <c r="E8" s="26" t="s">
        <v>20</v>
      </c>
    </row>
    <row r="9" spans="1:5" x14ac:dyDescent="0.25">
      <c r="D9" s="23" t="s">
        <v>1</v>
      </c>
      <c r="E9" s="26" t="s">
        <v>1</v>
      </c>
    </row>
    <row r="10" spans="1:5" x14ac:dyDescent="0.25">
      <c r="A10" s="25" t="s">
        <v>23</v>
      </c>
      <c r="D10" s="23" t="s">
        <v>8</v>
      </c>
      <c r="E10" s="26" t="s">
        <v>8</v>
      </c>
    </row>
    <row r="11" spans="1:5" x14ac:dyDescent="0.25">
      <c r="A11" s="25" t="s">
        <v>31</v>
      </c>
      <c r="D11" s="23" t="s">
        <v>9</v>
      </c>
      <c r="E11" s="26" t="s">
        <v>9</v>
      </c>
    </row>
    <row r="12" spans="1:5" x14ac:dyDescent="0.25">
      <c r="D12" s="23" t="s">
        <v>22</v>
      </c>
      <c r="E12" s="26" t="s">
        <v>22</v>
      </c>
    </row>
    <row r="13" spans="1:5" x14ac:dyDescent="0.25">
      <c r="B13" s="24" t="s">
        <v>75</v>
      </c>
      <c r="D13" s="23" t="s">
        <v>15</v>
      </c>
      <c r="E13" s="26" t="s">
        <v>15</v>
      </c>
    </row>
    <row r="14" spans="1:5" x14ac:dyDescent="0.25">
      <c r="A14" s="25" t="s">
        <v>27</v>
      </c>
      <c r="D14" s="23" t="s">
        <v>5</v>
      </c>
      <c r="E14" s="26" t="s">
        <v>5</v>
      </c>
    </row>
    <row r="15" spans="1:5" x14ac:dyDescent="0.25">
      <c r="D15" s="23" t="s">
        <v>10</v>
      </c>
      <c r="E15" s="26" t="s">
        <v>10</v>
      </c>
    </row>
    <row r="16" spans="1:5" x14ac:dyDescent="0.25">
      <c r="D16" s="23" t="s">
        <v>6</v>
      </c>
      <c r="E16" s="26" t="s">
        <v>6</v>
      </c>
    </row>
    <row r="17" spans="1:5" x14ac:dyDescent="0.25">
      <c r="B17" s="24" t="s">
        <v>65</v>
      </c>
      <c r="D17" s="23" t="s">
        <v>7</v>
      </c>
      <c r="E17" s="26" t="s">
        <v>7</v>
      </c>
    </row>
    <row r="18" spans="1:5" x14ac:dyDescent="0.25">
      <c r="B18" s="24" t="s">
        <v>82</v>
      </c>
      <c r="D18" s="23" t="s">
        <v>17</v>
      </c>
      <c r="E18" s="26" t="s">
        <v>17</v>
      </c>
    </row>
    <row r="19" spans="1:5" x14ac:dyDescent="0.25">
      <c r="D19" s="23" t="s">
        <v>24</v>
      </c>
      <c r="E19" s="26" t="s">
        <v>24</v>
      </c>
    </row>
    <row r="20" spans="1:5" x14ac:dyDescent="0.25">
      <c r="D20" s="23" t="s">
        <v>19</v>
      </c>
      <c r="E20" s="26" t="s">
        <v>19</v>
      </c>
    </row>
    <row r="21" spans="1:5" x14ac:dyDescent="0.25">
      <c r="A21" s="25" t="s">
        <v>25</v>
      </c>
      <c r="D21" s="23" t="s">
        <v>11</v>
      </c>
      <c r="E21" s="26" t="s">
        <v>11</v>
      </c>
    </row>
    <row r="22" spans="1:5" x14ac:dyDescent="0.25">
      <c r="B22" s="24" t="s">
        <v>39</v>
      </c>
      <c r="D22" s="23" t="s">
        <v>28</v>
      </c>
      <c r="E22" s="26" t="s">
        <v>28</v>
      </c>
    </row>
    <row r="24" spans="1:5" x14ac:dyDescent="0.25">
      <c r="B24" s="24" t="s">
        <v>41</v>
      </c>
    </row>
    <row r="25" spans="1:5" x14ac:dyDescent="0.25">
      <c r="A25" s="25" t="s">
        <v>29</v>
      </c>
    </row>
    <row r="26" spans="1:5" x14ac:dyDescent="0.25">
      <c r="A26" s="25" t="s">
        <v>16</v>
      </c>
    </row>
    <row r="27" spans="1:5" x14ac:dyDescent="0.25">
      <c r="B27" s="24" t="s">
        <v>48</v>
      </c>
    </row>
    <row r="29" spans="1:5" x14ac:dyDescent="0.25">
      <c r="A29" s="25" t="s">
        <v>26</v>
      </c>
      <c r="B29" s="24" t="s">
        <v>79</v>
      </c>
    </row>
    <row r="30" spans="1:5" x14ac:dyDescent="0.25">
      <c r="B30" s="24" t="s">
        <v>40</v>
      </c>
    </row>
    <row r="32" spans="1:5" x14ac:dyDescent="0.25">
      <c r="B32" s="24" t="s">
        <v>34</v>
      </c>
    </row>
    <row r="33" spans="1:2" x14ac:dyDescent="0.25">
      <c r="A33" s="25" t="s">
        <v>30</v>
      </c>
      <c r="B33" s="24" t="s">
        <v>50</v>
      </c>
    </row>
    <row r="34" spans="1:2" x14ac:dyDescent="0.25">
      <c r="A34" s="25" t="s">
        <v>12</v>
      </c>
    </row>
    <row r="35" spans="1:2" x14ac:dyDescent="0.25">
      <c r="A35" s="25"/>
      <c r="B35" s="24" t="s">
        <v>85</v>
      </c>
    </row>
    <row r="36" spans="1:2" x14ac:dyDescent="0.25">
      <c r="A36" s="25"/>
    </row>
    <row r="37" spans="1:2" x14ac:dyDescent="0.25">
      <c r="A37" s="25"/>
    </row>
  </sheetData>
  <sortState xmlns:xlrd2="http://schemas.microsoft.com/office/spreadsheetml/2017/richdata2" ref="A2:A14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0600-FBC5-492B-B5EB-9D88583EFF82}">
  <dimension ref="A1:A373"/>
  <sheetViews>
    <sheetView workbookViewId="0">
      <selection sqref="A1:A1048576"/>
    </sheetView>
  </sheetViews>
  <sheetFormatPr baseColWidth="10" defaultRowHeight="15" x14ac:dyDescent="0.2"/>
  <sheetData>
    <row r="1" ht="14.25" x14ac:dyDescent="0.2"/>
    <row r="2" ht="14.25" x14ac:dyDescent="0.2"/>
    <row r="3" ht="14.25" x14ac:dyDescent="0.2"/>
    <row r="4" ht="14.25" x14ac:dyDescent="0.2"/>
    <row r="5" ht="14.25" x14ac:dyDescent="0.2"/>
    <row r="6" ht="14.25" x14ac:dyDescent="0.2"/>
    <row r="7" ht="14.25" x14ac:dyDescent="0.2"/>
    <row r="8" ht="14.25" x14ac:dyDescent="0.2"/>
    <row r="9" ht="14.25" x14ac:dyDescent="0.2"/>
    <row r="10" ht="14.25" x14ac:dyDescent="0.2"/>
    <row r="11" ht="14.25" x14ac:dyDescent="0.2"/>
    <row r="12" ht="14.25" x14ac:dyDescent="0.2"/>
    <row r="13" ht="14.25" x14ac:dyDescent="0.2"/>
    <row r="14" ht="14.25" x14ac:dyDescent="0.2"/>
    <row r="15" ht="14.25" x14ac:dyDescent="0.2"/>
    <row r="16" ht="14.25" x14ac:dyDescent="0.2"/>
    <row r="17" ht="14.25" x14ac:dyDescent="0.2"/>
    <row r="18" ht="14.25" x14ac:dyDescent="0.2"/>
    <row r="19" ht="14.25" x14ac:dyDescent="0.2"/>
    <row r="20" ht="14.25" x14ac:dyDescent="0.2"/>
    <row r="21" ht="14.25" x14ac:dyDescent="0.2"/>
    <row r="22" ht="14.25" x14ac:dyDescent="0.2"/>
    <row r="23" ht="14.25" x14ac:dyDescent="0.2"/>
    <row r="24" ht="14.25" x14ac:dyDescent="0.2"/>
    <row r="25" ht="14.25" x14ac:dyDescent="0.2"/>
    <row r="26" ht="14.25" x14ac:dyDescent="0.2"/>
    <row r="27" ht="14.25" x14ac:dyDescent="0.2"/>
    <row r="28" ht="14.25" x14ac:dyDescent="0.2"/>
    <row r="29" ht="14.25" x14ac:dyDescent="0.2"/>
    <row r="30" ht="14.25" x14ac:dyDescent="0.2"/>
    <row r="31" ht="14.25" x14ac:dyDescent="0.2"/>
    <row r="32" ht="14.25" x14ac:dyDescent="0.2"/>
    <row r="33" ht="14.25" x14ac:dyDescent="0.2"/>
    <row r="34" ht="14.25" x14ac:dyDescent="0.2"/>
    <row r="35" ht="14.25" x14ac:dyDescent="0.2"/>
    <row r="36" ht="14.25" x14ac:dyDescent="0.2"/>
    <row r="37" ht="14.25" x14ac:dyDescent="0.2"/>
    <row r="38" ht="14.25" x14ac:dyDescent="0.2"/>
    <row r="39" ht="14.25" x14ac:dyDescent="0.2"/>
    <row r="40" ht="14.25" x14ac:dyDescent="0.2"/>
    <row r="41" ht="14.25" x14ac:dyDescent="0.2"/>
    <row r="42" ht="14.25" x14ac:dyDescent="0.2"/>
    <row r="43" ht="14.25" x14ac:dyDescent="0.2"/>
    <row r="44" ht="14.25" x14ac:dyDescent="0.2"/>
    <row r="45" ht="14.25" x14ac:dyDescent="0.2"/>
    <row r="46" ht="14.25" x14ac:dyDescent="0.2"/>
    <row r="47" ht="14.25" x14ac:dyDescent="0.2"/>
    <row r="48" ht="14.25" x14ac:dyDescent="0.2"/>
    <row r="49" ht="14.25" x14ac:dyDescent="0.2"/>
    <row r="50" ht="14.25" x14ac:dyDescent="0.2"/>
    <row r="51" ht="14.25" x14ac:dyDescent="0.2"/>
    <row r="52" ht="14.25" x14ac:dyDescent="0.2"/>
    <row r="53" ht="14.25" x14ac:dyDescent="0.2"/>
    <row r="54" ht="14.25" x14ac:dyDescent="0.2"/>
    <row r="55" ht="14.25" x14ac:dyDescent="0.2"/>
    <row r="56" ht="14.25" x14ac:dyDescent="0.2"/>
    <row r="57" ht="14.25" x14ac:dyDescent="0.2"/>
    <row r="58" ht="14.25" x14ac:dyDescent="0.2"/>
    <row r="59" ht="14.25" x14ac:dyDescent="0.2"/>
    <row r="60" ht="14.25" x14ac:dyDescent="0.2"/>
    <row r="61" ht="14.25" x14ac:dyDescent="0.2"/>
    <row r="62" ht="14.25" x14ac:dyDescent="0.2"/>
    <row r="63" ht="14.25" x14ac:dyDescent="0.2"/>
    <row r="64" ht="14.25" x14ac:dyDescent="0.2"/>
    <row r="65" ht="14.25" x14ac:dyDescent="0.2"/>
    <row r="66" ht="14.25" x14ac:dyDescent="0.2"/>
    <row r="67" ht="14.25" x14ac:dyDescent="0.2"/>
    <row r="68" ht="14.25" x14ac:dyDescent="0.2"/>
    <row r="69" ht="14.25" x14ac:dyDescent="0.2"/>
    <row r="70" ht="14.25" x14ac:dyDescent="0.2"/>
    <row r="71" ht="14.25" x14ac:dyDescent="0.2"/>
    <row r="72" ht="14.25" x14ac:dyDescent="0.2"/>
    <row r="73" ht="14.25" x14ac:dyDescent="0.2"/>
    <row r="74" ht="14.25" x14ac:dyDescent="0.2"/>
    <row r="75" ht="14.25" x14ac:dyDescent="0.2"/>
    <row r="76" ht="14.25" x14ac:dyDescent="0.2"/>
    <row r="77" ht="14.25" x14ac:dyDescent="0.2"/>
    <row r="78" ht="14.25" x14ac:dyDescent="0.2"/>
    <row r="79" ht="14.25" x14ac:dyDescent="0.2"/>
    <row r="80" ht="14.25" x14ac:dyDescent="0.2"/>
    <row r="81" ht="14.25" x14ac:dyDescent="0.2"/>
    <row r="82" ht="14.25" x14ac:dyDescent="0.2"/>
    <row r="83" ht="14.25" x14ac:dyDescent="0.2"/>
    <row r="84" ht="14.25" x14ac:dyDescent="0.2"/>
    <row r="85" ht="14.25" x14ac:dyDescent="0.2"/>
    <row r="86" ht="14.25" x14ac:dyDescent="0.2"/>
    <row r="87" ht="14.25" x14ac:dyDescent="0.2"/>
    <row r="88" ht="14.25" x14ac:dyDescent="0.2"/>
    <row r="89" ht="14.25" x14ac:dyDescent="0.2"/>
    <row r="90" ht="14.25" x14ac:dyDescent="0.2"/>
    <row r="91" ht="14.25" x14ac:dyDescent="0.2"/>
    <row r="92" ht="14.25" x14ac:dyDescent="0.2"/>
    <row r="93" ht="14.25" x14ac:dyDescent="0.2"/>
    <row r="94" ht="14.25" x14ac:dyDescent="0.2"/>
    <row r="95" ht="14.25" x14ac:dyDescent="0.2"/>
    <row r="96" ht="14.25" x14ac:dyDescent="0.2"/>
    <row r="97" ht="14.25" x14ac:dyDescent="0.2"/>
    <row r="98" ht="14.25" x14ac:dyDescent="0.2"/>
    <row r="99" ht="14.25" x14ac:dyDescent="0.2"/>
    <row r="100" ht="14.25" x14ac:dyDescent="0.2"/>
    <row r="101" ht="14.25" x14ac:dyDescent="0.2"/>
    <row r="102" ht="14.25" x14ac:dyDescent="0.2"/>
    <row r="103" ht="14.25" x14ac:dyDescent="0.2"/>
    <row r="104" ht="14.25" x14ac:dyDescent="0.2"/>
    <row r="105" ht="14.25" x14ac:dyDescent="0.2"/>
    <row r="106" ht="14.25" x14ac:dyDescent="0.2"/>
    <row r="107" ht="14.25" x14ac:dyDescent="0.2"/>
    <row r="108" ht="14.25" x14ac:dyDescent="0.2"/>
    <row r="109" ht="14.25" x14ac:dyDescent="0.2"/>
    <row r="110" ht="14.25" x14ac:dyDescent="0.2"/>
    <row r="111" ht="14.25" x14ac:dyDescent="0.2"/>
    <row r="112" ht="14.25" x14ac:dyDescent="0.2"/>
    <row r="113" ht="14.25" x14ac:dyDescent="0.2"/>
    <row r="114" ht="14.25" x14ac:dyDescent="0.2"/>
    <row r="115" ht="14.25" x14ac:dyDescent="0.2"/>
    <row r="116" ht="14.25" x14ac:dyDescent="0.2"/>
    <row r="117" ht="14.25" x14ac:dyDescent="0.2"/>
    <row r="118" ht="14.25" x14ac:dyDescent="0.2"/>
    <row r="119" ht="14.25" x14ac:dyDescent="0.2"/>
    <row r="120" ht="14.25" x14ac:dyDescent="0.2"/>
    <row r="121" ht="14.25" x14ac:dyDescent="0.2"/>
    <row r="122" ht="14.25" x14ac:dyDescent="0.2"/>
    <row r="123" ht="14.25" x14ac:dyDescent="0.2"/>
    <row r="124" ht="14.25" x14ac:dyDescent="0.2"/>
    <row r="125" ht="14.25" x14ac:dyDescent="0.2"/>
    <row r="126" ht="14.25" x14ac:dyDescent="0.2"/>
    <row r="127" ht="14.25" x14ac:dyDescent="0.2"/>
    <row r="128" ht="14.25" x14ac:dyDescent="0.2"/>
    <row r="129" ht="14.25" x14ac:dyDescent="0.2"/>
    <row r="130" ht="14.25" x14ac:dyDescent="0.2"/>
    <row r="131" ht="14.25" x14ac:dyDescent="0.2"/>
    <row r="132" ht="14.25" x14ac:dyDescent="0.2"/>
    <row r="133" ht="14.25" x14ac:dyDescent="0.2"/>
    <row r="134" ht="14.25" x14ac:dyDescent="0.2"/>
    <row r="135" ht="14.25" x14ac:dyDescent="0.2"/>
    <row r="136" ht="14.25" x14ac:dyDescent="0.2"/>
    <row r="137" ht="14.25" x14ac:dyDescent="0.2"/>
    <row r="138" ht="14.25" x14ac:dyDescent="0.2"/>
    <row r="139" ht="14.25" x14ac:dyDescent="0.2"/>
    <row r="140" ht="14.25" x14ac:dyDescent="0.2"/>
    <row r="141" ht="14.25" x14ac:dyDescent="0.2"/>
    <row r="142" ht="14.25" x14ac:dyDescent="0.2"/>
    <row r="143" ht="14.25" x14ac:dyDescent="0.2"/>
    <row r="144" ht="14.25" x14ac:dyDescent="0.2"/>
    <row r="145" ht="14.25" x14ac:dyDescent="0.2"/>
    <row r="146" ht="14.25" x14ac:dyDescent="0.2"/>
    <row r="147" ht="14.25" x14ac:dyDescent="0.2"/>
    <row r="148" ht="14.25" x14ac:dyDescent="0.2"/>
    <row r="149" ht="14.25" x14ac:dyDescent="0.2"/>
    <row r="150" ht="14.25" x14ac:dyDescent="0.2"/>
    <row r="151" ht="14.25" x14ac:dyDescent="0.2"/>
    <row r="152" ht="14.25" x14ac:dyDescent="0.2"/>
    <row r="153" ht="14.25" x14ac:dyDescent="0.2"/>
    <row r="154" ht="14.25" x14ac:dyDescent="0.2"/>
    <row r="155" ht="14.25" x14ac:dyDescent="0.2"/>
    <row r="156" ht="14.25" x14ac:dyDescent="0.2"/>
    <row r="157" ht="14.25" x14ac:dyDescent="0.2"/>
    <row r="158" ht="14.25" x14ac:dyDescent="0.2"/>
    <row r="159" ht="14.25" x14ac:dyDescent="0.2"/>
    <row r="160" ht="14.25" x14ac:dyDescent="0.2"/>
    <row r="161" ht="14.25" x14ac:dyDescent="0.2"/>
    <row r="162" ht="14.25" x14ac:dyDescent="0.2"/>
    <row r="163" ht="14.25" x14ac:dyDescent="0.2"/>
    <row r="164" ht="14.25" x14ac:dyDescent="0.2"/>
    <row r="165" ht="14.25" x14ac:dyDescent="0.2"/>
    <row r="166" ht="14.25" x14ac:dyDescent="0.2"/>
    <row r="167" ht="14.25" x14ac:dyDescent="0.2"/>
    <row r="168" ht="14.25" x14ac:dyDescent="0.2"/>
    <row r="169" ht="14.25" x14ac:dyDescent="0.2"/>
    <row r="170" ht="14.25" x14ac:dyDescent="0.2"/>
    <row r="171" ht="14.25" x14ac:dyDescent="0.2"/>
    <row r="172" ht="14.25" x14ac:dyDescent="0.2"/>
    <row r="173" ht="14.25" x14ac:dyDescent="0.2"/>
    <row r="174" ht="14.25" x14ac:dyDescent="0.2"/>
    <row r="175" ht="14.25" x14ac:dyDescent="0.2"/>
    <row r="176" ht="14.25" x14ac:dyDescent="0.2"/>
    <row r="177" ht="14.25" x14ac:dyDescent="0.2"/>
    <row r="178" ht="14.25" x14ac:dyDescent="0.2"/>
    <row r="179" ht="14.25" x14ac:dyDescent="0.2"/>
    <row r="180" ht="14.25" x14ac:dyDescent="0.2"/>
    <row r="181" ht="14.25" x14ac:dyDescent="0.2"/>
    <row r="182" ht="14.25" x14ac:dyDescent="0.2"/>
    <row r="183" ht="14.25" x14ac:dyDescent="0.2"/>
    <row r="184" ht="14.25" x14ac:dyDescent="0.2"/>
    <row r="185" ht="14.25" x14ac:dyDescent="0.2"/>
    <row r="186" ht="14.25" x14ac:dyDescent="0.2"/>
    <row r="187" ht="14.25" x14ac:dyDescent="0.2"/>
    <row r="188" ht="14.25" x14ac:dyDescent="0.2"/>
    <row r="189" ht="14.25" x14ac:dyDescent="0.2"/>
    <row r="190" ht="14.25" x14ac:dyDescent="0.2"/>
    <row r="191" ht="14.25" x14ac:dyDescent="0.2"/>
    <row r="192" ht="14.25" x14ac:dyDescent="0.2"/>
    <row r="193" ht="14.25" x14ac:dyDescent="0.2"/>
    <row r="194" ht="14.25" x14ac:dyDescent="0.2"/>
    <row r="195" ht="14.25" x14ac:dyDescent="0.2"/>
    <row r="196" ht="14.25" x14ac:dyDescent="0.2"/>
    <row r="197" ht="14.25" x14ac:dyDescent="0.2"/>
    <row r="198" ht="14.25" x14ac:dyDescent="0.2"/>
    <row r="199" ht="14.25" x14ac:dyDescent="0.2"/>
    <row r="200" ht="14.25" x14ac:dyDescent="0.2"/>
    <row r="201" ht="14.25" x14ac:dyDescent="0.2"/>
    <row r="202" ht="14.25" x14ac:dyDescent="0.2"/>
    <row r="203" ht="14.25" x14ac:dyDescent="0.2"/>
    <row r="204" ht="14.25" x14ac:dyDescent="0.2"/>
    <row r="205" ht="14.25" x14ac:dyDescent="0.2"/>
    <row r="206" ht="14.25" x14ac:dyDescent="0.2"/>
    <row r="207" ht="14.25" x14ac:dyDescent="0.2"/>
    <row r="208" ht="14.25" x14ac:dyDescent="0.2"/>
    <row r="209" ht="14.25" x14ac:dyDescent="0.2"/>
    <row r="210" ht="14.25" x14ac:dyDescent="0.2"/>
    <row r="211" ht="14.25" x14ac:dyDescent="0.2"/>
    <row r="212" ht="14.25" x14ac:dyDescent="0.2"/>
    <row r="213" ht="14.25" x14ac:dyDescent="0.2"/>
    <row r="214" ht="14.25" x14ac:dyDescent="0.2"/>
    <row r="215" ht="14.25" x14ac:dyDescent="0.2"/>
    <row r="216" ht="14.25" x14ac:dyDescent="0.2"/>
    <row r="217" ht="14.25" x14ac:dyDescent="0.2"/>
    <row r="218" ht="14.25" x14ac:dyDescent="0.2"/>
    <row r="219" ht="14.25" x14ac:dyDescent="0.2"/>
    <row r="220" ht="14.25" x14ac:dyDescent="0.2"/>
    <row r="221" ht="14.25" x14ac:dyDescent="0.2"/>
    <row r="222" ht="14.25" x14ac:dyDescent="0.2"/>
    <row r="223" ht="14.25" x14ac:dyDescent="0.2"/>
    <row r="224" ht="14.25" x14ac:dyDescent="0.2"/>
    <row r="225" ht="14.25" x14ac:dyDescent="0.2"/>
    <row r="226" ht="14.25" x14ac:dyDescent="0.2"/>
    <row r="227" ht="14.25" x14ac:dyDescent="0.2"/>
    <row r="228" ht="14.25" x14ac:dyDescent="0.2"/>
    <row r="229" ht="14.25" x14ac:dyDescent="0.2"/>
    <row r="230" ht="14.25" x14ac:dyDescent="0.2"/>
    <row r="231" ht="14.25" x14ac:dyDescent="0.2"/>
    <row r="232" ht="14.25" x14ac:dyDescent="0.2"/>
    <row r="233" ht="14.25" x14ac:dyDescent="0.2"/>
    <row r="234" ht="14.25" x14ac:dyDescent="0.2"/>
    <row r="235" ht="14.25" x14ac:dyDescent="0.2"/>
    <row r="236" ht="14.25" x14ac:dyDescent="0.2"/>
    <row r="237" ht="14.25" x14ac:dyDescent="0.2"/>
    <row r="238" ht="14.25" x14ac:dyDescent="0.2"/>
    <row r="239" ht="14.25" x14ac:dyDescent="0.2"/>
    <row r="240" ht="14.25" x14ac:dyDescent="0.2"/>
    <row r="241" ht="14.25" x14ac:dyDescent="0.2"/>
    <row r="242" ht="14.25" x14ac:dyDescent="0.2"/>
    <row r="243" ht="14.25" x14ac:dyDescent="0.2"/>
    <row r="244" ht="14.25" x14ac:dyDescent="0.2"/>
    <row r="245" ht="14.25" x14ac:dyDescent="0.2"/>
    <row r="246" ht="14.25" x14ac:dyDescent="0.2"/>
    <row r="247" ht="14.25" x14ac:dyDescent="0.2"/>
    <row r="248" ht="14.25" x14ac:dyDescent="0.2"/>
    <row r="249" ht="14.25" x14ac:dyDescent="0.2"/>
    <row r="250" ht="14.25" x14ac:dyDescent="0.2"/>
    <row r="251" ht="14.25" x14ac:dyDescent="0.2"/>
    <row r="252" ht="14.25" x14ac:dyDescent="0.2"/>
    <row r="253" ht="14.25" x14ac:dyDescent="0.2"/>
    <row r="254" ht="14.25" x14ac:dyDescent="0.2"/>
    <row r="255" ht="14.25" x14ac:dyDescent="0.2"/>
    <row r="256" ht="14.25" x14ac:dyDescent="0.2"/>
    <row r="257" ht="14.25" x14ac:dyDescent="0.2"/>
    <row r="258" ht="14.25" x14ac:dyDescent="0.2"/>
    <row r="259" ht="14.25" x14ac:dyDescent="0.2"/>
    <row r="260" ht="14.25" x14ac:dyDescent="0.2"/>
    <row r="261" ht="14.25" x14ac:dyDescent="0.2"/>
    <row r="262" ht="14.25" x14ac:dyDescent="0.2"/>
    <row r="263" ht="14.25" x14ac:dyDescent="0.2"/>
    <row r="264" ht="14.25" x14ac:dyDescent="0.2"/>
    <row r="265" ht="14.25" x14ac:dyDescent="0.2"/>
    <row r="266" ht="14.25" x14ac:dyDescent="0.2"/>
    <row r="267" ht="14.25" x14ac:dyDescent="0.2"/>
    <row r="268" ht="14.25" x14ac:dyDescent="0.2"/>
    <row r="269" ht="14.25" x14ac:dyDescent="0.2"/>
    <row r="270" ht="14.25" x14ac:dyDescent="0.2"/>
    <row r="271" ht="14.25" x14ac:dyDescent="0.2"/>
    <row r="272" ht="14.25" x14ac:dyDescent="0.2"/>
    <row r="273" ht="14.25" x14ac:dyDescent="0.2"/>
    <row r="274" ht="14.25" x14ac:dyDescent="0.2"/>
    <row r="275" ht="14.25" x14ac:dyDescent="0.2"/>
    <row r="276" ht="14.25" x14ac:dyDescent="0.2"/>
    <row r="277" ht="14.25" x14ac:dyDescent="0.2"/>
    <row r="278" ht="14.25" x14ac:dyDescent="0.2"/>
    <row r="279" ht="14.25" x14ac:dyDescent="0.2"/>
    <row r="280" ht="14.25" x14ac:dyDescent="0.2"/>
    <row r="281" ht="14.25" x14ac:dyDescent="0.2"/>
    <row r="282" ht="14.25" x14ac:dyDescent="0.2"/>
    <row r="283" ht="14.25" x14ac:dyDescent="0.2"/>
    <row r="284" ht="14.25" x14ac:dyDescent="0.2"/>
    <row r="285" ht="14.25" x14ac:dyDescent="0.2"/>
    <row r="286" ht="14.25" x14ac:dyDescent="0.2"/>
    <row r="287" ht="14.25" x14ac:dyDescent="0.2"/>
    <row r="288" ht="14.25" x14ac:dyDescent="0.2"/>
    <row r="289" ht="14.25" x14ac:dyDescent="0.2"/>
    <row r="290" ht="14.25" x14ac:dyDescent="0.2"/>
    <row r="291" ht="14.25" x14ac:dyDescent="0.2"/>
    <row r="292" ht="14.25" x14ac:dyDescent="0.2"/>
    <row r="293" ht="14.25" x14ac:dyDescent="0.2"/>
    <row r="294" ht="14.25" x14ac:dyDescent="0.2"/>
    <row r="295" ht="14.25" x14ac:dyDescent="0.2"/>
    <row r="296" ht="14.25" x14ac:dyDescent="0.2"/>
    <row r="297" ht="14.25" x14ac:dyDescent="0.2"/>
    <row r="298" ht="14.25" x14ac:dyDescent="0.2"/>
    <row r="299" ht="14.25" x14ac:dyDescent="0.2"/>
    <row r="300" ht="14.25" x14ac:dyDescent="0.2"/>
    <row r="301" ht="14.25" x14ac:dyDescent="0.2"/>
    <row r="302" ht="14.25" x14ac:dyDescent="0.2"/>
    <row r="303" ht="14.25" x14ac:dyDescent="0.2"/>
    <row r="304" ht="14.25" x14ac:dyDescent="0.2"/>
    <row r="305" ht="14.25" x14ac:dyDescent="0.2"/>
    <row r="306" ht="14.25" x14ac:dyDescent="0.2"/>
    <row r="307" ht="14.25" x14ac:dyDescent="0.2"/>
    <row r="308" ht="14.25" x14ac:dyDescent="0.2"/>
    <row r="309" ht="14.25" x14ac:dyDescent="0.2"/>
    <row r="310" ht="14.25" x14ac:dyDescent="0.2"/>
    <row r="311" ht="14.25" x14ac:dyDescent="0.2"/>
    <row r="312" ht="14.25" x14ac:dyDescent="0.2"/>
    <row r="313" ht="14.25" x14ac:dyDescent="0.2"/>
    <row r="314" ht="14.25" x14ac:dyDescent="0.2"/>
    <row r="315" ht="14.25" x14ac:dyDescent="0.2"/>
    <row r="316" ht="14.25" x14ac:dyDescent="0.2"/>
    <row r="317" ht="14.25" x14ac:dyDescent="0.2"/>
    <row r="318" ht="14.25" x14ac:dyDescent="0.2"/>
    <row r="319" ht="14.25" x14ac:dyDescent="0.2"/>
    <row r="320" ht="14.25" x14ac:dyDescent="0.2"/>
    <row r="321" ht="14.25" x14ac:dyDescent="0.2"/>
    <row r="322" ht="14.25" x14ac:dyDescent="0.2"/>
    <row r="323" ht="14.25" x14ac:dyDescent="0.2"/>
    <row r="324" ht="14.25" x14ac:dyDescent="0.2"/>
    <row r="325" ht="14.25" x14ac:dyDescent="0.2"/>
    <row r="326" ht="14.25" x14ac:dyDescent="0.2"/>
    <row r="327" ht="14.25" x14ac:dyDescent="0.2"/>
    <row r="328" ht="14.25" x14ac:dyDescent="0.2"/>
    <row r="329" ht="14.25" x14ac:dyDescent="0.2"/>
    <row r="330" ht="14.25" x14ac:dyDescent="0.2"/>
    <row r="331" ht="14.25" x14ac:dyDescent="0.2"/>
    <row r="332" ht="14.25" x14ac:dyDescent="0.2"/>
    <row r="333" ht="14.25" x14ac:dyDescent="0.2"/>
    <row r="334" ht="14.25" x14ac:dyDescent="0.2"/>
    <row r="335" ht="14.25" x14ac:dyDescent="0.2"/>
    <row r="336" ht="14.25" x14ac:dyDescent="0.2"/>
    <row r="337" ht="14.25" x14ac:dyDescent="0.2"/>
    <row r="338" ht="14.25" x14ac:dyDescent="0.2"/>
    <row r="339" ht="14.25" x14ac:dyDescent="0.2"/>
    <row r="340" ht="14.25" x14ac:dyDescent="0.2"/>
    <row r="341" ht="14.25" x14ac:dyDescent="0.2"/>
    <row r="342" ht="14.25" x14ac:dyDescent="0.2"/>
    <row r="343" ht="14.25" x14ac:dyDescent="0.2"/>
    <row r="344" ht="14.25" x14ac:dyDescent="0.2"/>
    <row r="345" ht="14.25" x14ac:dyDescent="0.2"/>
    <row r="346" ht="14.25" x14ac:dyDescent="0.2"/>
    <row r="347" ht="14.25" x14ac:dyDescent="0.2"/>
    <row r="348" ht="14.25" x14ac:dyDescent="0.2"/>
    <row r="349" ht="14.25" x14ac:dyDescent="0.2"/>
    <row r="350" ht="14.25" x14ac:dyDescent="0.2"/>
    <row r="351" ht="14.25" x14ac:dyDescent="0.2"/>
    <row r="352" ht="14.25" x14ac:dyDescent="0.2"/>
    <row r="353" ht="14.25" x14ac:dyDescent="0.2"/>
    <row r="354" ht="14.25" x14ac:dyDescent="0.2"/>
    <row r="355" ht="14.25" x14ac:dyDescent="0.2"/>
    <row r="356" ht="14.25" x14ac:dyDescent="0.2"/>
    <row r="357" ht="14.25" x14ac:dyDescent="0.2"/>
    <row r="358" ht="14.25" x14ac:dyDescent="0.2"/>
    <row r="359" ht="14.25" x14ac:dyDescent="0.2"/>
    <row r="360" ht="14.25" x14ac:dyDescent="0.2"/>
    <row r="361" ht="14.25" x14ac:dyDescent="0.2"/>
    <row r="362" ht="14.25" x14ac:dyDescent="0.2"/>
    <row r="363" ht="14.25" x14ac:dyDescent="0.2"/>
    <row r="364" ht="14.25" x14ac:dyDescent="0.2"/>
    <row r="365" ht="14.25" x14ac:dyDescent="0.2"/>
    <row r="366" ht="14.25" x14ac:dyDescent="0.2"/>
    <row r="367" ht="14.25" x14ac:dyDescent="0.2"/>
    <row r="368" ht="14.25" x14ac:dyDescent="0.2"/>
    <row r="369" ht="14.25" x14ac:dyDescent="0.2"/>
    <row r="370" ht="14.25" x14ac:dyDescent="0.2"/>
    <row r="371" ht="14.25" x14ac:dyDescent="0.2"/>
    <row r="372" ht="14.25" x14ac:dyDescent="0.2"/>
    <row r="373" ht="14.25" x14ac:dyDescent="0.2"/>
  </sheetData>
  <sortState xmlns:xlrd2="http://schemas.microsoft.com/office/spreadsheetml/2017/richdata2" ref="A1:A37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New Compare Corpus Trans</vt:lpstr>
      <vt:lpstr>New Trans vs Disc</vt:lpstr>
      <vt:lpstr>Best TRANS for each</vt:lpstr>
      <vt:lpstr>Compare c1n, c2nA, c2nB</vt:lpstr>
      <vt:lpstr>all</vt:lpstr>
      <vt:lpstr>Feuil3</vt:lpstr>
      <vt:lpstr>Feuil4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2019-07-26T14:10:32Z</dcterms:created>
  <dcterms:modified xsi:type="dcterms:W3CDTF">2019-08-09T14:33:04Z</dcterms:modified>
</cp:coreProperties>
</file>