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Data\CDrive\APSIMNGP\Tests\Validation\PlantainForage\"/>
    </mc:Choice>
  </mc:AlternateContent>
  <xr:revisionPtr revIDLastSave="0" documentId="13_ncr:1_{662678FC-B0AA-4DD6-9114-4004D56DF0A1}" xr6:coauthVersionLast="47" xr6:coauthVersionMax="47" xr10:uidLastSave="{00000000-0000-0000-0000-000000000000}"/>
  <bookViews>
    <workbookView xWindow="28680" yWindow="-120" windowWidth="29040" windowHeight="15720" activeTab="1" xr2:uid="{00000000-000D-0000-FFFF-FFFF00000000}"/>
  </bookViews>
  <sheets>
    <sheet name="Notes" sheetId="13" r:id="rId1"/>
    <sheet name="Observed" sheetId="16" r:id="rId2"/>
    <sheet name="ObservedMeans" sheetId="17" r:id="rId3"/>
  </sheets>
  <definedNames>
    <definedName name="_xlnm._FilterDatabase" localSheetId="1" hidden="1">Observed!$A$1:$AV$6390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396" i="16" l="1"/>
  <c r="AD6397" i="16"/>
  <c r="AD6398" i="16"/>
  <c r="AD6399" i="16"/>
  <c r="AD6400" i="16"/>
  <c r="AD6401" i="16"/>
  <c r="AD6402" i="16"/>
  <c r="AD6403" i="16"/>
  <c r="AD6404" i="16"/>
  <c r="AD6405" i="16"/>
  <c r="AD6406" i="16"/>
  <c r="AD6407" i="16"/>
  <c r="AD6408" i="16"/>
  <c r="AD6409" i="16"/>
  <c r="AD6410" i="16"/>
  <c r="AD6411" i="16"/>
  <c r="AD6412" i="16"/>
  <c r="AD6413" i="16"/>
  <c r="AD6414" i="16"/>
  <c r="AD6415" i="16"/>
  <c r="AD6416" i="16"/>
  <c r="AD6417" i="16"/>
  <c r="AD6418" i="16"/>
  <c r="AD6419" i="16"/>
  <c r="AD6420" i="16"/>
  <c r="AD6421" i="16"/>
  <c r="AD6422" i="16"/>
  <c r="AD6423" i="16"/>
  <c r="AD6424" i="16"/>
  <c r="AD6425" i="16"/>
  <c r="AD6426" i="16"/>
  <c r="AD6427" i="16"/>
  <c r="AD6428" i="16"/>
  <c r="AD6429" i="16"/>
  <c r="AD6430" i="16"/>
  <c r="AD6431" i="16"/>
  <c r="AD6432" i="16"/>
  <c r="AD6433" i="16"/>
  <c r="AD6434" i="16"/>
  <c r="AD6435" i="16"/>
  <c r="AD6436" i="16"/>
  <c r="AD6437" i="16"/>
  <c r="AD6438" i="16"/>
  <c r="AD6439" i="16"/>
  <c r="AD6440" i="16"/>
  <c r="AD6441" i="16"/>
  <c r="AD6442" i="16"/>
  <c r="AD6443" i="16"/>
  <c r="AD6444" i="16"/>
  <c r="AD6445" i="16"/>
  <c r="AD6446" i="16"/>
  <c r="AD6447" i="16"/>
  <c r="AD6448" i="16"/>
  <c r="AD6449" i="16"/>
  <c r="AD6450" i="16"/>
  <c r="AD6451" i="16"/>
  <c r="AD6452" i="16"/>
  <c r="AD6453" i="16"/>
  <c r="AD6454" i="16"/>
  <c r="AD6455" i="16"/>
  <c r="AD6456" i="16"/>
  <c r="AD6457" i="16"/>
  <c r="AD6458" i="16"/>
  <c r="AD6459" i="16"/>
  <c r="AD6460" i="16"/>
  <c r="AD6461" i="16"/>
  <c r="AD6462" i="16"/>
  <c r="AD6463" i="16"/>
  <c r="AD6464" i="16"/>
  <c r="AD6465" i="16"/>
  <c r="AD6466" i="16"/>
  <c r="AD6467" i="16"/>
  <c r="AD6468" i="16"/>
  <c r="AD6469" i="16"/>
  <c r="AD6470" i="16"/>
  <c r="AD6471" i="16"/>
  <c r="AD6472" i="16"/>
  <c r="AD6473" i="16"/>
  <c r="AD6474" i="16"/>
  <c r="AD6475" i="16"/>
  <c r="AD6476" i="16"/>
  <c r="AD6477" i="16"/>
  <c r="AD6478" i="16"/>
  <c r="AD6479" i="16"/>
  <c r="AD6480" i="16"/>
  <c r="AD6481" i="16"/>
  <c r="AD6482" i="16"/>
  <c r="AD6483" i="16"/>
  <c r="AD6484" i="16"/>
  <c r="AD6485" i="16"/>
  <c r="AD6486" i="16"/>
  <c r="AD6487" i="16"/>
  <c r="AD6488" i="16"/>
  <c r="AD6489" i="16"/>
  <c r="AD6490" i="16"/>
  <c r="AD6491" i="16"/>
  <c r="AD6492" i="16"/>
  <c r="AD6493" i="16"/>
  <c r="AD6494" i="16"/>
  <c r="AD6495" i="16"/>
  <c r="AD6496" i="16"/>
  <c r="AD6497" i="16"/>
  <c r="AD6498" i="16"/>
  <c r="AD6499" i="16"/>
  <c r="AD6500" i="16"/>
  <c r="AD6501" i="16"/>
  <c r="AD6502" i="16"/>
  <c r="AD6503" i="16"/>
  <c r="AD6504" i="16"/>
  <c r="AD6505" i="16"/>
  <c r="AD6506" i="16"/>
  <c r="AD6507" i="16"/>
  <c r="AD6508" i="16"/>
  <c r="AD6509" i="16"/>
  <c r="AD6510" i="16"/>
  <c r="AD6511" i="16"/>
  <c r="AD6512" i="16"/>
  <c r="AD6513" i="16"/>
  <c r="AD6514" i="16"/>
  <c r="AD6515" i="16"/>
  <c r="AD6516" i="16"/>
  <c r="AD6517" i="16"/>
  <c r="AD6518" i="16"/>
  <c r="AD6519" i="16"/>
  <c r="AD6520" i="16"/>
  <c r="AD6521" i="16"/>
  <c r="AD6522" i="16"/>
  <c r="AD6523" i="16"/>
  <c r="AD6524" i="16"/>
  <c r="AD6525" i="16"/>
  <c r="AD6526" i="16"/>
  <c r="AD6527" i="16"/>
  <c r="AD6528" i="16"/>
  <c r="AD6529" i="16"/>
  <c r="AD6530" i="16"/>
  <c r="AD6531" i="16"/>
  <c r="AD6532" i="16"/>
  <c r="AD6533" i="16"/>
  <c r="AD6534" i="16"/>
  <c r="AD6535" i="16"/>
  <c r="AD6536" i="16"/>
  <c r="AD6537" i="16"/>
  <c r="AD6538" i="16"/>
  <c r="AD6539" i="16"/>
  <c r="AD6540" i="16"/>
  <c r="AD6541" i="16"/>
  <c r="AD6542" i="16"/>
  <c r="AD6543" i="16"/>
  <c r="AD6544" i="16"/>
  <c r="AD6545" i="16"/>
  <c r="AD6546" i="16"/>
  <c r="AD6547" i="16"/>
  <c r="AD6548" i="16"/>
  <c r="AD6549" i="16"/>
  <c r="AD6550" i="16"/>
  <c r="AD6551" i="16"/>
  <c r="AD6552" i="16"/>
  <c r="AD6553" i="16"/>
  <c r="AD6554" i="16"/>
  <c r="AD6555" i="16"/>
  <c r="AD6556" i="16"/>
  <c r="AD6557" i="16"/>
  <c r="AD6558" i="16"/>
  <c r="AD6559" i="16"/>
  <c r="AD6560" i="16"/>
  <c r="AD6561" i="16"/>
  <c r="AD6562" i="16"/>
  <c r="AD6563" i="16"/>
  <c r="AD6564" i="16"/>
  <c r="AD6565" i="16"/>
  <c r="AD6566" i="16"/>
  <c r="AD6567" i="16"/>
  <c r="AD6568" i="16"/>
  <c r="AD6569" i="16"/>
  <c r="AD6570" i="16"/>
  <c r="AD6571" i="16"/>
  <c r="AD6572" i="16"/>
  <c r="AD6573" i="16"/>
  <c r="AD6574" i="16"/>
  <c r="AD6575" i="16"/>
  <c r="AD6576" i="16"/>
  <c r="AD6577" i="16"/>
  <c r="AD6578" i="16"/>
  <c r="AD6579" i="16"/>
  <c r="AD6580" i="16"/>
  <c r="AD6581" i="16"/>
  <c r="AD6582" i="16"/>
  <c r="AD6583" i="16"/>
  <c r="AD6584" i="16"/>
  <c r="AD6585" i="16"/>
  <c r="AD6586" i="16"/>
  <c r="AD6587" i="16"/>
  <c r="AD6588" i="16"/>
  <c r="AD6589" i="16"/>
  <c r="AD6590" i="16"/>
  <c r="AD6591" i="16"/>
  <c r="AD6592" i="16"/>
  <c r="AD6593" i="16"/>
  <c r="AD6594" i="16"/>
  <c r="AD6595" i="16"/>
  <c r="AD6596" i="16"/>
  <c r="AD6597" i="16"/>
  <c r="AD6598" i="16"/>
  <c r="AD6599" i="16"/>
  <c r="AD6600" i="16"/>
  <c r="AD6601" i="16"/>
  <c r="AD6602" i="16"/>
  <c r="AD6603" i="16"/>
  <c r="AD6604" i="16"/>
  <c r="AD6605" i="16"/>
  <c r="AD6606" i="16"/>
  <c r="AD6607" i="16"/>
  <c r="AD6608" i="16"/>
  <c r="AD6609" i="16"/>
  <c r="AD6610" i="16"/>
  <c r="AD6611" i="16"/>
  <c r="AD6612" i="16"/>
  <c r="AD6613" i="16"/>
  <c r="AD6614" i="16"/>
  <c r="AD6615" i="16"/>
  <c r="AD6616" i="16"/>
  <c r="AD6617" i="16"/>
  <c r="AD6618" i="16"/>
  <c r="AD6619" i="16"/>
  <c r="AD6620" i="16"/>
  <c r="AD6621" i="16"/>
  <c r="AD6622" i="16"/>
  <c r="AD6623" i="16"/>
  <c r="AD6624" i="16"/>
  <c r="AD6625" i="16"/>
  <c r="AD6626" i="16"/>
  <c r="AD6627" i="16"/>
  <c r="AD6628" i="16"/>
  <c r="AD6629" i="16"/>
  <c r="AD6630" i="16"/>
  <c r="AD6631" i="16"/>
  <c r="AD6632" i="16"/>
  <c r="AD6633" i="16"/>
  <c r="AD6634" i="16"/>
  <c r="AD6635" i="16"/>
  <c r="AD6636" i="16"/>
  <c r="AD6637" i="16"/>
  <c r="AD6638" i="16"/>
  <c r="AD6639" i="16"/>
  <c r="AD6640" i="16"/>
  <c r="AD6641" i="16"/>
  <c r="AD6642" i="16"/>
  <c r="AD6643" i="16"/>
  <c r="AD6644" i="16"/>
  <c r="AD6645" i="16"/>
  <c r="AD6646" i="16"/>
  <c r="AD6647" i="16"/>
  <c r="AD6648" i="16"/>
  <c r="AD6649" i="16"/>
  <c r="AD6650" i="16"/>
  <c r="AD6651" i="16"/>
  <c r="AD6652" i="16"/>
  <c r="AD6653" i="16"/>
  <c r="AD6654" i="16"/>
  <c r="AD6655" i="16"/>
  <c r="AD6656" i="16"/>
  <c r="AD6657" i="16"/>
  <c r="AD6658" i="16"/>
  <c r="AD6659" i="16"/>
  <c r="AD6660" i="16"/>
  <c r="AD6661" i="16"/>
  <c r="AD6662" i="16"/>
  <c r="AD6663" i="16"/>
  <c r="AD6664" i="16"/>
  <c r="AD6665" i="16"/>
  <c r="AD6666" i="16"/>
  <c r="AD6667" i="16"/>
  <c r="AD6668" i="16"/>
  <c r="AD6669" i="16"/>
  <c r="AD6670" i="16"/>
  <c r="AD6671" i="16"/>
  <c r="AD6672" i="16"/>
  <c r="AD6673" i="16"/>
  <c r="AD6674" i="16"/>
  <c r="AD6675" i="16"/>
  <c r="AD6676" i="16"/>
  <c r="AD6677" i="16"/>
  <c r="AD6678" i="16"/>
  <c r="AD6679" i="16"/>
  <c r="AD6680" i="16"/>
  <c r="AD6681" i="16"/>
  <c r="AD6682" i="16"/>
  <c r="AD6683" i="16"/>
  <c r="AD6684" i="16"/>
  <c r="AD6685" i="16"/>
  <c r="AD6686" i="16"/>
  <c r="AD6687" i="16"/>
  <c r="AD6688" i="16"/>
  <c r="AD6689" i="16"/>
  <c r="AD6690" i="16"/>
  <c r="AD6691" i="16"/>
  <c r="AD6692" i="16"/>
  <c r="AD6693" i="16"/>
  <c r="AD6694" i="16"/>
  <c r="AD6695" i="16"/>
  <c r="AD6696" i="16"/>
  <c r="AD6697" i="16"/>
  <c r="AD6698" i="16"/>
  <c r="AD6699" i="16"/>
  <c r="AD6700" i="16"/>
  <c r="AD6701" i="16"/>
  <c r="AD6702" i="16"/>
  <c r="AD6703" i="16"/>
  <c r="AD6704" i="16"/>
  <c r="AD6705" i="16"/>
  <c r="AD6706" i="16"/>
  <c r="AD6707" i="16"/>
  <c r="AD6708" i="16"/>
  <c r="AD6709" i="16"/>
  <c r="AD6710" i="16"/>
  <c r="AD6711" i="16"/>
  <c r="AD6712" i="16"/>
  <c r="AD6713" i="16"/>
  <c r="AD6714" i="16"/>
  <c r="AD6715" i="16"/>
  <c r="AD6716" i="16"/>
  <c r="AD6717" i="16"/>
  <c r="AD6718" i="16"/>
  <c r="AD6719" i="16"/>
  <c r="AD6720" i="16"/>
  <c r="AD6721" i="16"/>
  <c r="AD6722" i="16"/>
  <c r="AD6723" i="16"/>
  <c r="AD6724" i="16"/>
  <c r="AD6725" i="16"/>
  <c r="AD6726" i="16"/>
  <c r="AD6727" i="16"/>
  <c r="AD6728" i="16"/>
  <c r="AD6729" i="16"/>
  <c r="AD6730" i="16"/>
  <c r="AD6731" i="16"/>
  <c r="AD6732" i="16"/>
  <c r="AD6733" i="16"/>
  <c r="AD6734" i="16"/>
  <c r="AD6735" i="16"/>
  <c r="AD6736" i="16"/>
  <c r="AD6737" i="16"/>
  <c r="AD6738" i="16"/>
  <c r="AD6739" i="16"/>
  <c r="AD6740" i="16"/>
  <c r="AD6741" i="16"/>
  <c r="AD6742" i="16"/>
  <c r="AD6743" i="16"/>
  <c r="AD6744" i="16"/>
  <c r="AD6745" i="16"/>
  <c r="AD6746" i="16"/>
  <c r="AD6747" i="16"/>
  <c r="AD6748" i="16"/>
  <c r="AD6749" i="16"/>
  <c r="AD6750" i="16"/>
  <c r="AD6751" i="16"/>
  <c r="AD6752" i="16"/>
  <c r="AD6753" i="16"/>
  <c r="AD6754" i="16"/>
  <c r="AD6755" i="16"/>
  <c r="AD6756" i="16"/>
  <c r="AD6757" i="16"/>
  <c r="AD6758" i="16"/>
  <c r="AD6759" i="16"/>
  <c r="AD6760" i="16"/>
  <c r="AD6761" i="16"/>
  <c r="AD6762" i="16"/>
  <c r="AD6763" i="16"/>
  <c r="AD6764" i="16"/>
  <c r="AD6765" i="16"/>
  <c r="AD6766" i="16"/>
  <c r="AD6767" i="16"/>
  <c r="AD6768" i="16"/>
  <c r="AD6769" i="16"/>
  <c r="AD6770" i="16"/>
  <c r="AD6771" i="16"/>
  <c r="AD6772" i="16"/>
  <c r="AD6773" i="16"/>
  <c r="AD6774" i="16"/>
  <c r="AD6775" i="16"/>
  <c r="AD6776" i="16"/>
  <c r="AD6777" i="16"/>
  <c r="AD6778" i="16"/>
  <c r="AD6779" i="16"/>
  <c r="AD6780" i="16"/>
  <c r="AD6781" i="16"/>
  <c r="AD6782" i="16"/>
  <c r="AD6783" i="16"/>
  <c r="AD6784" i="16"/>
  <c r="AD6785" i="16"/>
  <c r="AD6786" i="16"/>
  <c r="AD6787" i="16"/>
  <c r="AD6788" i="16"/>
  <c r="AD6789" i="16"/>
  <c r="AD6790" i="16"/>
  <c r="AD6791" i="16"/>
  <c r="AD6792" i="16"/>
  <c r="AD6793" i="16"/>
  <c r="AD6794" i="16"/>
  <c r="AD6795" i="16"/>
  <c r="AD6796" i="16"/>
  <c r="AD6797" i="16"/>
  <c r="AD6798" i="16"/>
  <c r="AD6799" i="16"/>
  <c r="AD6800" i="16"/>
  <c r="AD6801" i="16"/>
  <c r="AD6802" i="16"/>
  <c r="AD6803" i="16"/>
  <c r="AD6804" i="16"/>
  <c r="AD6805" i="16"/>
  <c r="AD6806" i="16"/>
  <c r="AD6807" i="16"/>
  <c r="AD6808" i="16"/>
  <c r="AD6809" i="16"/>
  <c r="AD6810" i="16"/>
  <c r="AD6811" i="16"/>
  <c r="AD6812" i="16"/>
  <c r="AD6813" i="16"/>
  <c r="AD6814" i="16"/>
  <c r="AD6815" i="16"/>
  <c r="AD6816" i="16"/>
  <c r="AD6817" i="16"/>
  <c r="AD6818" i="16"/>
  <c r="AD6819" i="16"/>
  <c r="AD6820" i="16"/>
  <c r="AD6821" i="16"/>
  <c r="AD6822" i="16"/>
  <c r="AD6823" i="16"/>
  <c r="AD6824" i="16"/>
  <c r="AD6825" i="16"/>
  <c r="AD6826" i="16"/>
  <c r="AD6827" i="16"/>
  <c r="AD6828" i="16"/>
  <c r="AD6829" i="16"/>
  <c r="AD6830" i="16"/>
  <c r="AD6831" i="16"/>
  <c r="AD6832" i="16"/>
  <c r="AD6833" i="16"/>
  <c r="AD6834" i="16"/>
  <c r="AD6835" i="16"/>
  <c r="AD6836" i="16"/>
  <c r="AD6837" i="16"/>
  <c r="AD6838" i="16"/>
  <c r="AD6839" i="16"/>
  <c r="AD6840" i="16"/>
  <c r="AD6841" i="16"/>
  <c r="AD6842" i="16"/>
  <c r="AD6843" i="16"/>
  <c r="AD6844" i="16"/>
  <c r="AD6845" i="16"/>
  <c r="AD6846" i="16"/>
  <c r="AD6847" i="16"/>
  <c r="AD6848" i="16"/>
  <c r="AD6849" i="16"/>
  <c r="AD6850" i="16"/>
  <c r="AD6851" i="16"/>
  <c r="AD6852" i="16"/>
  <c r="AD6853" i="16"/>
  <c r="AD6854" i="16"/>
  <c r="AD6855" i="16"/>
  <c r="AD6856" i="16"/>
  <c r="AD6857" i="16"/>
  <c r="AD6858" i="16"/>
  <c r="AD6859" i="16"/>
  <c r="AD6860" i="16"/>
  <c r="AD6861" i="16"/>
  <c r="AD6862" i="16"/>
  <c r="AD6863" i="16"/>
  <c r="AD6864" i="16"/>
  <c r="AD6865" i="16"/>
  <c r="AD6866" i="16"/>
  <c r="AD6867" i="16"/>
  <c r="AD6868" i="16"/>
  <c r="AD6869" i="16"/>
  <c r="AD6870" i="16"/>
  <c r="AD6871" i="16"/>
  <c r="AD6872" i="16"/>
  <c r="AD6873" i="16"/>
  <c r="AD6874" i="16"/>
  <c r="AD6875" i="16"/>
  <c r="AD6876" i="16"/>
  <c r="AD6877" i="16"/>
  <c r="AD6878" i="16"/>
  <c r="AD6879" i="16"/>
  <c r="AD6880" i="16"/>
  <c r="AD6881" i="16"/>
  <c r="AD6882" i="16"/>
  <c r="AD6883" i="16"/>
  <c r="AD6884" i="16"/>
  <c r="AD6885" i="16"/>
  <c r="AD6886" i="16"/>
  <c r="AD6887" i="16"/>
  <c r="AD6888" i="16"/>
  <c r="AD6889" i="16"/>
  <c r="AD6890" i="16"/>
  <c r="AD6891" i="16"/>
  <c r="AD6892" i="16"/>
  <c r="AD6893" i="16"/>
  <c r="AD6894" i="16"/>
  <c r="AD6895" i="16"/>
  <c r="AD6896" i="16"/>
  <c r="AD6897" i="16"/>
  <c r="AD6898" i="16"/>
  <c r="AD6899" i="16"/>
  <c r="AD6900" i="16"/>
  <c r="AD6901" i="16"/>
  <c r="AD6902" i="16"/>
  <c r="AD6903" i="16"/>
  <c r="AD6904" i="16"/>
  <c r="AD6905" i="16"/>
  <c r="AD6906" i="16"/>
  <c r="AD6907" i="16"/>
  <c r="AD6908" i="16"/>
  <c r="AD6909" i="16"/>
  <c r="AD6910" i="16"/>
  <c r="AD6911" i="16"/>
  <c r="AD6912" i="16"/>
  <c r="AD6913" i="16"/>
  <c r="AD6914" i="16"/>
  <c r="AD6915" i="16"/>
  <c r="AD6916" i="16"/>
  <c r="AD6917" i="16"/>
  <c r="AD6918" i="16"/>
  <c r="AD6919" i="16"/>
  <c r="AD6920" i="16"/>
  <c r="AD6921" i="16"/>
  <c r="AD6922" i="16"/>
  <c r="AD6923" i="16"/>
  <c r="AD6924" i="16"/>
  <c r="AD6925" i="16"/>
  <c r="AD6926" i="16"/>
  <c r="AD6927" i="16"/>
  <c r="AD6928" i="16"/>
  <c r="AD6929" i="16"/>
  <c r="AD6930" i="16"/>
  <c r="AD6931" i="16"/>
  <c r="AD6932" i="16"/>
  <c r="AD6933" i="16"/>
  <c r="AD6934" i="16"/>
  <c r="AD6935" i="16"/>
  <c r="AD6936" i="16"/>
  <c r="AD6937" i="16"/>
  <c r="AD6938" i="16"/>
  <c r="AD6939" i="16"/>
  <c r="AD6940" i="16"/>
  <c r="AD6941" i="16"/>
  <c r="AD6942" i="16"/>
  <c r="AD6943" i="16"/>
  <c r="AD6944" i="16"/>
  <c r="AD6945" i="16"/>
  <c r="AD6946" i="16"/>
  <c r="AD6947" i="16"/>
  <c r="AD6948" i="16"/>
  <c r="AD6949" i="16"/>
  <c r="AD6950" i="16"/>
  <c r="AD6951" i="16"/>
  <c r="AD6952" i="16"/>
  <c r="AD6953" i="16"/>
  <c r="AD6954" i="16"/>
  <c r="AD6955" i="16"/>
  <c r="AD6956" i="16"/>
  <c r="AD6957" i="16"/>
  <c r="AD6958" i="16"/>
  <c r="AD6959" i="16"/>
  <c r="AD6960" i="16"/>
  <c r="AD6961" i="16"/>
  <c r="AD6962" i="16"/>
  <c r="AD6963" i="16"/>
  <c r="AD6964" i="16"/>
  <c r="AD6965" i="16"/>
  <c r="AD6966" i="16"/>
  <c r="AD6967" i="16"/>
  <c r="AD6968" i="16"/>
  <c r="AD6969" i="16"/>
  <c r="AD6970" i="16"/>
  <c r="AD6971" i="16"/>
  <c r="AD6972" i="16"/>
  <c r="AD6973" i="16"/>
  <c r="AD6974" i="16"/>
  <c r="AD6975" i="16"/>
  <c r="AD6976" i="16"/>
  <c r="AD6977" i="16"/>
  <c r="AD6978" i="16"/>
  <c r="AD6979" i="16"/>
  <c r="AD6980" i="16"/>
  <c r="AD6981" i="16"/>
  <c r="AD6982" i="16"/>
  <c r="AD6983" i="16"/>
  <c r="AD6984" i="16"/>
  <c r="AD6985" i="16"/>
  <c r="AD6986" i="16"/>
  <c r="AD6987" i="16"/>
  <c r="AD6988" i="16"/>
  <c r="AD6989" i="16"/>
  <c r="AD6990" i="16"/>
  <c r="AD6991" i="16"/>
  <c r="AD6992" i="16"/>
  <c r="AD6993" i="16"/>
  <c r="AD6994" i="16"/>
  <c r="AD6995" i="16"/>
  <c r="AD6996" i="16"/>
  <c r="AD6997" i="16"/>
  <c r="AD6998" i="16"/>
  <c r="AD6999" i="16"/>
  <c r="AD7000" i="16"/>
  <c r="AD7001" i="16"/>
  <c r="AD7002" i="16"/>
  <c r="AD7003" i="16"/>
  <c r="AD7004" i="16"/>
  <c r="AD7005" i="16"/>
  <c r="AD7006" i="16"/>
  <c r="AD7007" i="16"/>
  <c r="AD7008" i="16"/>
  <c r="AD7009" i="16"/>
  <c r="AD7010" i="16"/>
  <c r="AD7011" i="16"/>
  <c r="AD7012" i="16"/>
  <c r="AD7013" i="16"/>
  <c r="AD7014" i="16"/>
  <c r="AD7015" i="16"/>
  <c r="AD7016" i="16"/>
  <c r="AD7017" i="16"/>
  <c r="AD7018" i="16"/>
  <c r="AD7019" i="16"/>
  <c r="AD7020" i="16"/>
  <c r="AD7021" i="16"/>
  <c r="AD7022" i="16"/>
  <c r="AD7023" i="16"/>
  <c r="AD7024" i="16"/>
  <c r="AD7025" i="16"/>
  <c r="AD7026" i="16"/>
  <c r="AD7027" i="16"/>
  <c r="AD7028" i="16"/>
  <c r="AD7029" i="16"/>
  <c r="AD7030" i="16"/>
  <c r="AD7031" i="16"/>
  <c r="AD7032" i="16"/>
  <c r="AD7033" i="16"/>
  <c r="AD7034" i="16"/>
  <c r="AD7035" i="16"/>
  <c r="AD7036" i="16"/>
  <c r="AD7037" i="16"/>
  <c r="AD7038" i="16"/>
  <c r="AD7039" i="16"/>
  <c r="AD7040" i="16"/>
  <c r="AD7041" i="16"/>
  <c r="AD7042" i="16"/>
  <c r="AD7043" i="16"/>
  <c r="AD7044" i="16"/>
  <c r="AD7045" i="16"/>
  <c r="AD7046" i="16"/>
  <c r="AD7047" i="16"/>
  <c r="AD7048" i="16"/>
  <c r="AD7049" i="16"/>
  <c r="AD7050" i="16"/>
  <c r="AD7051" i="16"/>
  <c r="AD7052" i="16"/>
  <c r="AD7053" i="16"/>
  <c r="AD7054" i="16"/>
  <c r="AD7055" i="16"/>
  <c r="AD7056" i="16"/>
  <c r="AD7057" i="16"/>
  <c r="AD7058" i="16"/>
  <c r="AD7059" i="16"/>
  <c r="AD7060" i="16"/>
  <c r="AD7061" i="16"/>
  <c r="AD7062" i="16"/>
  <c r="AD7063" i="16"/>
  <c r="AD7064" i="16"/>
  <c r="AD7065" i="16"/>
  <c r="AD7066" i="16"/>
  <c r="AD7067" i="16"/>
  <c r="AD7068" i="16"/>
  <c r="AD7069" i="16"/>
  <c r="AD7070" i="16"/>
  <c r="AD7071" i="16"/>
  <c r="AD7072" i="16"/>
  <c r="AD7073" i="16"/>
  <c r="AD7074" i="16"/>
  <c r="AD7075" i="16"/>
  <c r="AD7076" i="16"/>
  <c r="AD7077" i="16"/>
  <c r="AD7078" i="16"/>
  <c r="AD7079" i="16"/>
  <c r="AD7080" i="16"/>
  <c r="AD7081" i="16"/>
  <c r="AD7082" i="16"/>
  <c r="AD7083" i="16"/>
  <c r="AD7084" i="16"/>
  <c r="AD7085" i="16"/>
  <c r="AD7086" i="16"/>
  <c r="AD7087" i="16"/>
  <c r="AD7088" i="16"/>
  <c r="AD7089" i="16"/>
  <c r="AD7090" i="16"/>
  <c r="AD7091" i="16"/>
  <c r="AD7092" i="16"/>
  <c r="AD7093" i="16"/>
  <c r="AD7094" i="16"/>
  <c r="AD7095" i="16"/>
  <c r="AD7096" i="16"/>
  <c r="AD7097" i="16"/>
  <c r="AD7098" i="16"/>
  <c r="AD7099" i="16"/>
  <c r="AD7100" i="16"/>
  <c r="AD7101" i="16"/>
  <c r="AD7102" i="16"/>
  <c r="AD7103" i="16"/>
  <c r="AD7104" i="16"/>
  <c r="AD7105" i="16"/>
  <c r="AD7106" i="16"/>
  <c r="AD7107" i="16"/>
  <c r="AD7108" i="16"/>
  <c r="AD7109" i="16"/>
  <c r="AD7110" i="16"/>
  <c r="AD7111" i="16"/>
  <c r="AD7112" i="16"/>
  <c r="AD7113" i="16"/>
  <c r="AD7114" i="16"/>
  <c r="AD7115" i="16"/>
  <c r="AD7116" i="16"/>
  <c r="AD7117" i="16"/>
  <c r="AD7118" i="16"/>
  <c r="AD7119" i="16"/>
  <c r="AD7120" i="16"/>
  <c r="AD7121" i="16"/>
  <c r="AD7122" i="16"/>
  <c r="AD7123" i="16"/>
  <c r="AD7124" i="16"/>
  <c r="AD7125" i="16"/>
  <c r="AD7126" i="16"/>
  <c r="AD7127" i="16"/>
  <c r="AD7128" i="16"/>
  <c r="AD7129" i="16"/>
  <c r="AD7130" i="16"/>
  <c r="AD7131" i="16"/>
  <c r="AD7132" i="16"/>
  <c r="AD7133" i="16"/>
  <c r="AD7134" i="16"/>
  <c r="AD7135" i="16"/>
  <c r="AD7136" i="16"/>
  <c r="AD7137" i="16"/>
  <c r="AD7138" i="16"/>
  <c r="AD7139" i="16"/>
  <c r="AD7140" i="16"/>
  <c r="AD7141" i="16"/>
  <c r="AD7142" i="16"/>
  <c r="AD7143" i="16"/>
  <c r="AD7144" i="16"/>
  <c r="AD7145" i="16"/>
  <c r="AD7146" i="16"/>
  <c r="AD7147" i="16"/>
  <c r="AD7148" i="16"/>
  <c r="AD7149" i="16"/>
  <c r="AD7150" i="16"/>
  <c r="AD7151" i="16"/>
  <c r="AD7152" i="16"/>
  <c r="AD7153" i="16"/>
  <c r="AD7154" i="16"/>
  <c r="AD7155" i="16"/>
  <c r="AD7156" i="16"/>
  <c r="AD7157" i="16"/>
  <c r="AD7158" i="16"/>
  <c r="AD7159" i="16"/>
  <c r="AD7160" i="16"/>
  <c r="AD7161" i="16"/>
  <c r="AD7162" i="16"/>
  <c r="AD7163" i="16"/>
  <c r="AD7164" i="16"/>
  <c r="AD7165" i="16"/>
  <c r="AD7166" i="16"/>
  <c r="AD7167" i="16"/>
  <c r="AD7168" i="16"/>
  <c r="AD7169" i="16"/>
  <c r="AD7170" i="16"/>
  <c r="AD7171" i="16"/>
  <c r="AD7172" i="16"/>
  <c r="AD7173" i="16"/>
  <c r="AD7174" i="16"/>
  <c r="AD7175" i="16"/>
  <c r="AD7176" i="16"/>
  <c r="AD7177" i="16"/>
  <c r="AD7178" i="16"/>
  <c r="AD7179" i="16"/>
  <c r="AD7180" i="16"/>
  <c r="AD7181" i="16"/>
  <c r="AD7182" i="16"/>
  <c r="AD7183" i="16"/>
  <c r="AD7184" i="16"/>
  <c r="AD7185" i="16"/>
  <c r="AD7186" i="16"/>
  <c r="AD7187" i="16"/>
  <c r="AD7188" i="16"/>
  <c r="AD7189" i="16"/>
  <c r="AD7190" i="16"/>
  <c r="AD7191" i="16"/>
  <c r="AD7192" i="16"/>
  <c r="AD7193" i="16"/>
  <c r="AD7194" i="16"/>
  <c r="AD7195" i="16"/>
  <c r="AD7196" i="16"/>
  <c r="AD7197" i="16"/>
  <c r="AD7198" i="16"/>
  <c r="AD7199" i="16"/>
  <c r="AD7200" i="16"/>
  <c r="AD7201" i="16"/>
  <c r="AD7202" i="16"/>
  <c r="AD7203" i="16"/>
  <c r="AD7204" i="16"/>
  <c r="AD7205" i="16"/>
  <c r="AD7206" i="16"/>
  <c r="AD7207" i="16"/>
  <c r="AD7208" i="16"/>
  <c r="AD7209" i="16"/>
  <c r="AD7210" i="16"/>
  <c r="AD7211" i="16"/>
  <c r="AD7212" i="16"/>
  <c r="AD7213" i="16"/>
  <c r="AD7214" i="16"/>
  <c r="AD7215" i="16"/>
  <c r="AD7216" i="16"/>
  <c r="AD7217" i="16"/>
  <c r="AD7218" i="16"/>
  <c r="AD7219" i="16"/>
  <c r="AD7220" i="16"/>
  <c r="AD7221" i="16"/>
  <c r="AD7222" i="16"/>
  <c r="AD7223" i="16"/>
  <c r="AD7224" i="16"/>
  <c r="AD7225" i="16"/>
  <c r="AD7226" i="16"/>
  <c r="AD7227" i="16"/>
  <c r="AD7228" i="16"/>
  <c r="AD7229" i="16"/>
  <c r="AD7230" i="16"/>
  <c r="AD7231" i="16"/>
  <c r="AD7232" i="16"/>
  <c r="AD7233" i="16"/>
  <c r="AD7234" i="16"/>
  <c r="AD7235" i="16"/>
  <c r="AD7236" i="16"/>
  <c r="AD7237" i="16"/>
  <c r="AD7238" i="16"/>
  <c r="AD7239" i="16"/>
  <c r="AD7240" i="16"/>
  <c r="AD7241" i="16"/>
  <c r="AD7242" i="16"/>
  <c r="AD7243" i="16"/>
  <c r="AD7244" i="16"/>
  <c r="AD7245" i="16"/>
  <c r="AD7246" i="16"/>
  <c r="AD7247" i="16"/>
  <c r="AD7248" i="16"/>
  <c r="AD7249" i="16"/>
  <c r="AD7250" i="16"/>
  <c r="AD7251" i="16"/>
  <c r="AD7252" i="16"/>
  <c r="AD7253" i="16"/>
  <c r="AD7254" i="16"/>
  <c r="AD7255" i="16"/>
  <c r="AD7256" i="16"/>
  <c r="AD7257" i="16"/>
  <c r="AD7258" i="16"/>
  <c r="AD7259" i="16"/>
  <c r="AD7260" i="16"/>
  <c r="AD7261" i="16"/>
  <c r="AD7262" i="16"/>
  <c r="AD7263" i="16"/>
  <c r="AD7264" i="16"/>
  <c r="AD7265" i="16"/>
  <c r="AD7266" i="16"/>
  <c r="AD7267" i="16"/>
  <c r="AD7268" i="16"/>
  <c r="AD7269" i="16"/>
  <c r="AD7270" i="16"/>
  <c r="AD7271" i="16"/>
  <c r="AD7272" i="16"/>
  <c r="AD7273" i="16"/>
  <c r="AD7274" i="16"/>
  <c r="AD7275" i="16"/>
  <c r="AD7276" i="16"/>
  <c r="AD7277" i="16"/>
  <c r="AD7278" i="16"/>
  <c r="AD7279" i="16"/>
  <c r="AD7280" i="16"/>
  <c r="AD7281" i="16"/>
  <c r="AD7282" i="16"/>
  <c r="AD7283" i="16"/>
  <c r="AD7284" i="16"/>
  <c r="AD7285" i="16"/>
  <c r="AD7286" i="16"/>
  <c r="AD7287" i="16"/>
  <c r="AD7288" i="16"/>
  <c r="AD7289" i="16"/>
  <c r="AD7290" i="16"/>
  <c r="AD7291" i="16"/>
  <c r="AD7292" i="16"/>
  <c r="AD7293" i="16"/>
  <c r="AD7294" i="16"/>
  <c r="AD7295" i="16"/>
  <c r="AD7296" i="16"/>
  <c r="AD7297" i="16"/>
  <c r="AD7298" i="16"/>
  <c r="AD7299" i="16"/>
  <c r="AD7300" i="16"/>
  <c r="AD7301" i="16"/>
  <c r="AD7302" i="16"/>
  <c r="AD7303" i="16"/>
  <c r="AD7304" i="16"/>
  <c r="AD7305" i="16"/>
  <c r="AD7306" i="16"/>
  <c r="AD7307" i="16"/>
  <c r="AD7308" i="16"/>
  <c r="AD7309" i="16"/>
  <c r="AD7310" i="16"/>
  <c r="AD7311" i="16"/>
  <c r="AD7312" i="16"/>
  <c r="AD7313" i="16"/>
  <c r="AD7314" i="16"/>
  <c r="AD7315" i="16"/>
  <c r="AD7316" i="16"/>
  <c r="AD7317" i="16"/>
  <c r="AD7318" i="16"/>
  <c r="AD7319" i="16"/>
  <c r="AD7320" i="16"/>
  <c r="AD7321" i="16"/>
  <c r="AD7322" i="16"/>
  <c r="AD7323" i="16"/>
  <c r="AD7324" i="16"/>
  <c r="AD7325" i="16"/>
  <c r="AD7326" i="16"/>
  <c r="AD7327" i="16"/>
  <c r="AD7328" i="16"/>
  <c r="AD7329" i="16"/>
  <c r="AD7330" i="16"/>
  <c r="AD7331" i="16"/>
  <c r="AD7332" i="16"/>
  <c r="AD7333" i="16"/>
  <c r="AD7334" i="16"/>
  <c r="AD7335" i="16"/>
  <c r="AD7336" i="16"/>
  <c r="AD7337" i="16"/>
  <c r="AD7338" i="16"/>
  <c r="AD7339" i="16"/>
  <c r="AD7340" i="16"/>
  <c r="AD7341" i="16"/>
  <c r="AD7342" i="16"/>
  <c r="AD7343" i="16"/>
  <c r="AD7344" i="16"/>
  <c r="AD7345" i="16"/>
  <c r="AD7346" i="16"/>
  <c r="AD7347" i="16"/>
  <c r="AD7348" i="16"/>
  <c r="AD7349" i="16"/>
  <c r="AD7350" i="16"/>
  <c r="AD7351" i="16"/>
  <c r="AD7352" i="16"/>
  <c r="AD7353" i="16"/>
  <c r="AD7354" i="16"/>
  <c r="AD7355" i="16"/>
  <c r="AD7356" i="16"/>
  <c r="AD7357" i="16"/>
  <c r="AD7358" i="16"/>
  <c r="AD7359" i="16"/>
  <c r="AD7360" i="16"/>
  <c r="AD7361" i="16"/>
  <c r="AD7362" i="16"/>
  <c r="AD7363" i="16"/>
  <c r="AD7364" i="16"/>
  <c r="AD7365" i="16"/>
  <c r="AD7366" i="16"/>
  <c r="AD7367" i="16"/>
  <c r="AD7368" i="16"/>
  <c r="AD7369" i="16"/>
  <c r="AD7370" i="16"/>
  <c r="AD7371" i="16"/>
  <c r="AD7372" i="16"/>
  <c r="AD7373" i="16"/>
  <c r="AD7374" i="16"/>
  <c r="AD7375" i="16"/>
  <c r="AD7376" i="16"/>
  <c r="AD7377" i="16"/>
  <c r="AD7378" i="16"/>
  <c r="AD7379" i="16"/>
  <c r="AD7380" i="16"/>
  <c r="AD7381" i="16"/>
  <c r="AD7382" i="16"/>
  <c r="AD7383" i="16"/>
  <c r="AD7384" i="16"/>
  <c r="AD7385" i="16"/>
  <c r="AD7386" i="16"/>
  <c r="AD7387" i="16"/>
  <c r="AD7388" i="16"/>
  <c r="AD7389" i="16"/>
  <c r="AD7390" i="16"/>
  <c r="AD7391" i="16"/>
  <c r="AD7392" i="16"/>
  <c r="AD7393" i="16"/>
  <c r="AD7394" i="16"/>
  <c r="AD7395" i="16"/>
  <c r="AD7396" i="16"/>
  <c r="AD7397" i="16"/>
  <c r="AD7398" i="16"/>
  <c r="AD7399" i="16"/>
  <c r="AD7400" i="16"/>
  <c r="AD7401" i="16"/>
  <c r="AD7402" i="16"/>
  <c r="AD7403" i="16"/>
  <c r="AD7404" i="16"/>
  <c r="AD7405" i="16"/>
  <c r="AD7406" i="16"/>
  <c r="AD7407" i="16"/>
  <c r="AD7408" i="16"/>
  <c r="AD7409" i="16"/>
  <c r="AD7410" i="16"/>
  <c r="AD7411" i="16"/>
  <c r="AD7412" i="16"/>
  <c r="AD7413" i="16"/>
  <c r="AD7414" i="16"/>
  <c r="AD7415" i="16"/>
  <c r="AD7416" i="16"/>
  <c r="AD7417" i="16"/>
  <c r="AD7418" i="16"/>
  <c r="AD7419" i="16"/>
  <c r="AD7420" i="16"/>
  <c r="AD7421" i="16"/>
  <c r="AD7422" i="16"/>
  <c r="AD7423" i="16"/>
  <c r="AD7424" i="16"/>
  <c r="AD7425" i="16"/>
  <c r="AD7426" i="16"/>
  <c r="AD7427" i="16"/>
  <c r="AD7428" i="16"/>
  <c r="AD7429" i="16"/>
  <c r="AD7430" i="16"/>
  <c r="AD7431" i="16"/>
  <c r="AD7432" i="16"/>
  <c r="AD7433" i="16"/>
  <c r="AD7434" i="16"/>
  <c r="AD7435" i="16"/>
  <c r="AD7436" i="16"/>
  <c r="AD7437" i="16"/>
  <c r="AD7438" i="16"/>
  <c r="AD7439" i="16"/>
  <c r="AD7440" i="16"/>
  <c r="AD7441" i="16"/>
  <c r="AD7442" i="16"/>
  <c r="AD7443" i="16"/>
  <c r="AD7444" i="16"/>
  <c r="AD7445" i="16"/>
  <c r="AD7446" i="16"/>
  <c r="AD7447" i="16"/>
  <c r="AD7448" i="16"/>
  <c r="AD7449" i="16"/>
  <c r="AD7450" i="16"/>
  <c r="AD7451" i="16"/>
  <c r="AD7452" i="16"/>
  <c r="AD7453" i="16"/>
  <c r="AD7454" i="16"/>
  <c r="AD7455" i="16"/>
  <c r="AD7456" i="16"/>
  <c r="AD7457" i="16"/>
  <c r="AD7458" i="16"/>
  <c r="AD7459" i="16"/>
  <c r="AD7460" i="16"/>
  <c r="AD7461" i="16"/>
  <c r="AD7462" i="16"/>
  <c r="AD7463" i="16"/>
  <c r="AD7464" i="16"/>
  <c r="AD7465" i="16"/>
  <c r="AD7466" i="16"/>
  <c r="AD7467" i="16"/>
  <c r="AD7468" i="16"/>
  <c r="AD7469" i="16"/>
  <c r="AD7470" i="16"/>
  <c r="AD7471" i="16"/>
  <c r="AD7472" i="16"/>
  <c r="AD7473" i="16"/>
  <c r="AD7474" i="16"/>
  <c r="AD7475" i="16"/>
  <c r="AD7476" i="16"/>
  <c r="AD7477" i="16"/>
  <c r="AD7478" i="16"/>
  <c r="AD7479" i="16"/>
  <c r="AD7480" i="16"/>
  <c r="AD7481" i="16"/>
  <c r="AD7482" i="16"/>
  <c r="AD7483" i="16"/>
  <c r="AD7484" i="16"/>
  <c r="AD7485" i="16"/>
  <c r="AD7486" i="16"/>
  <c r="AD7487" i="16"/>
  <c r="AD7488" i="16"/>
  <c r="AD7489" i="16"/>
  <c r="AD7490" i="16"/>
  <c r="AD7491" i="16"/>
  <c r="AD7492" i="16"/>
  <c r="AD7493" i="16"/>
  <c r="AD7494" i="16"/>
  <c r="AD7495" i="16"/>
  <c r="AD7496" i="16"/>
  <c r="AD7497" i="16"/>
  <c r="AD7498" i="16"/>
  <c r="AD7499" i="16"/>
  <c r="AD7500" i="16"/>
  <c r="AD7501" i="16"/>
  <c r="AD7502" i="16"/>
  <c r="AD7503" i="16"/>
  <c r="AD7504" i="16"/>
  <c r="AD7505" i="16"/>
  <c r="AD7506" i="16"/>
  <c r="AD7507" i="16"/>
  <c r="AD7508" i="16"/>
  <c r="AD7509" i="16"/>
  <c r="AD7510" i="16"/>
  <c r="AD7511" i="16"/>
  <c r="AD7512" i="16"/>
  <c r="AD7513" i="16"/>
  <c r="AD7514" i="16"/>
  <c r="AD7515" i="16"/>
  <c r="AD7516" i="16"/>
  <c r="AD7517" i="16"/>
  <c r="AD7518" i="16"/>
  <c r="AD7519" i="16"/>
  <c r="AD7520" i="16"/>
  <c r="AD7521" i="16"/>
  <c r="AD7522" i="16"/>
  <c r="AD7523" i="16"/>
  <c r="AD7524" i="16"/>
  <c r="AD7525" i="16"/>
  <c r="AD7526" i="16"/>
  <c r="AD7527" i="16"/>
  <c r="AD7528" i="16"/>
  <c r="AD7529" i="16"/>
  <c r="AD7530" i="16"/>
  <c r="AD7531" i="16"/>
  <c r="AD7532" i="16"/>
  <c r="AD7533" i="16"/>
  <c r="AD7534" i="16"/>
  <c r="AD7535" i="16"/>
  <c r="AD7536" i="16"/>
  <c r="AD7537" i="16"/>
  <c r="AD7538" i="16"/>
  <c r="AD7539" i="16"/>
  <c r="AD7540" i="16"/>
  <c r="AD7541" i="16"/>
  <c r="AD7542" i="16"/>
  <c r="AD7543" i="16"/>
  <c r="AD7544" i="16"/>
  <c r="AD7545" i="16"/>
  <c r="AD7546" i="16"/>
  <c r="AD7547" i="16"/>
  <c r="AD7548" i="16"/>
  <c r="AD7549" i="16"/>
  <c r="AD7550" i="16"/>
  <c r="AD7551" i="16"/>
  <c r="AD7552" i="16"/>
  <c r="AD7553" i="16"/>
  <c r="AD7554" i="16"/>
  <c r="AD7555" i="16"/>
  <c r="AD7556" i="16"/>
  <c r="AD7557" i="16"/>
  <c r="AD7558" i="16"/>
  <c r="AD7559" i="16"/>
  <c r="AD7560" i="16"/>
  <c r="AD7561" i="16"/>
  <c r="AD7562" i="16"/>
  <c r="AD7563" i="16"/>
  <c r="AD7564" i="16"/>
  <c r="AD7565" i="16"/>
  <c r="AD7566" i="16"/>
  <c r="AD7567" i="16"/>
  <c r="AD7568" i="16"/>
  <c r="AD7569" i="16"/>
  <c r="AD7570" i="16"/>
  <c r="AD7571" i="16"/>
  <c r="AD7572" i="16"/>
  <c r="AD7573" i="16"/>
  <c r="AD7574" i="16"/>
  <c r="AD7575" i="16"/>
  <c r="AD7576" i="16"/>
  <c r="AD7577" i="16"/>
  <c r="AD7578" i="16"/>
  <c r="AD7579" i="16"/>
  <c r="AD7580" i="16"/>
  <c r="AD7581" i="16"/>
  <c r="AD7582" i="16"/>
  <c r="AD7583" i="16"/>
  <c r="AD7584" i="16"/>
  <c r="AD7585" i="16"/>
  <c r="AD7586" i="16"/>
  <c r="AD7587" i="16"/>
  <c r="AD7588" i="16"/>
  <c r="AD7589" i="16"/>
  <c r="AD7590" i="16"/>
  <c r="AD7591" i="16"/>
  <c r="AD7592" i="16"/>
  <c r="AD7593" i="16"/>
  <c r="AD7594" i="16"/>
  <c r="AD7595" i="16"/>
  <c r="AD7596" i="16"/>
  <c r="AD7597" i="16"/>
  <c r="AD7598" i="16"/>
  <c r="AD7599" i="16"/>
  <c r="AD7600" i="16"/>
  <c r="AD7601" i="16"/>
  <c r="AD7602" i="16"/>
  <c r="AD7603" i="16"/>
  <c r="AD7604" i="16"/>
  <c r="AD7605" i="16"/>
  <c r="AD7606" i="16"/>
  <c r="AD7607" i="16"/>
  <c r="AD7608" i="16"/>
  <c r="AD7609" i="16"/>
  <c r="AD7610" i="16"/>
  <c r="AD7611" i="16"/>
  <c r="AD7612" i="16"/>
  <c r="AD7613" i="16"/>
  <c r="AD7614" i="16"/>
  <c r="AD7615" i="16"/>
  <c r="AD7616" i="16"/>
  <c r="AD7617" i="16"/>
  <c r="AD7618" i="16"/>
  <c r="AD7619" i="16"/>
  <c r="AD7620" i="16"/>
  <c r="AD7621" i="16"/>
  <c r="AD7622" i="16"/>
  <c r="AD7623" i="16"/>
  <c r="AD7624" i="16"/>
  <c r="AD7625" i="16"/>
  <c r="AD7626" i="16"/>
  <c r="AD7627" i="16"/>
  <c r="AD7628" i="16"/>
  <c r="AD7629" i="16"/>
  <c r="AD7630" i="16"/>
  <c r="AD7631" i="16"/>
  <c r="AD7632" i="16"/>
  <c r="AD7633" i="16"/>
  <c r="AD7634" i="16"/>
  <c r="AD7635" i="16"/>
  <c r="AD7636" i="16"/>
  <c r="AD7637" i="16"/>
  <c r="AD7638" i="16"/>
  <c r="AD7639" i="16"/>
  <c r="AD7640" i="16"/>
  <c r="AD7641" i="16"/>
  <c r="AD7642" i="16"/>
  <c r="AD7643" i="16"/>
  <c r="AD7644" i="16"/>
  <c r="AD7645" i="16"/>
  <c r="AD7646" i="16"/>
  <c r="AD7647" i="16"/>
  <c r="AD7648" i="16"/>
  <c r="AD7649" i="16"/>
  <c r="AD7650" i="16"/>
  <c r="AD7651" i="16"/>
  <c r="AD7652" i="16"/>
  <c r="AD7653" i="16"/>
  <c r="AD7654" i="16"/>
  <c r="AD7655" i="16"/>
  <c r="AD7656" i="16"/>
  <c r="AD7657" i="16"/>
  <c r="AD7658" i="16"/>
  <c r="AD7659" i="16"/>
  <c r="AD7660" i="16"/>
  <c r="AD7661" i="16"/>
  <c r="AD7662" i="16"/>
  <c r="AD7663" i="16"/>
  <c r="AD7664" i="16"/>
  <c r="AD7665" i="16"/>
  <c r="AD7666" i="16"/>
  <c r="AD7667" i="16"/>
  <c r="AD7668" i="16"/>
  <c r="AD7669" i="16"/>
  <c r="AD7670" i="16"/>
  <c r="AD7671" i="16"/>
  <c r="AD7672" i="16"/>
  <c r="AD7673" i="16"/>
  <c r="AD7674" i="16"/>
  <c r="AD7675" i="16"/>
  <c r="AD7676" i="16"/>
  <c r="AD7677" i="16"/>
  <c r="AD7678" i="16"/>
  <c r="AD7679" i="16"/>
  <c r="AD7680" i="16"/>
  <c r="AD7681" i="16"/>
  <c r="AD7682" i="16"/>
  <c r="AD7683" i="16"/>
  <c r="AD7684" i="16"/>
  <c r="AD7685" i="16"/>
  <c r="AD7686" i="16"/>
  <c r="AD7687" i="16"/>
  <c r="AD7688" i="16"/>
  <c r="AD7689" i="16"/>
  <c r="AD7690" i="16"/>
  <c r="AD7691" i="16"/>
  <c r="AD7692" i="16"/>
  <c r="AD7693" i="16"/>
  <c r="AD7694" i="16"/>
  <c r="AD7695" i="16"/>
  <c r="AD7696" i="16"/>
  <c r="AD7697" i="16"/>
  <c r="AD7698" i="16"/>
  <c r="AD7699" i="16"/>
  <c r="AD7700" i="16"/>
  <c r="AD7701" i="16"/>
  <c r="AD7702" i="16"/>
  <c r="AD7703" i="16"/>
  <c r="AD7704" i="16"/>
  <c r="AD7705" i="16"/>
  <c r="AD7706" i="16"/>
  <c r="AD7707" i="16"/>
  <c r="AD7708" i="16"/>
  <c r="AD7709" i="16"/>
  <c r="AD7710" i="16"/>
  <c r="AD7711" i="16"/>
  <c r="AD7712" i="16"/>
  <c r="AD7713" i="16"/>
  <c r="AD7714" i="16"/>
  <c r="AD7715" i="16"/>
  <c r="AD7716" i="16"/>
  <c r="AD7717" i="16"/>
  <c r="AD7718" i="16"/>
  <c r="AD7719" i="16"/>
  <c r="AD7720" i="16"/>
  <c r="AD7721" i="16"/>
  <c r="AD7722" i="16"/>
  <c r="AD7723" i="16"/>
  <c r="AD7724" i="16"/>
  <c r="AD7725" i="16"/>
  <c r="AD7726" i="16"/>
  <c r="AD7727" i="16"/>
  <c r="AD7728" i="16"/>
  <c r="AD7729" i="16"/>
  <c r="AD7730" i="16"/>
  <c r="AD7731" i="16"/>
  <c r="AD7732" i="16"/>
  <c r="AD7733" i="16"/>
  <c r="AD7734" i="16"/>
  <c r="AD7735" i="16"/>
  <c r="AD7736" i="16"/>
  <c r="AD7737" i="16"/>
  <c r="AD7738" i="16"/>
  <c r="AD7739" i="16"/>
  <c r="AD7740" i="16"/>
  <c r="AD7741" i="16"/>
  <c r="AD7742" i="16"/>
  <c r="AD7743" i="16"/>
  <c r="AD7744" i="16"/>
  <c r="AD7745" i="16"/>
  <c r="AD7746" i="16"/>
  <c r="AD7747" i="16"/>
  <c r="AD7748" i="16"/>
  <c r="AD7749" i="16"/>
  <c r="AD7750" i="16"/>
  <c r="AD7751" i="16"/>
  <c r="AD7752" i="16"/>
  <c r="AD7753" i="16"/>
  <c r="AD7754" i="16"/>
  <c r="AD7755" i="16"/>
  <c r="AD7756" i="16"/>
  <c r="AD7757" i="16"/>
  <c r="AD7758" i="16"/>
  <c r="AD7759" i="16"/>
  <c r="AD7760" i="16"/>
  <c r="AD7761" i="16"/>
  <c r="AD7762" i="16"/>
  <c r="AD7763" i="16"/>
  <c r="AD7764" i="16"/>
  <c r="AD7765" i="16"/>
  <c r="AD7766" i="16"/>
  <c r="AD7767" i="16"/>
  <c r="AD7768" i="16"/>
  <c r="AD7769" i="16"/>
  <c r="AD7770" i="16"/>
  <c r="AD7771" i="16"/>
  <c r="AD7772" i="16"/>
  <c r="AD7773" i="16"/>
  <c r="AD7774" i="16"/>
  <c r="AD7775" i="16"/>
  <c r="AD7776" i="16"/>
  <c r="AD7777" i="16"/>
  <c r="AD7778" i="16"/>
  <c r="AD7779" i="16"/>
  <c r="AD7780" i="16"/>
  <c r="AD7781" i="16"/>
  <c r="AD7782" i="16"/>
  <c r="AD7783" i="16"/>
  <c r="AD7784" i="16"/>
  <c r="AD7785" i="16"/>
  <c r="AD7786" i="16"/>
  <c r="AD7787" i="16"/>
  <c r="AD7788" i="16"/>
  <c r="AD7789" i="16"/>
  <c r="AD7790" i="16"/>
  <c r="AD7791" i="16"/>
  <c r="AD7792" i="16"/>
  <c r="AD7793" i="16"/>
  <c r="AD7794" i="16"/>
  <c r="AD7795" i="16"/>
  <c r="AD7796" i="16"/>
  <c r="AD7797" i="16"/>
  <c r="AD7798" i="16"/>
  <c r="AD7799" i="16"/>
  <c r="AD7800" i="16"/>
  <c r="AD7801" i="16"/>
  <c r="AD7802" i="16"/>
  <c r="AD7803" i="16"/>
  <c r="AD7804" i="16"/>
  <c r="AD7805" i="16"/>
  <c r="AD7806" i="16"/>
  <c r="AD7807" i="16"/>
  <c r="AD7808" i="16"/>
  <c r="AD7809" i="16"/>
  <c r="AD7810" i="16"/>
  <c r="AD7811" i="16"/>
  <c r="AD7812" i="16"/>
  <c r="AD7813" i="16"/>
  <c r="AD7814" i="16"/>
  <c r="AD7815" i="16"/>
  <c r="AD7816" i="16"/>
  <c r="AD7817" i="16"/>
  <c r="AD7818" i="16"/>
  <c r="AD7819" i="16"/>
  <c r="AD7820" i="16"/>
  <c r="AD7821" i="16"/>
  <c r="AD7822" i="16"/>
  <c r="AD7823" i="16"/>
  <c r="AD7824" i="16"/>
  <c r="AD7825" i="16"/>
  <c r="AD7826" i="16"/>
  <c r="AD7827" i="16"/>
  <c r="AD7828" i="16"/>
  <c r="AD7829" i="16"/>
  <c r="AD7830" i="16"/>
  <c r="AD7831" i="16"/>
  <c r="AD7832" i="16"/>
  <c r="AD7833" i="16"/>
  <c r="AD7834" i="16"/>
  <c r="AD7835" i="16"/>
  <c r="AD7836" i="16"/>
  <c r="AD7837" i="16"/>
  <c r="AD7838" i="16"/>
  <c r="AD7839" i="16"/>
  <c r="AD7840" i="16"/>
  <c r="AD7841" i="16"/>
  <c r="AD7842" i="16"/>
  <c r="AD7843" i="16"/>
  <c r="AD7844" i="16"/>
  <c r="AD7845" i="16"/>
  <c r="AD7846" i="16"/>
  <c r="AD7847" i="16"/>
  <c r="AD7848" i="16"/>
  <c r="AD7849" i="16"/>
  <c r="AD7850" i="16"/>
  <c r="AD7851" i="16"/>
  <c r="AD7852" i="16"/>
  <c r="AD7853" i="16"/>
  <c r="AD7854" i="16"/>
  <c r="AD7855" i="16"/>
  <c r="AD7856" i="16"/>
  <c r="AD7857" i="16"/>
  <c r="AD7858" i="16"/>
  <c r="AD7859" i="16"/>
  <c r="AD7860" i="16"/>
  <c r="AD7861" i="16"/>
  <c r="AD7862" i="16"/>
  <c r="AD7863" i="16"/>
  <c r="AD7864" i="16"/>
  <c r="AD7865" i="16"/>
  <c r="AD7866" i="16"/>
  <c r="AD7867" i="16"/>
  <c r="AD7868" i="16"/>
  <c r="AD7869" i="16"/>
  <c r="AD7870" i="16"/>
  <c r="AD7871" i="16"/>
  <c r="AD7872" i="16"/>
  <c r="AD7873" i="16"/>
  <c r="AD7874" i="16"/>
  <c r="AD7875" i="16"/>
  <c r="AD7876" i="16"/>
  <c r="AD7877" i="16"/>
  <c r="AD7878" i="16"/>
  <c r="AD7879" i="16"/>
  <c r="AD7880" i="16"/>
  <c r="AD7881" i="16"/>
  <c r="AD7882" i="16"/>
  <c r="AD7883" i="16"/>
  <c r="AD7884" i="16"/>
  <c r="AD7885" i="16"/>
  <c r="AD7886" i="16"/>
  <c r="AD7887" i="16"/>
  <c r="AD7888" i="16"/>
  <c r="AD7889" i="16"/>
  <c r="AD7890" i="16"/>
  <c r="AD7891" i="16"/>
  <c r="AD7892" i="16"/>
  <c r="AD7893" i="16"/>
  <c r="AD7894" i="16"/>
  <c r="AD7895" i="16"/>
  <c r="AD7896" i="16"/>
  <c r="AD7897" i="16"/>
  <c r="AD7898" i="16"/>
  <c r="AD7899" i="16"/>
  <c r="AD7900" i="16"/>
  <c r="AD7901" i="16"/>
  <c r="AD7902" i="16"/>
  <c r="AD7903" i="16"/>
  <c r="AD7904" i="16"/>
  <c r="AD7905" i="16"/>
  <c r="AD7906" i="16"/>
  <c r="AD7907" i="16"/>
  <c r="AD7908" i="16"/>
  <c r="AD7909" i="16"/>
  <c r="AD7910" i="16"/>
  <c r="AD7911" i="16"/>
  <c r="AD7912" i="16"/>
  <c r="AD7913" i="16"/>
  <c r="AD7914" i="16"/>
  <c r="AD7915" i="16"/>
  <c r="AD7916" i="16"/>
  <c r="AD7917" i="16"/>
  <c r="AD7918" i="16"/>
  <c r="AD7919" i="16"/>
  <c r="AD7920" i="16"/>
  <c r="AD7921" i="16"/>
  <c r="AD7922" i="16"/>
  <c r="AD7923" i="16"/>
  <c r="AD7924" i="16"/>
  <c r="AD7925" i="16"/>
  <c r="AD7926" i="16"/>
  <c r="AD7927" i="16"/>
  <c r="AD7928" i="16"/>
  <c r="AD7929" i="16"/>
  <c r="AD7930" i="16"/>
  <c r="AD7931" i="16"/>
  <c r="AD7932" i="16"/>
  <c r="AD7933" i="16"/>
  <c r="AD7934" i="16"/>
  <c r="AD7935" i="16"/>
  <c r="AD7936" i="16"/>
  <c r="AD7937" i="16"/>
  <c r="AD7938" i="16"/>
  <c r="AD7939" i="16"/>
  <c r="AD7940" i="16"/>
  <c r="AD7941" i="16"/>
  <c r="AD7942" i="16"/>
  <c r="AD7943" i="16"/>
  <c r="AD7944" i="16"/>
  <c r="AD7945" i="16"/>
  <c r="AD7946" i="16"/>
  <c r="AD7947" i="16"/>
  <c r="AD7948" i="16"/>
  <c r="AD7949" i="16"/>
  <c r="AD7950" i="16"/>
  <c r="AD7951" i="16"/>
  <c r="AD7952" i="16"/>
  <c r="AD7953" i="16"/>
  <c r="AD7954" i="16"/>
  <c r="AD7955" i="16"/>
  <c r="AD7956" i="16"/>
  <c r="AD7957" i="16"/>
  <c r="AD7958" i="16"/>
  <c r="AD7959" i="16"/>
  <c r="AD7960" i="16"/>
  <c r="AD7961" i="16"/>
  <c r="AD7962" i="16"/>
  <c r="AD7963" i="16"/>
  <c r="AD7964" i="16"/>
  <c r="AD7965" i="16"/>
  <c r="AD7966" i="16"/>
  <c r="AD7967" i="16"/>
  <c r="AD7968" i="16"/>
  <c r="AD7969" i="16"/>
  <c r="AD7970" i="16"/>
  <c r="AD7971" i="16"/>
  <c r="AD7972" i="16"/>
  <c r="AD7973" i="16"/>
  <c r="AD7974" i="16"/>
  <c r="AD7975" i="16"/>
  <c r="AD7976" i="16"/>
  <c r="AD7977" i="16"/>
  <c r="AD7978" i="16"/>
  <c r="AD7979" i="16"/>
  <c r="AD7980" i="16"/>
  <c r="AD7981" i="16"/>
  <c r="AD7982" i="16"/>
  <c r="AD7983" i="16"/>
  <c r="AD7984" i="16"/>
  <c r="AD7985" i="16"/>
  <c r="AD7986" i="16"/>
  <c r="AD7987" i="16"/>
  <c r="AD7988" i="16"/>
  <c r="AD7989" i="16"/>
  <c r="AD7990" i="16"/>
  <c r="AD7991" i="16"/>
  <c r="AD7992" i="16"/>
  <c r="AD7993" i="16"/>
  <c r="AD7994" i="16"/>
  <c r="AD7995" i="16"/>
  <c r="AD7996" i="16"/>
  <c r="AD7997" i="16"/>
  <c r="AD7998" i="16"/>
  <c r="AD7999" i="16"/>
  <c r="AD8000" i="16"/>
  <c r="AD8001" i="16"/>
  <c r="AD8002" i="16"/>
  <c r="AD8003" i="16"/>
  <c r="AD8004" i="16"/>
  <c r="AD8005" i="16"/>
  <c r="AD8006" i="16"/>
  <c r="AD8007" i="16"/>
  <c r="AD8008" i="16"/>
  <c r="AD8009" i="16"/>
  <c r="AD8010" i="16"/>
  <c r="AD8011" i="16"/>
  <c r="AD8012" i="16"/>
  <c r="AD8013" i="16"/>
  <c r="AD8014" i="16"/>
  <c r="AD8015" i="16"/>
  <c r="AD8016" i="16"/>
  <c r="AD8017" i="16"/>
  <c r="AD8018" i="16"/>
  <c r="AD8019" i="16"/>
  <c r="AD8020" i="16"/>
  <c r="AD8021" i="16"/>
  <c r="AD8022" i="16"/>
  <c r="AD8023" i="16"/>
  <c r="AD8024" i="16"/>
  <c r="AD8025" i="16"/>
  <c r="AD8026" i="16"/>
  <c r="AD8027" i="16"/>
  <c r="AD8028" i="16"/>
  <c r="AD8029" i="16"/>
  <c r="AD8030" i="16"/>
  <c r="AD8031" i="16"/>
  <c r="AD8032" i="16"/>
  <c r="AD8033" i="16"/>
  <c r="AD8034" i="16"/>
  <c r="AD8035" i="16"/>
  <c r="AD8036" i="16"/>
  <c r="AD8037" i="16"/>
  <c r="AD8038" i="16"/>
  <c r="AD8039" i="16"/>
  <c r="AD8040" i="16"/>
  <c r="AD8041" i="16"/>
  <c r="AD8042" i="16"/>
  <c r="AD8043" i="16"/>
  <c r="AD8044" i="16"/>
  <c r="AD8045" i="16"/>
  <c r="AD8046" i="16"/>
  <c r="AD8047" i="16"/>
  <c r="AD8048" i="16"/>
  <c r="AD8049" i="16"/>
  <c r="AD8050" i="16"/>
  <c r="AD8051" i="16"/>
  <c r="AD8052" i="16"/>
  <c r="AD8053" i="16"/>
  <c r="AD8054" i="16"/>
  <c r="AD8055" i="16"/>
  <c r="AD8056" i="16"/>
  <c r="AD8057" i="16"/>
  <c r="AD8058" i="16"/>
  <c r="AD8059" i="16"/>
  <c r="AD8060" i="16"/>
  <c r="AD8061" i="16"/>
  <c r="AD8062" i="16"/>
  <c r="AD8063" i="16"/>
  <c r="AD8064" i="16"/>
  <c r="AD8065" i="16"/>
  <c r="AD8066" i="16"/>
  <c r="AD8067" i="16"/>
  <c r="AD8068" i="16"/>
  <c r="AD8069" i="16"/>
  <c r="AD8070" i="16"/>
  <c r="AD8071" i="16"/>
  <c r="AD8072" i="16"/>
  <c r="AD8073" i="16"/>
  <c r="AD8074" i="16"/>
  <c r="AD8075" i="16"/>
  <c r="AD8076" i="16"/>
  <c r="AD8077" i="16"/>
  <c r="AD8078" i="16"/>
  <c r="AD8079" i="16"/>
  <c r="AD8080" i="16"/>
  <c r="AD8081" i="16"/>
  <c r="AD8082" i="16"/>
  <c r="AD8083" i="16"/>
  <c r="AD8084" i="16"/>
  <c r="AD8085" i="16"/>
  <c r="AD8086" i="16"/>
  <c r="AD8087" i="16"/>
  <c r="AD8088" i="16"/>
  <c r="AD8089" i="16"/>
  <c r="AD8090" i="16"/>
  <c r="AD8091" i="16"/>
  <c r="AD8092" i="16"/>
  <c r="AD8093" i="16"/>
  <c r="AD8094" i="16"/>
  <c r="AD8095" i="16"/>
  <c r="AD8096" i="16"/>
  <c r="AD8097" i="16"/>
  <c r="AD8098" i="16"/>
  <c r="AD8099" i="16"/>
  <c r="AD8100" i="16"/>
  <c r="AD8101" i="16"/>
  <c r="AD8102" i="16"/>
  <c r="AD8103" i="16"/>
  <c r="AD8104" i="16"/>
  <c r="AD8105" i="16"/>
  <c r="AD8106" i="16"/>
  <c r="AD8107" i="16"/>
  <c r="AD8108" i="16"/>
  <c r="AD8109" i="16"/>
  <c r="AD8110" i="16"/>
  <c r="AD8111" i="16"/>
  <c r="AD8112" i="16"/>
  <c r="AD8113" i="16"/>
  <c r="AD8114" i="16"/>
  <c r="AD8115" i="16"/>
  <c r="AD8116" i="16"/>
  <c r="AD8117" i="16"/>
  <c r="AD8118" i="16"/>
  <c r="AD8119" i="16"/>
  <c r="AD8120" i="16"/>
  <c r="AD8121" i="16"/>
  <c r="AD8122" i="16"/>
  <c r="AD8123" i="16"/>
  <c r="AD8124" i="16"/>
  <c r="AD8125" i="16"/>
  <c r="AD8126" i="16"/>
  <c r="AD8127" i="16"/>
  <c r="AD8128" i="16"/>
  <c r="AD8129" i="16"/>
  <c r="AD8130" i="16"/>
  <c r="AD8131" i="16"/>
  <c r="AD8132" i="16"/>
  <c r="AD8133" i="16"/>
  <c r="AD8134" i="16"/>
  <c r="AD8135" i="16"/>
  <c r="AD8136" i="16"/>
  <c r="AD8137" i="16"/>
  <c r="AD8138" i="16"/>
  <c r="AD8139" i="16"/>
  <c r="AD8140" i="16"/>
  <c r="AD8141" i="16"/>
  <c r="AD8142" i="16"/>
  <c r="AD8143" i="16"/>
  <c r="AD8144" i="16"/>
  <c r="AD8145" i="16"/>
  <c r="AD8146" i="16"/>
  <c r="AD8147" i="16"/>
  <c r="AD8148" i="16"/>
  <c r="AD8149" i="16"/>
  <c r="AD8150" i="16"/>
  <c r="AD8151" i="16"/>
  <c r="AD8152" i="16"/>
  <c r="AD8153" i="16"/>
  <c r="AD8154" i="16"/>
  <c r="AD8155" i="16"/>
  <c r="AD8156" i="16"/>
  <c r="AD8157" i="16"/>
  <c r="AD8158" i="16"/>
  <c r="AD8159" i="16"/>
  <c r="AD8160" i="16"/>
  <c r="AD8161" i="16"/>
  <c r="AD8162" i="16"/>
  <c r="AD8163" i="16"/>
  <c r="AD8164" i="16"/>
  <c r="AD8165" i="16"/>
  <c r="AD8166" i="16"/>
  <c r="AD8167" i="16"/>
  <c r="AD8168" i="16"/>
  <c r="AD8169" i="16"/>
  <c r="AD8170" i="16"/>
  <c r="AD8171" i="16"/>
  <c r="AD8172" i="16"/>
  <c r="AD8173" i="16"/>
  <c r="AD8174" i="16"/>
  <c r="AD8175" i="16"/>
  <c r="AD8176" i="16"/>
  <c r="AD8177" i="16"/>
  <c r="AD8178" i="16"/>
  <c r="AD8179" i="16"/>
  <c r="AD8180" i="16"/>
  <c r="AD8181" i="16"/>
  <c r="AD8182" i="16"/>
  <c r="AD8183" i="16"/>
  <c r="AD8184" i="16"/>
  <c r="AD8185" i="16"/>
  <c r="AD8186" i="16"/>
  <c r="AD8187" i="16"/>
  <c r="AD8188" i="16"/>
  <c r="AD8189" i="16"/>
  <c r="AD8190" i="16"/>
  <c r="AD8191" i="16"/>
  <c r="AD8192" i="16"/>
  <c r="AD8193" i="16"/>
  <c r="AD8194" i="16"/>
  <c r="AD8195" i="16"/>
  <c r="AD8196" i="16"/>
  <c r="AD8197" i="16"/>
  <c r="AD8198" i="16"/>
  <c r="AD8199" i="16"/>
  <c r="AD8200" i="16"/>
  <c r="AD8201" i="16"/>
  <c r="AD8202" i="16"/>
  <c r="AD8203" i="16"/>
  <c r="AD8204" i="16"/>
  <c r="AD8205" i="16"/>
  <c r="AD8206" i="16"/>
  <c r="AD8207" i="16"/>
  <c r="AD8208" i="16"/>
  <c r="AD8209" i="16"/>
  <c r="AD8210" i="16"/>
  <c r="AD8211" i="16"/>
  <c r="AD8212" i="16"/>
  <c r="AD8213" i="16"/>
  <c r="AD8214" i="16"/>
  <c r="AD8215" i="16"/>
  <c r="AD8216" i="16"/>
  <c r="AD8217" i="16"/>
  <c r="AD8218" i="16"/>
  <c r="AD8219" i="16"/>
  <c r="AD8220" i="16"/>
  <c r="AD8221" i="16"/>
  <c r="AD8222" i="16"/>
  <c r="AD8223" i="16"/>
  <c r="AD8224" i="16"/>
  <c r="AD8225" i="16"/>
  <c r="AD8226" i="16"/>
  <c r="AD8227" i="16"/>
  <c r="AD8228" i="16"/>
  <c r="AD8229" i="16"/>
  <c r="AD8230" i="16"/>
  <c r="AD8231" i="16"/>
  <c r="AD8232" i="16"/>
  <c r="AD8233" i="16"/>
  <c r="AD8234" i="16"/>
  <c r="AD8235" i="16"/>
  <c r="AD8236" i="16"/>
  <c r="AD8237" i="16"/>
  <c r="AD8238" i="16"/>
  <c r="AD8239" i="16"/>
  <c r="AD8240" i="16"/>
  <c r="AD8241" i="16"/>
  <c r="AD8242" i="16"/>
  <c r="AD8243" i="16"/>
  <c r="AD8244" i="16"/>
  <c r="AD8245" i="16"/>
  <c r="AD8246" i="16"/>
  <c r="AD8247" i="16"/>
  <c r="AD8248" i="16"/>
  <c r="AD8249" i="16"/>
  <c r="AD8250" i="16"/>
  <c r="AD8251" i="16"/>
  <c r="AD8252" i="16"/>
  <c r="AD8253" i="16"/>
  <c r="AD8254" i="16"/>
  <c r="AD8255" i="16"/>
  <c r="AD8256" i="16"/>
  <c r="AD8257" i="16"/>
  <c r="AD8258" i="16"/>
  <c r="AD8259" i="16"/>
  <c r="AD8260" i="16"/>
  <c r="AD8261" i="16"/>
  <c r="AD8262" i="16"/>
  <c r="AD8263" i="16"/>
  <c r="AD8264" i="16"/>
  <c r="AD8265" i="16"/>
  <c r="AD8266" i="16"/>
  <c r="AD8267" i="16"/>
  <c r="AD8268" i="16"/>
  <c r="AD8269" i="16"/>
  <c r="AD8270" i="16"/>
  <c r="AD8271" i="16"/>
  <c r="AD8272" i="16"/>
  <c r="AD8273" i="16"/>
  <c r="AD8274" i="16"/>
  <c r="AD8275" i="16"/>
  <c r="AD8276" i="16"/>
  <c r="AD8277" i="16"/>
  <c r="AD8278" i="16"/>
  <c r="AD8279" i="16"/>
  <c r="AD8280" i="16"/>
  <c r="AD8281" i="16"/>
  <c r="AD8282" i="16"/>
  <c r="AD8283" i="16"/>
  <c r="AD8284" i="16"/>
  <c r="AD8285" i="16"/>
  <c r="AD8286" i="16"/>
  <c r="AD8287" i="16"/>
  <c r="AD8288" i="16"/>
  <c r="AD8289" i="16"/>
  <c r="AD8290" i="16"/>
  <c r="AD8291" i="16"/>
  <c r="AD8292" i="16"/>
  <c r="AD8293" i="16"/>
  <c r="AD8294" i="16"/>
  <c r="AD8295" i="16"/>
  <c r="AD8296" i="16"/>
  <c r="AD8297" i="16"/>
  <c r="AD8298" i="16"/>
  <c r="AD8299" i="16"/>
  <c r="AD8300" i="16"/>
  <c r="AD8301" i="16"/>
  <c r="AD8302" i="16"/>
  <c r="AD8303" i="16"/>
  <c r="AD8304" i="16"/>
  <c r="AD8305" i="16"/>
  <c r="AD8306" i="16"/>
  <c r="AD8307" i="16"/>
  <c r="AD8308" i="16"/>
  <c r="AD8309" i="16"/>
  <c r="AD8310" i="16"/>
  <c r="AD8311" i="16"/>
  <c r="AD8312" i="16"/>
  <c r="AD8313" i="16"/>
  <c r="AD8314" i="16"/>
  <c r="AD8315" i="16"/>
  <c r="AD8316" i="16"/>
  <c r="AD8317" i="16"/>
  <c r="AD8318" i="16"/>
  <c r="AD8319" i="16"/>
  <c r="AD8320" i="16"/>
  <c r="AD8321" i="16"/>
  <c r="AD8322" i="16"/>
  <c r="AD8323" i="16"/>
  <c r="AD8324" i="16"/>
  <c r="AD8325" i="16"/>
  <c r="AD8326" i="16"/>
  <c r="AD8327" i="16"/>
  <c r="AD8328" i="16"/>
  <c r="AD8329" i="16"/>
  <c r="AD8330" i="16"/>
  <c r="AD8331" i="16"/>
  <c r="AD8332" i="16"/>
  <c r="AD8333" i="16"/>
  <c r="AD8334" i="16"/>
  <c r="AD8335" i="16"/>
  <c r="AD8336" i="16"/>
  <c r="AD8337" i="16"/>
  <c r="AD8338" i="16"/>
  <c r="AD8339" i="16"/>
  <c r="AD8340" i="16"/>
  <c r="AD8341" i="16"/>
  <c r="AD8342" i="16"/>
  <c r="AD8343" i="16"/>
  <c r="AD8344" i="16"/>
  <c r="AD8345" i="16"/>
  <c r="AD8346" i="16"/>
  <c r="AD8347" i="16"/>
  <c r="AD8348" i="16"/>
  <c r="AD8349" i="16"/>
  <c r="AD8350" i="16"/>
  <c r="AD8351" i="16"/>
  <c r="AD8352" i="16"/>
  <c r="AD8353" i="16"/>
  <c r="AD8354" i="16"/>
  <c r="AD8355" i="16"/>
  <c r="AD8356" i="16"/>
  <c r="AD8357" i="16"/>
  <c r="AD8358" i="16"/>
  <c r="AD8359" i="16"/>
  <c r="AD8360" i="16"/>
  <c r="AD8361" i="16"/>
  <c r="AD8362" i="16"/>
  <c r="AD8363" i="16"/>
  <c r="AD8364" i="16"/>
  <c r="AD8365" i="16"/>
  <c r="AD8366" i="16"/>
  <c r="AD8367" i="16"/>
  <c r="AD8368" i="16"/>
  <c r="AD8369" i="16"/>
  <c r="AD8370" i="16"/>
  <c r="AD8371" i="16"/>
  <c r="AD8372" i="16"/>
  <c r="AD8373" i="16"/>
  <c r="AD8374" i="16"/>
  <c r="AD8375" i="16"/>
  <c r="AD8376" i="16"/>
  <c r="AD8377" i="16"/>
  <c r="AD8378" i="16"/>
  <c r="AD8379" i="16"/>
  <c r="AD8380" i="16"/>
  <c r="AD8381" i="16"/>
  <c r="AD8382" i="16"/>
  <c r="AD8383" i="16"/>
  <c r="AD8384" i="16"/>
  <c r="AD8385" i="16"/>
  <c r="AD8386" i="16"/>
  <c r="AD8387" i="16"/>
  <c r="AD8388" i="16"/>
  <c r="AD8389" i="16"/>
  <c r="AD8390" i="16"/>
  <c r="AD8391" i="16"/>
  <c r="AD8392" i="16"/>
  <c r="AD8393" i="16"/>
  <c r="AD8394" i="16"/>
  <c r="AD8395" i="16"/>
  <c r="AD8396" i="16"/>
  <c r="AD8397" i="16"/>
  <c r="AD8398" i="16"/>
  <c r="AD8399" i="16"/>
  <c r="AD8400" i="16"/>
  <c r="AD8401" i="16"/>
  <c r="AD8402" i="16"/>
  <c r="AD8403" i="16"/>
  <c r="AD8404" i="16"/>
  <c r="AD8405" i="16"/>
  <c r="AD8406" i="16"/>
  <c r="AD8407" i="16"/>
  <c r="AD8408" i="16"/>
  <c r="AD8409" i="16"/>
  <c r="AD8410" i="16"/>
  <c r="AD8411" i="16"/>
  <c r="AD8412" i="16"/>
  <c r="AD8413" i="16"/>
  <c r="AD8414" i="16"/>
  <c r="AD8415" i="16"/>
  <c r="AD8416" i="16"/>
  <c r="AD8417" i="16"/>
  <c r="AD8418" i="16"/>
  <c r="AD8419" i="16"/>
  <c r="AD8420" i="16"/>
  <c r="AD8421" i="16"/>
  <c r="AD8422" i="16"/>
  <c r="AD8423" i="16"/>
  <c r="AD8424" i="16"/>
  <c r="AD8425" i="16"/>
  <c r="AD8426" i="16"/>
  <c r="AD8427" i="16"/>
  <c r="AD8428" i="16"/>
  <c r="AD8429" i="16"/>
  <c r="AD8430" i="16"/>
  <c r="AD8431" i="16"/>
  <c r="AD8432" i="16"/>
  <c r="AD8433" i="16"/>
  <c r="AD8434" i="16"/>
  <c r="AD8435" i="16"/>
  <c r="AD8436" i="16"/>
  <c r="AD8437" i="16"/>
  <c r="AD8438" i="16"/>
  <c r="AD8439" i="16"/>
  <c r="AD8440" i="16"/>
  <c r="AD8441" i="16"/>
  <c r="AD8442" i="16"/>
  <c r="AD8443" i="16"/>
  <c r="AD8444" i="16"/>
  <c r="AD8445" i="16"/>
  <c r="AD8446" i="16"/>
  <c r="AD8447" i="16"/>
  <c r="AD8448" i="16"/>
  <c r="AD8449" i="16"/>
  <c r="AD8450" i="16"/>
  <c r="AD8451" i="16"/>
  <c r="AD8452" i="16"/>
  <c r="AD8453" i="16"/>
  <c r="AD8454" i="16"/>
  <c r="AD8455" i="16"/>
  <c r="AD8456" i="16"/>
  <c r="AD8457" i="16"/>
  <c r="AD8458" i="16"/>
  <c r="AD8459" i="16"/>
  <c r="AD8460" i="16"/>
  <c r="AD8461" i="16"/>
  <c r="AD8462" i="16"/>
  <c r="AD8463" i="16"/>
  <c r="AD8464" i="16"/>
  <c r="AD8465" i="16"/>
  <c r="AD8466" i="16"/>
  <c r="AD8467" i="16"/>
  <c r="AD8468" i="16"/>
  <c r="AD8469" i="16"/>
  <c r="AD8470" i="16"/>
  <c r="AD8471" i="16"/>
  <c r="AD8472" i="16"/>
  <c r="AD8473" i="16"/>
  <c r="AD8474" i="16"/>
  <c r="AD8475" i="16"/>
  <c r="AD8476" i="16"/>
  <c r="AD8477" i="16"/>
  <c r="AD8478" i="16"/>
  <c r="AD8479" i="16"/>
  <c r="AD8480" i="16"/>
  <c r="AD8481" i="16"/>
  <c r="AD8482" i="16"/>
  <c r="AD8483" i="16"/>
  <c r="AD8484" i="16"/>
  <c r="AD8485" i="16"/>
  <c r="AD8486" i="16"/>
  <c r="AD8487" i="16"/>
  <c r="AD8488" i="16"/>
  <c r="AD8489" i="16"/>
  <c r="AD8490" i="16"/>
  <c r="AD8491" i="16"/>
  <c r="AD8492" i="16"/>
  <c r="AD8493" i="16"/>
  <c r="AD8494" i="16"/>
  <c r="AD8495" i="16"/>
  <c r="AD8496" i="16"/>
  <c r="AD8497" i="16"/>
  <c r="AD8498" i="16"/>
  <c r="AD8499" i="16"/>
  <c r="AD8500" i="16"/>
  <c r="AD6391" i="16"/>
  <c r="AD6392" i="16"/>
  <c r="AD6393" i="16"/>
  <c r="AD6394" i="16"/>
  <c r="AD6395" i="16"/>
  <c r="K4563" i="16"/>
  <c r="K4564" i="16"/>
  <c r="K4565" i="16"/>
  <c r="K4566" i="16"/>
  <c r="K4567" i="16"/>
  <c r="K4568" i="16"/>
  <c r="K4569" i="16"/>
  <c r="S4746" i="16" s="1"/>
  <c r="K4570" i="16"/>
  <c r="K4571" i="16"/>
  <c r="K4572" i="16"/>
  <c r="K4573" i="16"/>
  <c r="K4574" i="16"/>
  <c r="K4575" i="16"/>
  <c r="S4745" i="16" s="1"/>
  <c r="K4576" i="16"/>
  <c r="K4577" i="16"/>
  <c r="K4578" i="16"/>
  <c r="K4579" i="16"/>
  <c r="K4580" i="16"/>
  <c r="K4581" i="16"/>
  <c r="K4582" i="16"/>
  <c r="K4583" i="16"/>
  <c r="K4584" i="16"/>
  <c r="K4585" i="16"/>
  <c r="K4586" i="16"/>
  <c r="K4587" i="16"/>
  <c r="K4588" i="16"/>
  <c r="K4589" i="16"/>
  <c r="K4590" i="16"/>
  <c r="K4591" i="16"/>
  <c r="K4592" i="16"/>
  <c r="K4593" i="16"/>
  <c r="K4594" i="16"/>
  <c r="K4595" i="16"/>
  <c r="K4596" i="16"/>
  <c r="K4597" i="16"/>
  <c r="K4598" i="16"/>
  <c r="K4599" i="16"/>
  <c r="K4600" i="16"/>
  <c r="K4601" i="16"/>
  <c r="K4602" i="16"/>
  <c r="K4603" i="16"/>
  <c r="K4604" i="16"/>
  <c r="K4605" i="16"/>
  <c r="K4606" i="16"/>
  <c r="K4607" i="16"/>
  <c r="K4608" i="16"/>
  <c r="K4609" i="16"/>
  <c r="K4610" i="16"/>
  <c r="K4611" i="16"/>
  <c r="K4612" i="16"/>
  <c r="K4613" i="16"/>
  <c r="K4614" i="16"/>
  <c r="K4615" i="16"/>
  <c r="K4616" i="16"/>
  <c r="K4617" i="16"/>
  <c r="K4618" i="16"/>
  <c r="K4619" i="16"/>
  <c r="K4620" i="16"/>
  <c r="K4621" i="16"/>
  <c r="K4622" i="16"/>
  <c r="K4623" i="16"/>
  <c r="K4624" i="16"/>
  <c r="K4625" i="16"/>
  <c r="K4626" i="16"/>
  <c r="K4627" i="16"/>
  <c r="K4628" i="16"/>
  <c r="K4629" i="16"/>
  <c r="K4630" i="16"/>
  <c r="K4631" i="16"/>
  <c r="K4632" i="16"/>
  <c r="K4633" i="16"/>
  <c r="K4634" i="16"/>
  <c r="K4635" i="16"/>
  <c r="K4636" i="16"/>
  <c r="K4637" i="16"/>
  <c r="K4638" i="16"/>
  <c r="K4639" i="16"/>
  <c r="K4640" i="16"/>
  <c r="K4641" i="16"/>
  <c r="K4642" i="16"/>
  <c r="K4643" i="16"/>
  <c r="K4644" i="16"/>
  <c r="K4645" i="16"/>
  <c r="K4646" i="16"/>
  <c r="K4647" i="16"/>
  <c r="K4648" i="16"/>
  <c r="K4649" i="16"/>
  <c r="K4650" i="16"/>
  <c r="K4651" i="16"/>
  <c r="K4652" i="16"/>
  <c r="K4653" i="16"/>
  <c r="K4654" i="16"/>
  <c r="K4655" i="16"/>
  <c r="K4656" i="16"/>
  <c r="K4657" i="16"/>
  <c r="K4658" i="16"/>
  <c r="K4659" i="16"/>
  <c r="K4660" i="16"/>
  <c r="K4661" i="16"/>
  <c r="K4662" i="16"/>
  <c r="K4663" i="16"/>
  <c r="K4664" i="16"/>
  <c r="K4665" i="16"/>
  <c r="K4666" i="16"/>
  <c r="K4667" i="16"/>
  <c r="K4668" i="16"/>
  <c r="K4669" i="16"/>
  <c r="K4670" i="16"/>
  <c r="K4671" i="16"/>
  <c r="K4672" i="16"/>
  <c r="K4673" i="16"/>
  <c r="K4674" i="16"/>
  <c r="K4675" i="16"/>
  <c r="K4676" i="16"/>
  <c r="K4677" i="16"/>
  <c r="K4678" i="16"/>
  <c r="K4679" i="16"/>
  <c r="K4680" i="16"/>
  <c r="K4681" i="16"/>
  <c r="K4682" i="16"/>
  <c r="K4683" i="16"/>
  <c r="K4684" i="16"/>
  <c r="K4685" i="16"/>
  <c r="K4686" i="16"/>
  <c r="K4687" i="16"/>
  <c r="K4688" i="16"/>
  <c r="K4689" i="16"/>
  <c r="K4690" i="16"/>
  <c r="K4691" i="16"/>
  <c r="K4692" i="16"/>
  <c r="K4693" i="16"/>
  <c r="K4694" i="16"/>
  <c r="K4695" i="16"/>
  <c r="K4696" i="16"/>
  <c r="K4697" i="16"/>
  <c r="K4698" i="16"/>
  <c r="K4699" i="16"/>
  <c r="K4700" i="16"/>
  <c r="K4701" i="16"/>
  <c r="K4702" i="16"/>
  <c r="K4703" i="16"/>
  <c r="K4704" i="16"/>
  <c r="K4705" i="16"/>
  <c r="K4706" i="16"/>
  <c r="K4707" i="16"/>
  <c r="K4708" i="16"/>
  <c r="K4709" i="16"/>
  <c r="K4710" i="16"/>
  <c r="K4711" i="16"/>
  <c r="K4712" i="16"/>
  <c r="K4713" i="16"/>
  <c r="K4714" i="16"/>
  <c r="K4715" i="16"/>
  <c r="K4716" i="16"/>
  <c r="K4717" i="16"/>
  <c r="K4718" i="16"/>
  <c r="K4719" i="16"/>
  <c r="K4720" i="16"/>
  <c r="K4721" i="16"/>
  <c r="K4722" i="16"/>
  <c r="K4723" i="16"/>
  <c r="K4724" i="16"/>
  <c r="K4725" i="16"/>
  <c r="K4726" i="16"/>
  <c r="K4727" i="16"/>
  <c r="K4728" i="16"/>
  <c r="K4729" i="16"/>
  <c r="K4730" i="16"/>
  <c r="K4731" i="16"/>
  <c r="K4732" i="16"/>
  <c r="K4733" i="16"/>
  <c r="K4734" i="16"/>
  <c r="K4735" i="16"/>
  <c r="K4736" i="16"/>
  <c r="K4737" i="16"/>
  <c r="K4738" i="16"/>
  <c r="K4739" i="16"/>
  <c r="K4740" i="16"/>
  <c r="K4741" i="16"/>
  <c r="K4742" i="16"/>
  <c r="S4742" i="16" s="1"/>
  <c r="K4743" i="16"/>
  <c r="S4743" i="16" s="1"/>
  <c r="K4744" i="16"/>
  <c r="S4744" i="16" s="1"/>
  <c r="K4745" i="16"/>
  <c r="K4746" i="16"/>
  <c r="K4747" i="16"/>
  <c r="K4748" i="16"/>
  <c r="K4749" i="16"/>
  <c r="K4750" i="16"/>
  <c r="K4751" i="16"/>
  <c r="K4752" i="16"/>
  <c r="K4753" i="16"/>
  <c r="K4754" i="16"/>
  <c r="K4755" i="16"/>
  <c r="K4756" i="16"/>
  <c r="K4757" i="16"/>
  <c r="K4758" i="16"/>
  <c r="K4759" i="16"/>
  <c r="K4760" i="16"/>
  <c r="K4761" i="16"/>
  <c r="K4762" i="16"/>
  <c r="K4763" i="16"/>
  <c r="K4764" i="16"/>
  <c r="K4765" i="16"/>
  <c r="K4766" i="16"/>
  <c r="K4767" i="16"/>
  <c r="K4768" i="16"/>
  <c r="K4769" i="16"/>
  <c r="K4770" i="16"/>
  <c r="K4771" i="16"/>
  <c r="K4772" i="16"/>
  <c r="K4773" i="16"/>
  <c r="K4774" i="16"/>
  <c r="K4775" i="16"/>
  <c r="K4776" i="16"/>
  <c r="K4777" i="16"/>
  <c r="K4778" i="16"/>
  <c r="K4779" i="16"/>
  <c r="K4780" i="16"/>
  <c r="K4781" i="16"/>
  <c r="K4782" i="16"/>
  <c r="K4783" i="16"/>
  <c r="K4784" i="16"/>
  <c r="K4785" i="16"/>
  <c r="K4786" i="16"/>
  <c r="K4787" i="16"/>
  <c r="K4788" i="16"/>
  <c r="K4789" i="16"/>
  <c r="K4790" i="16"/>
  <c r="K4791" i="16"/>
  <c r="K4792" i="16"/>
  <c r="K4793" i="16"/>
  <c r="K4794" i="16"/>
  <c r="K4795" i="16"/>
  <c r="K4796" i="16"/>
  <c r="K4797" i="16"/>
  <c r="K4798" i="16"/>
  <c r="K4799" i="16"/>
  <c r="K4800" i="16"/>
  <c r="K4801" i="16"/>
  <c r="K4802" i="16"/>
  <c r="K4803" i="16"/>
  <c r="K4804" i="16"/>
  <c r="K4805" i="16"/>
  <c r="K4806" i="16"/>
  <c r="K4807" i="16"/>
  <c r="K4808" i="16"/>
  <c r="K4809" i="16"/>
  <c r="K4810" i="16"/>
  <c r="K4811" i="16"/>
  <c r="K4812" i="16"/>
  <c r="K4813" i="16"/>
  <c r="K4814" i="16"/>
  <c r="K4815" i="16"/>
  <c r="K4816" i="16"/>
  <c r="K4817" i="16"/>
  <c r="K4818" i="16"/>
  <c r="K4819" i="16"/>
  <c r="K4820" i="16"/>
  <c r="K4821" i="16"/>
  <c r="K4822" i="16"/>
  <c r="K4823" i="16"/>
  <c r="K4824" i="16"/>
  <c r="K4825" i="16"/>
  <c r="K4826" i="16"/>
  <c r="K4827" i="16"/>
  <c r="K4828" i="16"/>
  <c r="K4829" i="16"/>
  <c r="K4830" i="16"/>
  <c r="K4831" i="16"/>
  <c r="K4832" i="16"/>
  <c r="K4833" i="16"/>
  <c r="K4834" i="16"/>
  <c r="K4835" i="16"/>
  <c r="K4836" i="16"/>
  <c r="K4837" i="16"/>
  <c r="K4838" i="16"/>
  <c r="K4839" i="16"/>
  <c r="K4840" i="16"/>
  <c r="K4841" i="16"/>
  <c r="K4842" i="16"/>
  <c r="K4843" i="16"/>
  <c r="K4844" i="16"/>
  <c r="K4845" i="16"/>
  <c r="K4846" i="16"/>
  <c r="K4847" i="16"/>
  <c r="K4848" i="16"/>
  <c r="K4849" i="16"/>
  <c r="K4850" i="16"/>
  <c r="K4851" i="16"/>
  <c r="K4852" i="16"/>
  <c r="K4853" i="16"/>
  <c r="K4854" i="16"/>
  <c r="K4855" i="16"/>
  <c r="K4856" i="16"/>
  <c r="K4857" i="16"/>
  <c r="K4858" i="16"/>
  <c r="K4859" i="16"/>
  <c r="K4860" i="16"/>
  <c r="K4861" i="16"/>
  <c r="K4862" i="16"/>
  <c r="K4863" i="16"/>
  <c r="K4864" i="16"/>
  <c r="K4865" i="16"/>
  <c r="K4866" i="16"/>
  <c r="K4867" i="16"/>
  <c r="K4868" i="16"/>
  <c r="K4869" i="16"/>
  <c r="K4870" i="16"/>
  <c r="K4871" i="16"/>
  <c r="K4872" i="16"/>
  <c r="K4873" i="16"/>
  <c r="K4874" i="16"/>
  <c r="K4875" i="16"/>
  <c r="K4876" i="16"/>
  <c r="K4877" i="16"/>
  <c r="K4878" i="16"/>
  <c r="K4879" i="16"/>
  <c r="K4880" i="16"/>
  <c r="K4881" i="16"/>
  <c r="K4882" i="16"/>
  <c r="K4883" i="16"/>
  <c r="K4884" i="16"/>
  <c r="K4885" i="16"/>
  <c r="K4886" i="16"/>
  <c r="K4887" i="16"/>
  <c r="K4888" i="16"/>
  <c r="K4889" i="16"/>
  <c r="K4890" i="16"/>
  <c r="K4891" i="16"/>
  <c r="K4892" i="16"/>
  <c r="K4893" i="16"/>
  <c r="K4894" i="16"/>
  <c r="K4895" i="16"/>
  <c r="K4896" i="16"/>
  <c r="K4897" i="16"/>
  <c r="K4898" i="16"/>
  <c r="K4899" i="16"/>
  <c r="K4900" i="16"/>
  <c r="K4901" i="16"/>
  <c r="K4902" i="16"/>
  <c r="K4903" i="16"/>
  <c r="K4904" i="16"/>
  <c r="K4905" i="16"/>
  <c r="K4906" i="16"/>
  <c r="K4907" i="16"/>
  <c r="K4908" i="16"/>
  <c r="K4909" i="16"/>
  <c r="K4910" i="16"/>
  <c r="K4911" i="16"/>
  <c r="K4912" i="16"/>
  <c r="K4913" i="16"/>
  <c r="K4914" i="16"/>
  <c r="K4915" i="16"/>
  <c r="K4916" i="16"/>
  <c r="K4917" i="16"/>
  <c r="K4918" i="16"/>
  <c r="K4919" i="16"/>
  <c r="K4920" i="16"/>
  <c r="K4921" i="16"/>
  <c r="K4922" i="16"/>
  <c r="K4923" i="16"/>
  <c r="K4924" i="16"/>
  <c r="K4925" i="16"/>
  <c r="K4926" i="16"/>
  <c r="K4927" i="16"/>
  <c r="K4928" i="16"/>
  <c r="K4929" i="16"/>
  <c r="K4930" i="16"/>
  <c r="K4931" i="16"/>
  <c r="K4932" i="16"/>
  <c r="K4933" i="16"/>
  <c r="K4934" i="16"/>
  <c r="K4935" i="16"/>
  <c r="K4936" i="16"/>
  <c r="K4937" i="16"/>
  <c r="K4938" i="16"/>
  <c r="K4939" i="16"/>
  <c r="K4940" i="16"/>
  <c r="K4941" i="16"/>
  <c r="K4942" i="16"/>
  <c r="K4943" i="16"/>
  <c r="K4944" i="16"/>
  <c r="K4945" i="16"/>
  <c r="K4946" i="16"/>
  <c r="K4947" i="16"/>
  <c r="K4948" i="16"/>
  <c r="K4949" i="16"/>
  <c r="K4950" i="16"/>
  <c r="K4951" i="16"/>
  <c r="K4952" i="16"/>
  <c r="K4953" i="16"/>
  <c r="K4954" i="16"/>
  <c r="K4955" i="16"/>
  <c r="K4956" i="16"/>
  <c r="K4957" i="16"/>
  <c r="K4958" i="16"/>
  <c r="K4959" i="16"/>
  <c r="K4960" i="16"/>
  <c r="K4961" i="16"/>
  <c r="K4962" i="16"/>
  <c r="K4963" i="16"/>
  <c r="K4964" i="16"/>
  <c r="K4965" i="16"/>
  <c r="K4966" i="16"/>
  <c r="K4967" i="16"/>
  <c r="K4968" i="16"/>
  <c r="K4969" i="16"/>
  <c r="K4970" i="16"/>
  <c r="K4971" i="16"/>
  <c r="K4972" i="16"/>
  <c r="K4973" i="16"/>
  <c r="K4974" i="16"/>
  <c r="K4975" i="16"/>
  <c r="K4976" i="16"/>
  <c r="K4977" i="16"/>
  <c r="K4978" i="16"/>
  <c r="K4979" i="16"/>
  <c r="K4980" i="16"/>
  <c r="K4981" i="16"/>
  <c r="K4982" i="16"/>
  <c r="K4983" i="16"/>
  <c r="K4984" i="16"/>
  <c r="K4985" i="16"/>
  <c r="K4986" i="16"/>
  <c r="K4987" i="16"/>
  <c r="K4988" i="16"/>
  <c r="K4989" i="16"/>
  <c r="K4990" i="16"/>
  <c r="K4991" i="16"/>
  <c r="K4992" i="16"/>
  <c r="K4993" i="16"/>
  <c r="K4994" i="16"/>
  <c r="K4995" i="16"/>
  <c r="K4996" i="16"/>
  <c r="K4997" i="16"/>
  <c r="K4998" i="16"/>
  <c r="K4999" i="16"/>
  <c r="K5000" i="16"/>
  <c r="K5001" i="16"/>
  <c r="K5002" i="16"/>
  <c r="K5003" i="16"/>
  <c r="K5004" i="16"/>
  <c r="K5005" i="16"/>
  <c r="K5006" i="16"/>
  <c r="K5007" i="16"/>
  <c r="K5008" i="16"/>
  <c r="K5009" i="16"/>
  <c r="K5010" i="16"/>
  <c r="K5011" i="16"/>
  <c r="K5012" i="16"/>
  <c r="K5013" i="16"/>
  <c r="K5014" i="16"/>
  <c r="K5015" i="16"/>
  <c r="K5016" i="16"/>
  <c r="K5017" i="16"/>
  <c r="K5018" i="16"/>
  <c r="K5019" i="16"/>
  <c r="K5020" i="16"/>
  <c r="K5021" i="16"/>
  <c r="K5022" i="16"/>
  <c r="K5023" i="16"/>
  <c r="K5024" i="16"/>
  <c r="K5025" i="16"/>
  <c r="K5026" i="16"/>
  <c r="K5027" i="16"/>
  <c r="K5028" i="16"/>
  <c r="K5029" i="16"/>
  <c r="K5030" i="16"/>
  <c r="K5031" i="16"/>
  <c r="K5032" i="16"/>
  <c r="K5033" i="16"/>
  <c r="K5034" i="16"/>
  <c r="K5035" i="16"/>
  <c r="K5036" i="16"/>
  <c r="K5037" i="16"/>
  <c r="K5038" i="16"/>
  <c r="K5039" i="16"/>
  <c r="K5040" i="16"/>
  <c r="K5041" i="16"/>
  <c r="K5042" i="16"/>
  <c r="K5043" i="16"/>
  <c r="K5044" i="16"/>
  <c r="K5045" i="16"/>
  <c r="K5046" i="16"/>
  <c r="K5047" i="16"/>
  <c r="K5048" i="16"/>
  <c r="K5049" i="16"/>
  <c r="K5050" i="16"/>
  <c r="K5051" i="16"/>
  <c r="K5052" i="16"/>
  <c r="K5053" i="16"/>
  <c r="K5054" i="16"/>
  <c r="K5055" i="16"/>
  <c r="K5056" i="16"/>
  <c r="K5057" i="16"/>
  <c r="K5058" i="16"/>
  <c r="K5059" i="16"/>
  <c r="K5060" i="16"/>
  <c r="K5061" i="16"/>
  <c r="K5062" i="16"/>
  <c r="K5063" i="16"/>
  <c r="K5064" i="16"/>
  <c r="K5065" i="16"/>
  <c r="K5066" i="16"/>
  <c r="K5067" i="16"/>
  <c r="K5068" i="16"/>
  <c r="K5069" i="16"/>
  <c r="K5070" i="16"/>
  <c r="K5071" i="16"/>
  <c r="K5072" i="16"/>
  <c r="K5073" i="16"/>
  <c r="K5074" i="16"/>
  <c r="K5075" i="16"/>
  <c r="K5076" i="16"/>
  <c r="K5077" i="16"/>
  <c r="K5078" i="16"/>
  <c r="K5079" i="16"/>
  <c r="K5080" i="16"/>
  <c r="K5081" i="16"/>
  <c r="K5082" i="16"/>
  <c r="K5083" i="16"/>
  <c r="K5084" i="16"/>
  <c r="K5085" i="16"/>
  <c r="K5086" i="16"/>
  <c r="K5087" i="16"/>
  <c r="K5088" i="16"/>
  <c r="K5089" i="16"/>
  <c r="K5090" i="16"/>
  <c r="K5091" i="16"/>
  <c r="K5092" i="16"/>
  <c r="K5093" i="16"/>
  <c r="K5094" i="16"/>
  <c r="K5095" i="16"/>
  <c r="K5096" i="16"/>
  <c r="K5097" i="16"/>
  <c r="K5098" i="16"/>
  <c r="K5099" i="16"/>
  <c r="K5100" i="16"/>
  <c r="K5101" i="16"/>
  <c r="K5102" i="16"/>
  <c r="K5103" i="16"/>
  <c r="K5104" i="16"/>
  <c r="K5105" i="16"/>
  <c r="K5106" i="16"/>
  <c r="K5107" i="16"/>
  <c r="K5108" i="16"/>
  <c r="K5109" i="16"/>
  <c r="K5110" i="16"/>
  <c r="K5111" i="16"/>
  <c r="K5112" i="16"/>
  <c r="K5113" i="16"/>
  <c r="K5114" i="16"/>
  <c r="K5115" i="16"/>
  <c r="K5116" i="16"/>
  <c r="K5117" i="16"/>
  <c r="K5118" i="16"/>
  <c r="K5119" i="16"/>
  <c r="K5120" i="16"/>
  <c r="K5121" i="16"/>
  <c r="K5122" i="16"/>
  <c r="K5123" i="16"/>
  <c r="K5124" i="16"/>
  <c r="K5125" i="16"/>
  <c r="K5126" i="16"/>
  <c r="K5127" i="16"/>
  <c r="K5128" i="16"/>
  <c r="K5129" i="16"/>
  <c r="K5130" i="16"/>
  <c r="K5131" i="16"/>
  <c r="K5132" i="16"/>
  <c r="K5133" i="16"/>
  <c r="K5134" i="16"/>
  <c r="K5135" i="16"/>
  <c r="K5136" i="16"/>
  <c r="K5137" i="16"/>
  <c r="K5138" i="16"/>
  <c r="K5139" i="16"/>
  <c r="K5140" i="16"/>
  <c r="K5141" i="16"/>
  <c r="K5142" i="16"/>
  <c r="K5143" i="16"/>
  <c r="K5144" i="16"/>
  <c r="K5145" i="16"/>
  <c r="K5146" i="16"/>
  <c r="K5147" i="16"/>
  <c r="K5148" i="16"/>
  <c r="K5149" i="16"/>
  <c r="K5150" i="16"/>
  <c r="K5151" i="16"/>
  <c r="K5152" i="16"/>
  <c r="K5153" i="16"/>
  <c r="K5154" i="16"/>
  <c r="K5155" i="16"/>
  <c r="K5156" i="16"/>
  <c r="K5157" i="16"/>
  <c r="K5158" i="16"/>
  <c r="K5159" i="16"/>
  <c r="K5160" i="16"/>
  <c r="K5161" i="16"/>
  <c r="K5162" i="16"/>
  <c r="K5163" i="16"/>
  <c r="K5164" i="16"/>
  <c r="K5165" i="16"/>
  <c r="K5166" i="16"/>
  <c r="K5167" i="16"/>
  <c r="K5168" i="16"/>
  <c r="K5169" i="16"/>
  <c r="K5170" i="16"/>
  <c r="K5171" i="16"/>
  <c r="K5172" i="16"/>
  <c r="K5173" i="16"/>
  <c r="K5174" i="16"/>
  <c r="K5175" i="16"/>
  <c r="K5176" i="16"/>
  <c r="K5177" i="16"/>
  <c r="K5178" i="16"/>
  <c r="K5179" i="16"/>
  <c r="K5180" i="16"/>
  <c r="K5181" i="16"/>
  <c r="K5182" i="16"/>
  <c r="K5183" i="16"/>
  <c r="K5184" i="16"/>
  <c r="K5185" i="16"/>
  <c r="K5186" i="16"/>
  <c r="K5187" i="16"/>
  <c r="K5188" i="16"/>
  <c r="K5189" i="16"/>
  <c r="K5190" i="16"/>
  <c r="K5191" i="16"/>
  <c r="K5192" i="16"/>
  <c r="K5193" i="16"/>
  <c r="K5194" i="16"/>
  <c r="K5195" i="16"/>
  <c r="K5196" i="16"/>
  <c r="K5197" i="16"/>
  <c r="K5198" i="16"/>
  <c r="K5199" i="16"/>
  <c r="K5200" i="16"/>
  <c r="K5201" i="16"/>
  <c r="K5202" i="16"/>
  <c r="K5203" i="16"/>
  <c r="K5204" i="16"/>
  <c r="K5205" i="16"/>
  <c r="K5206" i="16"/>
  <c r="K5207" i="16"/>
  <c r="K5208" i="16"/>
  <c r="K5209" i="16"/>
  <c r="K5210" i="16"/>
  <c r="K5211" i="16"/>
  <c r="K5212" i="16"/>
  <c r="K5213" i="16"/>
  <c r="K5214" i="16"/>
  <c r="K5215" i="16"/>
  <c r="K5216" i="16"/>
  <c r="K5217" i="16"/>
  <c r="K5218" i="16"/>
  <c r="K5219" i="16"/>
  <c r="K5220" i="16"/>
  <c r="K5221" i="16"/>
  <c r="K5222" i="16"/>
  <c r="K5223" i="16"/>
  <c r="K5224" i="16"/>
  <c r="K5225" i="16"/>
  <c r="K5226" i="16"/>
  <c r="K5227" i="16"/>
  <c r="K5228" i="16"/>
  <c r="K5229" i="16"/>
  <c r="K5230" i="16"/>
  <c r="K5231" i="16"/>
  <c r="K5232" i="16"/>
  <c r="K5233" i="16"/>
  <c r="K5234" i="16"/>
  <c r="K5235" i="16"/>
  <c r="K5236" i="16"/>
  <c r="K5237" i="16"/>
  <c r="K5238" i="16"/>
  <c r="K5239" i="16"/>
  <c r="K5240" i="16"/>
  <c r="K5241" i="16"/>
  <c r="K5242" i="16"/>
  <c r="K5243" i="16"/>
  <c r="K5244" i="16"/>
  <c r="K5245" i="16"/>
  <c r="K5246" i="16"/>
  <c r="K5247" i="16"/>
  <c r="K5248" i="16"/>
  <c r="K5249" i="16"/>
  <c r="K5250" i="16"/>
  <c r="K5251" i="16"/>
  <c r="K5252" i="16"/>
  <c r="K5253" i="16"/>
  <c r="K5254" i="16"/>
  <c r="K5255" i="16"/>
  <c r="K5256" i="16"/>
  <c r="K5257" i="16"/>
  <c r="K5258" i="16"/>
  <c r="K5259" i="16"/>
  <c r="K5260" i="16"/>
  <c r="K5261" i="16"/>
  <c r="K5262" i="16"/>
  <c r="K5263" i="16"/>
  <c r="K5264" i="16"/>
  <c r="K5265" i="16"/>
  <c r="K5266" i="16"/>
  <c r="K5267" i="16"/>
  <c r="K5268" i="16"/>
  <c r="K5269" i="16"/>
  <c r="K5270" i="16"/>
  <c r="K5271" i="16"/>
  <c r="K5272" i="16"/>
  <c r="K5273" i="16"/>
  <c r="K5274" i="16"/>
  <c r="K5275" i="16"/>
  <c r="K5276" i="16"/>
  <c r="K5277" i="16"/>
  <c r="K5278" i="16"/>
  <c r="K5279" i="16"/>
  <c r="K5280" i="16"/>
  <c r="K5281" i="16"/>
  <c r="K5282" i="16"/>
  <c r="K5283" i="16"/>
  <c r="K5284" i="16"/>
  <c r="K5285" i="16"/>
  <c r="K5286" i="16"/>
  <c r="K5287" i="16"/>
  <c r="K5288" i="16"/>
  <c r="K5289" i="16"/>
  <c r="K5290" i="16"/>
  <c r="K5291" i="16"/>
  <c r="K5292" i="16"/>
  <c r="K5293" i="16"/>
  <c r="K5294" i="16"/>
  <c r="K5295" i="16"/>
  <c r="K5296" i="16"/>
  <c r="K5297" i="16"/>
  <c r="K5298" i="16"/>
  <c r="K5299" i="16"/>
  <c r="K5300" i="16"/>
  <c r="K5301" i="16"/>
  <c r="K5302" i="16"/>
  <c r="K5303" i="16"/>
  <c r="K5304" i="16"/>
  <c r="K5305" i="16"/>
  <c r="K5306" i="16"/>
  <c r="K5307" i="16"/>
  <c r="K5308" i="16"/>
  <c r="K5309" i="16"/>
  <c r="K5310" i="16"/>
  <c r="K5311" i="16"/>
  <c r="K5312" i="16"/>
  <c r="K5313" i="16"/>
  <c r="K5314" i="16"/>
  <c r="K5315" i="16"/>
  <c r="K5316" i="16"/>
  <c r="K5317" i="16"/>
  <c r="K5318" i="16"/>
  <c r="K5319" i="16"/>
  <c r="K5320" i="16"/>
  <c r="K5321" i="16"/>
  <c r="K5322" i="16"/>
  <c r="K5323" i="16"/>
  <c r="K5324" i="16"/>
  <c r="K5325" i="16"/>
  <c r="K5326" i="16"/>
  <c r="K5327" i="16"/>
  <c r="K5328" i="16"/>
  <c r="K5329" i="16"/>
  <c r="K5330" i="16"/>
  <c r="K5331" i="16"/>
  <c r="K5332" i="16"/>
  <c r="K5333" i="16"/>
  <c r="K5334" i="16"/>
  <c r="K5335" i="16"/>
  <c r="K5336" i="16"/>
  <c r="K5337" i="16"/>
  <c r="K5338" i="16"/>
  <c r="K5339" i="16"/>
  <c r="K5340" i="16"/>
  <c r="K5341" i="16"/>
  <c r="K5342" i="16"/>
  <c r="K5343" i="16"/>
  <c r="K5344" i="16"/>
  <c r="K5345" i="16"/>
  <c r="K5346" i="16"/>
  <c r="K5347" i="16"/>
  <c r="K5348" i="16"/>
  <c r="K5349" i="16"/>
  <c r="K5350" i="16"/>
  <c r="K5351" i="16"/>
  <c r="K5352" i="16"/>
  <c r="K5353" i="16"/>
  <c r="K5354" i="16"/>
  <c r="K5355" i="16"/>
  <c r="K5356" i="16"/>
  <c r="K5357" i="16"/>
  <c r="K5358" i="16"/>
  <c r="K5359" i="16"/>
  <c r="K5360" i="16"/>
  <c r="K5361" i="16"/>
  <c r="K5362" i="16"/>
  <c r="K5363" i="16"/>
  <c r="K5364" i="16"/>
  <c r="K5365" i="16"/>
  <c r="K5366" i="16"/>
  <c r="K5367" i="16"/>
  <c r="K5368" i="16"/>
  <c r="K5369" i="16"/>
  <c r="K5370" i="16"/>
  <c r="K5371" i="16"/>
  <c r="K5372" i="16"/>
  <c r="K5373" i="16"/>
  <c r="K5374" i="16"/>
  <c r="K5375" i="16"/>
  <c r="K5376" i="16"/>
  <c r="K5377" i="16"/>
  <c r="K5378" i="16"/>
  <c r="K5379" i="16"/>
  <c r="K5380" i="16"/>
  <c r="K5381" i="16"/>
  <c r="K5382" i="16"/>
  <c r="K5383" i="16"/>
  <c r="K5384" i="16"/>
  <c r="K5385" i="16"/>
  <c r="K5386" i="16"/>
  <c r="K5387" i="16"/>
  <c r="K5388" i="16"/>
  <c r="K5389" i="16"/>
  <c r="K5390" i="16"/>
  <c r="K5391" i="16"/>
  <c r="K5392" i="16"/>
  <c r="K5393" i="16"/>
  <c r="K5394" i="16"/>
  <c r="K5395" i="16"/>
  <c r="K5396" i="16"/>
  <c r="K5397" i="16"/>
  <c r="K5398" i="16"/>
  <c r="K5399" i="16"/>
  <c r="K5400" i="16"/>
  <c r="K5401" i="16"/>
  <c r="K5402" i="16"/>
  <c r="K5403" i="16"/>
  <c r="K5404" i="16"/>
  <c r="K5405" i="16"/>
  <c r="K5406" i="16"/>
  <c r="K5407" i="16"/>
  <c r="K5408" i="16"/>
  <c r="K5409" i="16"/>
  <c r="K5410" i="16"/>
  <c r="K5411" i="16"/>
  <c r="K5412" i="16"/>
  <c r="K5413" i="16"/>
  <c r="K5414" i="16"/>
  <c r="K5415" i="16"/>
  <c r="K5416" i="16"/>
  <c r="K5417" i="16"/>
  <c r="K5418" i="16"/>
  <c r="K5419" i="16"/>
  <c r="K5420" i="16"/>
  <c r="K5421" i="16"/>
  <c r="K5422" i="16"/>
  <c r="K5423" i="16"/>
  <c r="K5424" i="16"/>
  <c r="K5425" i="16"/>
  <c r="K5426" i="16"/>
  <c r="K5427" i="16"/>
  <c r="K5428" i="16"/>
  <c r="K5429" i="16"/>
  <c r="K5430" i="16"/>
  <c r="K5431" i="16"/>
  <c r="K5432" i="16"/>
  <c r="K5433" i="16"/>
  <c r="K5434" i="16"/>
  <c r="K5435" i="16"/>
  <c r="K5436" i="16"/>
  <c r="K5437" i="16"/>
  <c r="K5438" i="16"/>
  <c r="K5439" i="16"/>
  <c r="K5440" i="16"/>
  <c r="K5441" i="16"/>
  <c r="K5442" i="16"/>
  <c r="K5443" i="16"/>
  <c r="K5444" i="16"/>
  <c r="K5445" i="16"/>
  <c r="K5446" i="16"/>
  <c r="K5447" i="16"/>
  <c r="K5448" i="16"/>
  <c r="K5449" i="16"/>
  <c r="K5450" i="16"/>
  <c r="K5451" i="16"/>
  <c r="K5452" i="16"/>
  <c r="K5453" i="16"/>
  <c r="K5454" i="16"/>
  <c r="K5455" i="16"/>
  <c r="K5456" i="16"/>
  <c r="K5457" i="16"/>
  <c r="K5458" i="16"/>
  <c r="K5459" i="16"/>
  <c r="K5460" i="16"/>
  <c r="K5461" i="16"/>
  <c r="K5462" i="16"/>
  <c r="K5463" i="16"/>
  <c r="K5464" i="16"/>
  <c r="K5465" i="16"/>
  <c r="K5466" i="16"/>
  <c r="K5467" i="16"/>
  <c r="K5468" i="16"/>
  <c r="K5469" i="16"/>
  <c r="K5470" i="16"/>
  <c r="K5471" i="16"/>
  <c r="K5472" i="16"/>
  <c r="K5473" i="16"/>
  <c r="K5474" i="16"/>
  <c r="K5475" i="16"/>
  <c r="K5476" i="16"/>
  <c r="K5477" i="16"/>
  <c r="K5478" i="16"/>
  <c r="K5479" i="16"/>
  <c r="K5480" i="16"/>
  <c r="K5481" i="16"/>
  <c r="K5482" i="16"/>
  <c r="K5483" i="16"/>
  <c r="K5484" i="16"/>
  <c r="K5485" i="16"/>
  <c r="K5486" i="16"/>
  <c r="K5487" i="16"/>
  <c r="K5488" i="16"/>
  <c r="K5489" i="16"/>
  <c r="K5490" i="16"/>
  <c r="K5491" i="16"/>
  <c r="K5492" i="16"/>
  <c r="K5493" i="16"/>
  <c r="K5494" i="16"/>
  <c r="K5495" i="16"/>
  <c r="K5496" i="16"/>
  <c r="K5497" i="16"/>
  <c r="K5498" i="16"/>
  <c r="K5499" i="16"/>
  <c r="K5500" i="16"/>
  <c r="K5501" i="16"/>
  <c r="K5502" i="16"/>
  <c r="K5503" i="16"/>
  <c r="K5504" i="16"/>
  <c r="K5505" i="16"/>
  <c r="K5506" i="16"/>
  <c r="K5507" i="16"/>
  <c r="K5508" i="16"/>
  <c r="K5509" i="16"/>
  <c r="K5510" i="16"/>
  <c r="K5511" i="16"/>
  <c r="K5512" i="16"/>
  <c r="K5513" i="16"/>
  <c r="K5514" i="16"/>
  <c r="K5515" i="16"/>
  <c r="K5516" i="16"/>
  <c r="K5517" i="16"/>
  <c r="K5518" i="16"/>
  <c r="K5519" i="16"/>
  <c r="K5520" i="16"/>
  <c r="K5521" i="16"/>
  <c r="K5522" i="16"/>
  <c r="K5523" i="16"/>
  <c r="K5524" i="16"/>
  <c r="K5525" i="16"/>
  <c r="K5526" i="16"/>
  <c r="K5527" i="16"/>
  <c r="K5528" i="16"/>
  <c r="K5529" i="16"/>
  <c r="K5530" i="16"/>
  <c r="K5531" i="16"/>
  <c r="K5532" i="16"/>
  <c r="K5533" i="16"/>
  <c r="K5534" i="16"/>
  <c r="K5535" i="16"/>
  <c r="K5536" i="16"/>
  <c r="K5537" i="16"/>
  <c r="K5538" i="16"/>
  <c r="K5539" i="16"/>
  <c r="K5540" i="16"/>
  <c r="K5541" i="16"/>
  <c r="K5542" i="16"/>
  <c r="K5543" i="16"/>
  <c r="K5544" i="16"/>
  <c r="K5545" i="16"/>
  <c r="K5546" i="16"/>
  <c r="K5547" i="16"/>
  <c r="K5548" i="16"/>
  <c r="K5549" i="16"/>
  <c r="K5550" i="16"/>
  <c r="K5551" i="16"/>
  <c r="K5552" i="16"/>
  <c r="K5553" i="16"/>
  <c r="K5554" i="16"/>
  <c r="K5555" i="16"/>
  <c r="K5556" i="16"/>
  <c r="K5557" i="16"/>
  <c r="K5558" i="16"/>
  <c r="K5559" i="16"/>
  <c r="K5560" i="16"/>
  <c r="K5561" i="16"/>
  <c r="K5562" i="16"/>
  <c r="K5563" i="16"/>
  <c r="K5564" i="16"/>
  <c r="K5565" i="16"/>
  <c r="K5566" i="16"/>
  <c r="K5567" i="16"/>
  <c r="K5568" i="16"/>
  <c r="K5569" i="16"/>
  <c r="K5570" i="16"/>
  <c r="K5571" i="16"/>
  <c r="K5572" i="16"/>
  <c r="K5573" i="16"/>
  <c r="K5574" i="16"/>
  <c r="K5575" i="16"/>
  <c r="K5576" i="16"/>
  <c r="K5577" i="16"/>
  <c r="K5578" i="16"/>
  <c r="K5579" i="16"/>
  <c r="K5580" i="16"/>
  <c r="K5581" i="16"/>
  <c r="K5582" i="16"/>
  <c r="K5583" i="16"/>
  <c r="K5584" i="16"/>
  <c r="K5585" i="16"/>
  <c r="K5586" i="16"/>
  <c r="K5587" i="16"/>
  <c r="K5588" i="16"/>
  <c r="K5589" i="16"/>
  <c r="K5590" i="16"/>
  <c r="K5591" i="16"/>
  <c r="K5592" i="16"/>
  <c r="K5593" i="16"/>
  <c r="K5594" i="16"/>
  <c r="K5595" i="16"/>
  <c r="K5596" i="16"/>
  <c r="K5597" i="16"/>
  <c r="K5598" i="16"/>
  <c r="K5599" i="16"/>
  <c r="K5600" i="16"/>
  <c r="K5601" i="16"/>
  <c r="K5602" i="16"/>
  <c r="K5603" i="16"/>
  <c r="K5604" i="16"/>
  <c r="K5605" i="16"/>
  <c r="K5606" i="16"/>
  <c r="K5607" i="16"/>
  <c r="K5608" i="16"/>
  <c r="K5609" i="16"/>
  <c r="K5610" i="16"/>
  <c r="K5611" i="16"/>
  <c r="K5612" i="16"/>
  <c r="K5613" i="16"/>
  <c r="K5614" i="16"/>
  <c r="K5615" i="16"/>
  <c r="K5616" i="16"/>
  <c r="K5617" i="16"/>
  <c r="K5618" i="16"/>
  <c r="K5619" i="16"/>
  <c r="K5620" i="16"/>
  <c r="K5621" i="16"/>
  <c r="K5622" i="16"/>
  <c r="K5623" i="16"/>
  <c r="K5624" i="16"/>
  <c r="K5625" i="16"/>
  <c r="K5626" i="16"/>
  <c r="K5627" i="16"/>
  <c r="K5628" i="16"/>
  <c r="K5629" i="16"/>
  <c r="K5630" i="16"/>
  <c r="K5631" i="16"/>
  <c r="K5632" i="16"/>
  <c r="K5633" i="16"/>
  <c r="K5634" i="16"/>
  <c r="K5635" i="16"/>
  <c r="K5636" i="16"/>
  <c r="K5637" i="16"/>
  <c r="K5638" i="16"/>
  <c r="K5639" i="16"/>
  <c r="K5640" i="16"/>
  <c r="K5641" i="16"/>
  <c r="K5642" i="16"/>
  <c r="K5643" i="16"/>
  <c r="K5644" i="16"/>
  <c r="K5645" i="16"/>
  <c r="K5646" i="16"/>
  <c r="K5647" i="16"/>
  <c r="K5648" i="16"/>
  <c r="K5649" i="16"/>
  <c r="K5650" i="16"/>
  <c r="K5651" i="16"/>
  <c r="K5652" i="16"/>
  <c r="K5653" i="16"/>
  <c r="K5654" i="16"/>
  <c r="K5655" i="16"/>
  <c r="K5656" i="16"/>
  <c r="K5657" i="16"/>
  <c r="K5658" i="16"/>
  <c r="K5659" i="16"/>
  <c r="K5660" i="16"/>
  <c r="K5661" i="16"/>
  <c r="K5662" i="16"/>
  <c r="K5663" i="16"/>
  <c r="K5664" i="16"/>
  <c r="K5665" i="16"/>
  <c r="K5666" i="16"/>
  <c r="K5667" i="16"/>
  <c r="K5668" i="16"/>
  <c r="K5669" i="16"/>
  <c r="K5670" i="16"/>
  <c r="K5671" i="16"/>
  <c r="K5672" i="16"/>
  <c r="K5673" i="16"/>
  <c r="K5674" i="16"/>
  <c r="K5675" i="16"/>
  <c r="K5676" i="16"/>
  <c r="K5677" i="16"/>
  <c r="K5678" i="16"/>
  <c r="K5679" i="16"/>
  <c r="K5680" i="16"/>
  <c r="K5681" i="16"/>
  <c r="K5682" i="16"/>
  <c r="K5683" i="16"/>
  <c r="K5684" i="16"/>
  <c r="K5685" i="16"/>
  <c r="K5686" i="16"/>
  <c r="K5687" i="16"/>
  <c r="K5688" i="16"/>
  <c r="K5689" i="16"/>
  <c r="K5690" i="16"/>
  <c r="K5691" i="16"/>
  <c r="K5692" i="16"/>
  <c r="K5693" i="16"/>
  <c r="K5694" i="16"/>
  <c r="K5695" i="16"/>
  <c r="K5696" i="16"/>
  <c r="K5697" i="16"/>
  <c r="K5698" i="16"/>
  <c r="K5699" i="16"/>
  <c r="K5700" i="16"/>
  <c r="K5701" i="16"/>
  <c r="K5702" i="16"/>
  <c r="K5703" i="16"/>
  <c r="K5704" i="16"/>
  <c r="K5705" i="16"/>
  <c r="K5706" i="16"/>
  <c r="K5707" i="16"/>
  <c r="K5708" i="16"/>
  <c r="K5709" i="16"/>
  <c r="K5710" i="16"/>
  <c r="K5711" i="16"/>
  <c r="K5712" i="16"/>
  <c r="K5713" i="16"/>
  <c r="K5714" i="16"/>
  <c r="K5715" i="16"/>
  <c r="K5716" i="16"/>
  <c r="K5717" i="16"/>
  <c r="K5718" i="16"/>
  <c r="K5719" i="16"/>
  <c r="K5720" i="16"/>
  <c r="K5721" i="16"/>
  <c r="K5722" i="16"/>
  <c r="K5723" i="16"/>
  <c r="K5724" i="16"/>
  <c r="K5725" i="16"/>
  <c r="K5726" i="16"/>
  <c r="K5727" i="16"/>
  <c r="K5728" i="16"/>
  <c r="K5729" i="16"/>
  <c r="K5730" i="16"/>
  <c r="K5731" i="16"/>
  <c r="K5732" i="16"/>
  <c r="K5733" i="16"/>
  <c r="K5734" i="16"/>
  <c r="K5735" i="16"/>
  <c r="K5736" i="16"/>
  <c r="K5737" i="16"/>
  <c r="K5738" i="16"/>
  <c r="K5739" i="16"/>
  <c r="K5740" i="16"/>
  <c r="K5741" i="16"/>
  <c r="K5742" i="16"/>
  <c r="K5743" i="16"/>
  <c r="K5744" i="16"/>
  <c r="K5745" i="16"/>
  <c r="K5746" i="16"/>
  <c r="K5747" i="16"/>
  <c r="K5748" i="16"/>
  <c r="K5749" i="16"/>
  <c r="K5750" i="16"/>
  <c r="K5751" i="16"/>
  <c r="K5752" i="16"/>
  <c r="K5753" i="16"/>
  <c r="K5754" i="16"/>
  <c r="K5755" i="16"/>
  <c r="K5756" i="16"/>
  <c r="K5757" i="16"/>
  <c r="K5758" i="16"/>
  <c r="K5759" i="16"/>
  <c r="K5760" i="16"/>
  <c r="K5761" i="16"/>
  <c r="K5762" i="16"/>
  <c r="K5763" i="16"/>
  <c r="K5764" i="16"/>
  <c r="K5765" i="16"/>
  <c r="K5766" i="16"/>
  <c r="K5767" i="16"/>
  <c r="K5768" i="16"/>
  <c r="K5769" i="16"/>
  <c r="K5770" i="16"/>
  <c r="K5771" i="16"/>
  <c r="K5772" i="16"/>
  <c r="K5773" i="16"/>
  <c r="K5774" i="16"/>
  <c r="K5775" i="16"/>
  <c r="K5776" i="16"/>
  <c r="K5777" i="16"/>
  <c r="K5778" i="16"/>
  <c r="K5779" i="16"/>
  <c r="K5780" i="16"/>
  <c r="K5781" i="16"/>
  <c r="K5782" i="16"/>
  <c r="K5783" i="16"/>
  <c r="K5784" i="16"/>
  <c r="K5785" i="16"/>
  <c r="K5786" i="16"/>
  <c r="K5787" i="16"/>
  <c r="K5788" i="16"/>
  <c r="K5789" i="16"/>
  <c r="K5790" i="16"/>
  <c r="K5791" i="16"/>
  <c r="K5792" i="16"/>
  <c r="K5793" i="16"/>
  <c r="K5794" i="16"/>
  <c r="K5795" i="16"/>
  <c r="K5796" i="16"/>
  <c r="K5797" i="16"/>
  <c r="K5798" i="16"/>
  <c r="K5799" i="16"/>
  <c r="K5800" i="16"/>
  <c r="K5801" i="16"/>
  <c r="K5802" i="16"/>
  <c r="K5803" i="16"/>
  <c r="K5804" i="16"/>
  <c r="K5805" i="16"/>
  <c r="K5806" i="16"/>
  <c r="K5807" i="16"/>
  <c r="K5808" i="16"/>
  <c r="K5809" i="16"/>
  <c r="K5810" i="16"/>
  <c r="K5811" i="16"/>
  <c r="K5812" i="16"/>
  <c r="K5813" i="16"/>
  <c r="K5814" i="16"/>
  <c r="K5815" i="16"/>
  <c r="K5816" i="16"/>
  <c r="K5817" i="16"/>
  <c r="K5818" i="16"/>
  <c r="K5819" i="16"/>
  <c r="K5820" i="16"/>
  <c r="K5821" i="16"/>
  <c r="K5822" i="16"/>
  <c r="K5823" i="16"/>
  <c r="K5824" i="16"/>
  <c r="K5825" i="16"/>
  <c r="K5826" i="16"/>
  <c r="K5827" i="16"/>
  <c r="K5828" i="16"/>
  <c r="K5829" i="16"/>
  <c r="K5830" i="16"/>
  <c r="K5831" i="16"/>
  <c r="K5832" i="16"/>
  <c r="K5833" i="16"/>
  <c r="K5834" i="16"/>
  <c r="K5835" i="16"/>
  <c r="K5836" i="16"/>
  <c r="K5837" i="16"/>
  <c r="K5838" i="16"/>
  <c r="K5839" i="16"/>
  <c r="K5840" i="16"/>
  <c r="K5841" i="16"/>
  <c r="K5842" i="16"/>
  <c r="K5843" i="16"/>
  <c r="K5844" i="16"/>
  <c r="K5845" i="16"/>
  <c r="K5846" i="16"/>
  <c r="K5847" i="16"/>
  <c r="K5848" i="16"/>
  <c r="K5849" i="16"/>
  <c r="K5850" i="16"/>
  <c r="K5851" i="16"/>
  <c r="K5852" i="16"/>
  <c r="K5853" i="16"/>
  <c r="K5854" i="16"/>
  <c r="K5855" i="16"/>
  <c r="K5856" i="16"/>
  <c r="K5857" i="16"/>
  <c r="K5858" i="16"/>
  <c r="K5859" i="16"/>
  <c r="K5860" i="16"/>
  <c r="K5861" i="16"/>
  <c r="K5862" i="16"/>
  <c r="K5863" i="16"/>
  <c r="K5864" i="16"/>
  <c r="K5865" i="16"/>
  <c r="K5866" i="16"/>
  <c r="K5867" i="16"/>
  <c r="K5868" i="16"/>
  <c r="K5869" i="16"/>
  <c r="K5870" i="16"/>
  <c r="K5871" i="16"/>
  <c r="K5872" i="16"/>
  <c r="K5873" i="16"/>
  <c r="K5874" i="16"/>
  <c r="K5875" i="16"/>
  <c r="K5876" i="16"/>
  <c r="K5877" i="16"/>
  <c r="K5878" i="16"/>
  <c r="K5879" i="16"/>
  <c r="K5880" i="16"/>
  <c r="K5881" i="16"/>
  <c r="K5882" i="16"/>
  <c r="K5883" i="16"/>
  <c r="K5884" i="16"/>
  <c r="K5885" i="16"/>
  <c r="K5886" i="16"/>
  <c r="K5887" i="16"/>
  <c r="K5888" i="16"/>
  <c r="K5889" i="16"/>
  <c r="K5890" i="16"/>
  <c r="K5891" i="16"/>
  <c r="K5892" i="16"/>
  <c r="K5893" i="16"/>
  <c r="K5894" i="16"/>
  <c r="K5895" i="16"/>
  <c r="K5896" i="16"/>
  <c r="K5897" i="16"/>
  <c r="K5898" i="16"/>
  <c r="K5899" i="16"/>
  <c r="K5900" i="16"/>
  <c r="K5901" i="16"/>
  <c r="K5902" i="16"/>
  <c r="K5903" i="16"/>
  <c r="K5904" i="16"/>
  <c r="K5905" i="16"/>
  <c r="K5906" i="16"/>
  <c r="K5907" i="16"/>
  <c r="K5908" i="16"/>
  <c r="K5909" i="16"/>
  <c r="K5910" i="16"/>
  <c r="K5911" i="16"/>
  <c r="K5912" i="16"/>
  <c r="K5913" i="16"/>
  <c r="K5914" i="16"/>
  <c r="K5915" i="16"/>
  <c r="K5916" i="16"/>
  <c r="K5917" i="16"/>
  <c r="K5918" i="16"/>
  <c r="K5919" i="16"/>
  <c r="K5920" i="16"/>
  <c r="K5921" i="16"/>
  <c r="K5922" i="16"/>
  <c r="K5923" i="16"/>
  <c r="K5924" i="16"/>
  <c r="K5925" i="16"/>
  <c r="K5926" i="16"/>
  <c r="K5927" i="16"/>
  <c r="K5928" i="16"/>
  <c r="K5929" i="16"/>
  <c r="K5930" i="16"/>
  <c r="K5931" i="16"/>
  <c r="K5932" i="16"/>
  <c r="K5933" i="16"/>
  <c r="K5934" i="16"/>
  <c r="K5935" i="16"/>
  <c r="K5936" i="16"/>
  <c r="K5937" i="16"/>
  <c r="K5938" i="16"/>
  <c r="K5939" i="16"/>
  <c r="K5940" i="16"/>
  <c r="K5941" i="16"/>
  <c r="K5942" i="16"/>
  <c r="K5943" i="16"/>
  <c r="K5944" i="16"/>
  <c r="K5945" i="16"/>
  <c r="K5946" i="16"/>
  <c r="K5947" i="16"/>
  <c r="K5948" i="16"/>
  <c r="K5949" i="16"/>
  <c r="K5950" i="16"/>
  <c r="K5951" i="16"/>
  <c r="K5952" i="16"/>
  <c r="K5953" i="16"/>
  <c r="K5954" i="16"/>
  <c r="K5955" i="16"/>
  <c r="K5956" i="16"/>
  <c r="K5957" i="16"/>
  <c r="K5958" i="16"/>
  <c r="K5959" i="16"/>
  <c r="K5960" i="16"/>
  <c r="K5961" i="16"/>
  <c r="K5962" i="16"/>
  <c r="K5963" i="16"/>
  <c r="K5964" i="16"/>
  <c r="K5965" i="16"/>
  <c r="K5966" i="16"/>
  <c r="K5967" i="16"/>
  <c r="K5968" i="16"/>
  <c r="K5969" i="16"/>
  <c r="K5970" i="16"/>
  <c r="K5971" i="16"/>
  <c r="K5972" i="16"/>
  <c r="K5973" i="16"/>
  <c r="K5974" i="16"/>
  <c r="K5975" i="16"/>
  <c r="K5976" i="16"/>
  <c r="K5977" i="16"/>
  <c r="K5978" i="16"/>
  <c r="K5979" i="16"/>
  <c r="K5980" i="16"/>
  <c r="K5981" i="16"/>
  <c r="K5982" i="16"/>
  <c r="K5983" i="16"/>
  <c r="K5984" i="16"/>
  <c r="K5985" i="16"/>
  <c r="K5986" i="16"/>
  <c r="K5987" i="16"/>
  <c r="K5988" i="16"/>
  <c r="K5989" i="16"/>
  <c r="K5990" i="16"/>
  <c r="K5991" i="16"/>
  <c r="K5992" i="16"/>
  <c r="K5993" i="16"/>
  <c r="K5994" i="16"/>
  <c r="K5995" i="16"/>
  <c r="K5996" i="16"/>
  <c r="K5997" i="16"/>
  <c r="K5998" i="16"/>
  <c r="K5999" i="16"/>
  <c r="K6000" i="16"/>
  <c r="K6001" i="16"/>
  <c r="K6002" i="16"/>
  <c r="K6003" i="16"/>
  <c r="K6004" i="16"/>
  <c r="K6005" i="16"/>
  <c r="K6006" i="16"/>
  <c r="K6007" i="16"/>
  <c r="K6008" i="16"/>
  <c r="K6009" i="16"/>
  <c r="K6010" i="16"/>
  <c r="K6011" i="16"/>
  <c r="K6012" i="16"/>
  <c r="K6013" i="16"/>
  <c r="K6014" i="16"/>
  <c r="K6015" i="16"/>
  <c r="K6016" i="16"/>
  <c r="K6017" i="16"/>
  <c r="K6018" i="16"/>
  <c r="K6019" i="16"/>
  <c r="K6020" i="16"/>
  <c r="K6021" i="16"/>
  <c r="K6022" i="16"/>
  <c r="K6023" i="16"/>
  <c r="K6024" i="16"/>
  <c r="K6025" i="16"/>
  <c r="K6026" i="16"/>
  <c r="K6027" i="16"/>
  <c r="K6028" i="16"/>
  <c r="K6029" i="16"/>
  <c r="K6030" i="16"/>
  <c r="K6031" i="16"/>
  <c r="K6032" i="16"/>
  <c r="K6033" i="16"/>
  <c r="K6034" i="16"/>
  <c r="K6035" i="16"/>
  <c r="K6036" i="16"/>
  <c r="K6037" i="16"/>
  <c r="K6038" i="16"/>
  <c r="K6039" i="16"/>
  <c r="K6040" i="16"/>
  <c r="K6041" i="16"/>
  <c r="K6042" i="16"/>
  <c r="K6043" i="16"/>
  <c r="K6044" i="16"/>
  <c r="K6045" i="16"/>
  <c r="K6046" i="16"/>
  <c r="K6047" i="16"/>
  <c r="K6048" i="16"/>
  <c r="K6049" i="16"/>
  <c r="K6050" i="16"/>
  <c r="K6051" i="16"/>
  <c r="K6052" i="16"/>
  <c r="K6053" i="16"/>
  <c r="K6054" i="16"/>
  <c r="K6055" i="16"/>
  <c r="K6056" i="16"/>
  <c r="K6057" i="16"/>
  <c r="K6058" i="16"/>
  <c r="K6059" i="16"/>
  <c r="K6060" i="16"/>
  <c r="K6061" i="16"/>
  <c r="K6062" i="16"/>
  <c r="K6063" i="16"/>
  <c r="K6064" i="16"/>
  <c r="K6065" i="16"/>
  <c r="K6066" i="16"/>
  <c r="K6067" i="16"/>
  <c r="K6068" i="16"/>
  <c r="K6069" i="16"/>
  <c r="K6070" i="16"/>
  <c r="K6071" i="16"/>
  <c r="K6072" i="16"/>
  <c r="K6073" i="16"/>
  <c r="K6074" i="16"/>
  <c r="K6075" i="16"/>
  <c r="K6076" i="16"/>
  <c r="K6077" i="16"/>
  <c r="K6078" i="16"/>
  <c r="K6079" i="16"/>
  <c r="K6080" i="16"/>
  <c r="K6081" i="16"/>
  <c r="K6082" i="16"/>
  <c r="K6083" i="16"/>
  <c r="K6084" i="16"/>
  <c r="K6085" i="16"/>
  <c r="K6086" i="16"/>
  <c r="K6087" i="16"/>
  <c r="K6088" i="16"/>
  <c r="K6089" i="16"/>
  <c r="K6090" i="16"/>
  <c r="K6091" i="16"/>
  <c r="K6092" i="16"/>
  <c r="K6093" i="16"/>
  <c r="K6094" i="16"/>
  <c r="K6095" i="16"/>
  <c r="K6096" i="16"/>
  <c r="K6097" i="16"/>
  <c r="K6098" i="16"/>
  <c r="K6099" i="16"/>
  <c r="K6100" i="16"/>
  <c r="K6101" i="16"/>
  <c r="K6102" i="16"/>
  <c r="K6103" i="16"/>
  <c r="K6104" i="16"/>
  <c r="K6105" i="16"/>
  <c r="K6106" i="16"/>
  <c r="K6107" i="16"/>
  <c r="K6108" i="16"/>
  <c r="K6109" i="16"/>
  <c r="K6110" i="16"/>
  <c r="K6111" i="16"/>
  <c r="K6112" i="16"/>
  <c r="K6113" i="16"/>
  <c r="K6114" i="16"/>
  <c r="K6115" i="16"/>
  <c r="K6116" i="16"/>
  <c r="K6117" i="16"/>
  <c r="K6118" i="16"/>
  <c r="K6119" i="16"/>
  <c r="K6120" i="16"/>
  <c r="K6121" i="16"/>
  <c r="K6122" i="16"/>
  <c r="K6123" i="16"/>
  <c r="K6124" i="16"/>
  <c r="K6125" i="16"/>
  <c r="K6126" i="16"/>
  <c r="K6127" i="16"/>
  <c r="K6128" i="16"/>
  <c r="K6129" i="16"/>
  <c r="K6130" i="16"/>
  <c r="K6131" i="16"/>
  <c r="K6132" i="16"/>
  <c r="K6133" i="16"/>
  <c r="K6134" i="16"/>
  <c r="K6135" i="16"/>
  <c r="K6136" i="16"/>
  <c r="K6137" i="16"/>
  <c r="K6138" i="16"/>
  <c r="K6139" i="16"/>
  <c r="K6140" i="16"/>
  <c r="K6141" i="16"/>
  <c r="K6142" i="16"/>
  <c r="K6143" i="16"/>
  <c r="K6144" i="16"/>
  <c r="K6145" i="16"/>
  <c r="K6146" i="16"/>
  <c r="K6147" i="16"/>
  <c r="K6148" i="16"/>
  <c r="K6149" i="16"/>
  <c r="K6150" i="16"/>
  <c r="K6151" i="16"/>
  <c r="K6152" i="16"/>
  <c r="K6153" i="16"/>
  <c r="K6154" i="16"/>
  <c r="K6155" i="16"/>
  <c r="K6156" i="16"/>
  <c r="K6157" i="16"/>
  <c r="K6158" i="16"/>
  <c r="K6159" i="16"/>
  <c r="K6160" i="16"/>
  <c r="K6161" i="16"/>
  <c r="K6162" i="16"/>
  <c r="K6163" i="16"/>
  <c r="K6164" i="16"/>
  <c r="K6165" i="16"/>
  <c r="K6166" i="16"/>
  <c r="K6167" i="16"/>
  <c r="K6168" i="16"/>
  <c r="K6169" i="16"/>
  <c r="K6170" i="16"/>
  <c r="K6171" i="16"/>
  <c r="K6172" i="16"/>
  <c r="K6173" i="16"/>
  <c r="K6174" i="16"/>
  <c r="K6175" i="16"/>
  <c r="K6176" i="16"/>
  <c r="K6177" i="16"/>
  <c r="K6178" i="16"/>
  <c r="K6179" i="16"/>
  <c r="K6180" i="16"/>
  <c r="K6181" i="16"/>
  <c r="K6182" i="16"/>
  <c r="K6183" i="16"/>
  <c r="K6184" i="16"/>
  <c r="K6185" i="16"/>
  <c r="K6186" i="16"/>
  <c r="K6187" i="16"/>
  <c r="K6188" i="16"/>
  <c r="K6189" i="16"/>
  <c r="K6190" i="16"/>
  <c r="K6191" i="16"/>
  <c r="K6192" i="16"/>
  <c r="K6193" i="16"/>
  <c r="K6194" i="16"/>
  <c r="K6195" i="16"/>
  <c r="K6196" i="16"/>
  <c r="K6197" i="16"/>
  <c r="K6198" i="16"/>
  <c r="K6199" i="16"/>
  <c r="K6200" i="16"/>
  <c r="K6201" i="16"/>
  <c r="K6202" i="16"/>
  <c r="K6203" i="16"/>
  <c r="K6204" i="16"/>
  <c r="K6205" i="16"/>
  <c r="K6206" i="16"/>
  <c r="K6207" i="16"/>
  <c r="K6208" i="16"/>
  <c r="K6209" i="16"/>
  <c r="K6210" i="16"/>
  <c r="K6211" i="16"/>
  <c r="K6212" i="16"/>
  <c r="K6213" i="16"/>
  <c r="K6214" i="16"/>
  <c r="K6215" i="16"/>
  <c r="K6216" i="16"/>
  <c r="K6217" i="16"/>
  <c r="K6218" i="16"/>
  <c r="K6219" i="16"/>
  <c r="K6220" i="16"/>
  <c r="K6221" i="16"/>
  <c r="K6222" i="16"/>
  <c r="K6223" i="16"/>
  <c r="K6224" i="16"/>
  <c r="K6225" i="16"/>
  <c r="K6226" i="16"/>
  <c r="K6227" i="16"/>
  <c r="K6228" i="16"/>
  <c r="K6229" i="16"/>
  <c r="K6230" i="16"/>
  <c r="K6231" i="16"/>
  <c r="K6232" i="16"/>
  <c r="K6233" i="16"/>
  <c r="K6234" i="16"/>
  <c r="K6235" i="16"/>
  <c r="K6236" i="16"/>
  <c r="K6237" i="16"/>
  <c r="K6238" i="16"/>
  <c r="K6239" i="16"/>
  <c r="K6240" i="16"/>
  <c r="K6241" i="16"/>
  <c r="K6242" i="16"/>
  <c r="K6243" i="16"/>
  <c r="K6244" i="16"/>
  <c r="K6245" i="16"/>
  <c r="K6246" i="16"/>
  <c r="K6247" i="16"/>
  <c r="K6248" i="16"/>
  <c r="K6249" i="16"/>
  <c r="K6250" i="16"/>
  <c r="K6251" i="16"/>
  <c r="K6252" i="16"/>
  <c r="K6253" i="16"/>
  <c r="K6254" i="16"/>
  <c r="K6255" i="16"/>
  <c r="K6256" i="16"/>
  <c r="K6257" i="16"/>
  <c r="K6258" i="16"/>
  <c r="K6259" i="16"/>
  <c r="K6260" i="16"/>
  <c r="K6261" i="16"/>
  <c r="K6262" i="16"/>
  <c r="K6263" i="16"/>
  <c r="K6264" i="16"/>
  <c r="K6265" i="16"/>
  <c r="K6266" i="16"/>
  <c r="K6267" i="16"/>
  <c r="K6268" i="16"/>
  <c r="K6269" i="16"/>
  <c r="K6270" i="16"/>
  <c r="K6271" i="16"/>
  <c r="K6272" i="16"/>
  <c r="K6273" i="16"/>
  <c r="K6274" i="16"/>
  <c r="K6275" i="16"/>
  <c r="K6276" i="16"/>
  <c r="K6277" i="16"/>
  <c r="K6278" i="16"/>
  <c r="K6279" i="16"/>
  <c r="K6280" i="16"/>
  <c r="K6281" i="16"/>
  <c r="K6282" i="16"/>
  <c r="K6283" i="16"/>
  <c r="K6284" i="16"/>
  <c r="K6285" i="16"/>
  <c r="K6286" i="16"/>
  <c r="K6287" i="16"/>
  <c r="K6288" i="16"/>
  <c r="K6289" i="16"/>
  <c r="K6290" i="16"/>
  <c r="K6291" i="16"/>
  <c r="K6292" i="16"/>
  <c r="K6293" i="16"/>
  <c r="K6294" i="16"/>
  <c r="K6295" i="16"/>
  <c r="K6296" i="16"/>
  <c r="K6297" i="16"/>
  <c r="K6298" i="16"/>
  <c r="K6299" i="16"/>
  <c r="K6300" i="16"/>
  <c r="K6301" i="16"/>
  <c r="K6302" i="16"/>
  <c r="K6303" i="16"/>
  <c r="K6304" i="16"/>
  <c r="K6305" i="16"/>
  <c r="K6306" i="16"/>
  <c r="K6307" i="16"/>
  <c r="K6308" i="16"/>
  <c r="K6309" i="16"/>
  <c r="K6310" i="16"/>
  <c r="K6311" i="16"/>
  <c r="K6312" i="16"/>
  <c r="K6313" i="16"/>
  <c r="K6314" i="16"/>
  <c r="K6315" i="16"/>
  <c r="K6316" i="16"/>
  <c r="K6317" i="16"/>
  <c r="K6318" i="16"/>
  <c r="K6319" i="16"/>
  <c r="K6320" i="16"/>
  <c r="K6321" i="16"/>
  <c r="K6322" i="16"/>
  <c r="K6323" i="16"/>
  <c r="K6324" i="16"/>
  <c r="K6325" i="16"/>
  <c r="K6326" i="16"/>
  <c r="K6327" i="16"/>
  <c r="K6328" i="16"/>
  <c r="K6329" i="16"/>
  <c r="K6330" i="16"/>
  <c r="K6331" i="16"/>
  <c r="K6332" i="16"/>
  <c r="K6333" i="16"/>
  <c r="K6334" i="16"/>
  <c r="K6335" i="16"/>
  <c r="K6336" i="16"/>
  <c r="K6337" i="16"/>
  <c r="K6338" i="16"/>
  <c r="K6339" i="16"/>
  <c r="K6340" i="16"/>
  <c r="K6341" i="16"/>
  <c r="K6342" i="16"/>
  <c r="K6343" i="16"/>
  <c r="K6344" i="16"/>
  <c r="K6345" i="16"/>
  <c r="K6346" i="16"/>
  <c r="K6347" i="16"/>
  <c r="K6348" i="16"/>
  <c r="K6349" i="16"/>
  <c r="K6350" i="16"/>
  <c r="K6351" i="16"/>
  <c r="K6352" i="16"/>
  <c r="K6353" i="16"/>
  <c r="K6354" i="16"/>
  <c r="K6355" i="16"/>
  <c r="K6356" i="16"/>
  <c r="K6357" i="16"/>
  <c r="K6358" i="16"/>
  <c r="K6359" i="16"/>
  <c r="K6360" i="16"/>
  <c r="K6361" i="16"/>
  <c r="K6362" i="16"/>
  <c r="K6363" i="16"/>
  <c r="K6364" i="16"/>
  <c r="K6365" i="16"/>
  <c r="K6366" i="16"/>
  <c r="K6367" i="16"/>
  <c r="K6368" i="16"/>
  <c r="K6369" i="16"/>
  <c r="K6370" i="16"/>
  <c r="K6371" i="16"/>
  <c r="K6372" i="16"/>
  <c r="K6373" i="16"/>
  <c r="K6374" i="16"/>
  <c r="K6375" i="16"/>
  <c r="K6376" i="16"/>
  <c r="K6377" i="16"/>
  <c r="K6378" i="16"/>
  <c r="K6379" i="16"/>
  <c r="K6380" i="16"/>
  <c r="K6381" i="16"/>
  <c r="K6382" i="16"/>
  <c r="K6383" i="16"/>
  <c r="K6384" i="16"/>
  <c r="K6385" i="16"/>
  <c r="K6386" i="16"/>
  <c r="K6387" i="16"/>
  <c r="K6388" i="16"/>
  <c r="K6389" i="16"/>
  <c r="K6390" i="16"/>
  <c r="K6391" i="16"/>
  <c r="K6392" i="16"/>
  <c r="K6393" i="16"/>
  <c r="K6394" i="16"/>
  <c r="K6395" i="16"/>
  <c r="K6396" i="16"/>
  <c r="K6397" i="16"/>
  <c r="K6398" i="16"/>
  <c r="K6399" i="16"/>
  <c r="K6400" i="16"/>
  <c r="K6401" i="16"/>
  <c r="K6402" i="16"/>
  <c r="K6403" i="16"/>
  <c r="K6404" i="16"/>
  <c r="K6405" i="16"/>
  <c r="K6406" i="16"/>
  <c r="K6407" i="16"/>
  <c r="K6408" i="16"/>
  <c r="K6409" i="16"/>
  <c r="K6410" i="16"/>
  <c r="K6411" i="16"/>
  <c r="K6412" i="16"/>
  <c r="K6413" i="16"/>
  <c r="K6414" i="16"/>
  <c r="K6415" i="16"/>
  <c r="K6416" i="16"/>
  <c r="K6417" i="16"/>
  <c r="K6418" i="16"/>
  <c r="K6419" i="16"/>
  <c r="K6420" i="16"/>
  <c r="K6421" i="16"/>
  <c r="K6422" i="16"/>
  <c r="K6423" i="16"/>
  <c r="K6424" i="16"/>
  <c r="K6425" i="16"/>
  <c r="K6426" i="16"/>
  <c r="K6427" i="16"/>
  <c r="K6428" i="16"/>
  <c r="K6429" i="16"/>
  <c r="K6430" i="16"/>
  <c r="K6431" i="16"/>
  <c r="K6432" i="16"/>
  <c r="K6433" i="16"/>
  <c r="K6434" i="16"/>
  <c r="K6435" i="16"/>
  <c r="K6436" i="16"/>
  <c r="K6437" i="16"/>
  <c r="K6438" i="16"/>
  <c r="K6439" i="16"/>
  <c r="K6440" i="16"/>
  <c r="K6441" i="16"/>
  <c r="K6442" i="16"/>
  <c r="K6443" i="16"/>
  <c r="K6444" i="16"/>
  <c r="K6445" i="16"/>
  <c r="K6446" i="16"/>
  <c r="K6447" i="16"/>
  <c r="K6448" i="16"/>
  <c r="K6449" i="16"/>
  <c r="K6450" i="16"/>
  <c r="K6451" i="16"/>
  <c r="K6452" i="16"/>
  <c r="K6453" i="16"/>
  <c r="K6454" i="16"/>
  <c r="K6455" i="16"/>
  <c r="K6456" i="16"/>
  <c r="K6457" i="16"/>
  <c r="K6458" i="16"/>
  <c r="K6459" i="16"/>
  <c r="K6460" i="16"/>
  <c r="K6461" i="16"/>
  <c r="K6462" i="16"/>
  <c r="K6463" i="16"/>
  <c r="K6464" i="16"/>
  <c r="K6465" i="16"/>
  <c r="K6466" i="16"/>
  <c r="K6467" i="16"/>
  <c r="K6468" i="16"/>
  <c r="K6469" i="16"/>
  <c r="K6470" i="16"/>
  <c r="K6471" i="16"/>
  <c r="K6472" i="16"/>
  <c r="K6473" i="16"/>
  <c r="K6474" i="16"/>
  <c r="K6475" i="16"/>
  <c r="K6476" i="16"/>
  <c r="K6477" i="16"/>
  <c r="K6478" i="16"/>
  <c r="K6479" i="16"/>
  <c r="K6480" i="16"/>
  <c r="K6481" i="16"/>
  <c r="K6482" i="16"/>
  <c r="K6483" i="16"/>
  <c r="K6484" i="16"/>
  <c r="K6485" i="16"/>
  <c r="K6486" i="16"/>
  <c r="K6487" i="16"/>
  <c r="K6488" i="16"/>
  <c r="K6489" i="16"/>
  <c r="K6490" i="16"/>
  <c r="K6491" i="16"/>
  <c r="K6492" i="16"/>
  <c r="K6493" i="16"/>
  <c r="K6494" i="16"/>
  <c r="K6495" i="16"/>
  <c r="K6496" i="16"/>
  <c r="K6497" i="16"/>
  <c r="K6498" i="16"/>
  <c r="K6499" i="16"/>
  <c r="K6500" i="16"/>
  <c r="K6501" i="16"/>
  <c r="K6502" i="16"/>
  <c r="K6503" i="16"/>
  <c r="K6504" i="16"/>
  <c r="K6505" i="16"/>
  <c r="K6506" i="16"/>
  <c r="K6507" i="16"/>
  <c r="K6508" i="16"/>
  <c r="K6509" i="16"/>
  <c r="K6510" i="16"/>
  <c r="K6511" i="16"/>
  <c r="K6512" i="16"/>
  <c r="K6513" i="16"/>
  <c r="K6514" i="16"/>
  <c r="K6515" i="16"/>
  <c r="K6516" i="16"/>
  <c r="K6517" i="16"/>
  <c r="K6518" i="16"/>
  <c r="K6519" i="16"/>
  <c r="K6520" i="16"/>
  <c r="K6521" i="16"/>
  <c r="K6522" i="16"/>
  <c r="K6523" i="16"/>
  <c r="K6524" i="16"/>
  <c r="K6525" i="16"/>
  <c r="K6526" i="16"/>
  <c r="K6527" i="16"/>
  <c r="K6528" i="16"/>
  <c r="K6529" i="16"/>
  <c r="K6530" i="16"/>
  <c r="K6531" i="16"/>
  <c r="K6532" i="16"/>
  <c r="K6533" i="16"/>
  <c r="K6534" i="16"/>
  <c r="K6535" i="16"/>
  <c r="K6536" i="16"/>
  <c r="K6537" i="16"/>
  <c r="K6538" i="16"/>
  <c r="K6539" i="16"/>
  <c r="K6540" i="16"/>
  <c r="K6541" i="16"/>
  <c r="K6542" i="16"/>
  <c r="K6543" i="16"/>
  <c r="K6544" i="16"/>
  <c r="K6545" i="16"/>
  <c r="K6546" i="16"/>
  <c r="K6547" i="16"/>
  <c r="K6548" i="16"/>
  <c r="K6549" i="16"/>
  <c r="K6550" i="16"/>
  <c r="K6551" i="16"/>
  <c r="K6552" i="16"/>
  <c r="K6553" i="16"/>
  <c r="K6554" i="16"/>
  <c r="K6555" i="16"/>
  <c r="K6556" i="16"/>
  <c r="K6557" i="16"/>
  <c r="K6558" i="16"/>
  <c r="K6559" i="16"/>
  <c r="K6560" i="16"/>
  <c r="K6561" i="16"/>
  <c r="K6562" i="16"/>
  <c r="K6563" i="16"/>
  <c r="K6564" i="16"/>
  <c r="K6565" i="16"/>
  <c r="K6566" i="16"/>
  <c r="K6567" i="16"/>
  <c r="K6568" i="16"/>
  <c r="K6569" i="16"/>
  <c r="K6570" i="16"/>
  <c r="K6571" i="16"/>
  <c r="K6572" i="16"/>
  <c r="K6573" i="16"/>
  <c r="K6574" i="16"/>
  <c r="K6575" i="16"/>
  <c r="K6576" i="16"/>
  <c r="K6577" i="16"/>
  <c r="K6578" i="16"/>
  <c r="K6579" i="16"/>
  <c r="K6580" i="16"/>
  <c r="K6581" i="16"/>
  <c r="K6582" i="16"/>
  <c r="K6583" i="16"/>
  <c r="K6584" i="16"/>
  <c r="K6585" i="16"/>
  <c r="K6586" i="16"/>
  <c r="K6587" i="16"/>
  <c r="K6588" i="16"/>
  <c r="K6589" i="16"/>
  <c r="K6590" i="16"/>
  <c r="K6591" i="16"/>
  <c r="K6592" i="16"/>
  <c r="K6593" i="16"/>
  <c r="K6594" i="16"/>
  <c r="K6595" i="16"/>
  <c r="K6596" i="16"/>
  <c r="K6597" i="16"/>
  <c r="K6598" i="16"/>
  <c r="K6599" i="16"/>
  <c r="K6600" i="16"/>
  <c r="K6601" i="16"/>
  <c r="K6602" i="16"/>
  <c r="K6603" i="16"/>
  <c r="K6604" i="16"/>
  <c r="K6605" i="16"/>
  <c r="K6606" i="16"/>
  <c r="K6607" i="16"/>
  <c r="K6608" i="16"/>
  <c r="K6609" i="16"/>
  <c r="K6610" i="16"/>
  <c r="K6611" i="16"/>
  <c r="K6612" i="16"/>
  <c r="K6613" i="16"/>
  <c r="K6614" i="16"/>
  <c r="K6615" i="16"/>
  <c r="K6616" i="16"/>
  <c r="K6617" i="16"/>
  <c r="K6618" i="16"/>
  <c r="K6619" i="16"/>
  <c r="K6620" i="16"/>
  <c r="K6621" i="16"/>
  <c r="K6622" i="16"/>
  <c r="K6623" i="16"/>
  <c r="K6624" i="16"/>
  <c r="K6625" i="16"/>
  <c r="K6626" i="16"/>
  <c r="K6627" i="16"/>
  <c r="K6628" i="16"/>
  <c r="K6629" i="16"/>
  <c r="K6630" i="16"/>
  <c r="K6631" i="16"/>
  <c r="K6632" i="16"/>
  <c r="K6633" i="16"/>
  <c r="K6634" i="16"/>
  <c r="K6635" i="16"/>
  <c r="K6636" i="16"/>
  <c r="K6637" i="16"/>
  <c r="K6638" i="16"/>
  <c r="K6639" i="16"/>
  <c r="K6640" i="16"/>
  <c r="K6641" i="16"/>
  <c r="K6642" i="16"/>
  <c r="K6643" i="16"/>
  <c r="K6644" i="16"/>
  <c r="K6645" i="16"/>
  <c r="K6646" i="16"/>
  <c r="K6647" i="16"/>
  <c r="K6648" i="16"/>
  <c r="K6649" i="16"/>
  <c r="K6650" i="16"/>
  <c r="K6651" i="16"/>
  <c r="K6652" i="16"/>
  <c r="K6653" i="16"/>
  <c r="K6654" i="16"/>
  <c r="K6655" i="16"/>
  <c r="K6656" i="16"/>
  <c r="K6657" i="16"/>
  <c r="K6658" i="16"/>
  <c r="K6659" i="16"/>
  <c r="K6660" i="16"/>
  <c r="K6661" i="16"/>
  <c r="K6662" i="16"/>
  <c r="K6663" i="16"/>
  <c r="K6664" i="16"/>
  <c r="K6665" i="16"/>
  <c r="K6666" i="16"/>
  <c r="K6667" i="16"/>
  <c r="K6668" i="16"/>
  <c r="K6669" i="16"/>
  <c r="K6670" i="16"/>
  <c r="K6671" i="16"/>
  <c r="K6672" i="16"/>
  <c r="K6673" i="16"/>
  <c r="K6674" i="16"/>
  <c r="K6675" i="16"/>
  <c r="K6676" i="16"/>
  <c r="K6677" i="16"/>
  <c r="K6678" i="16"/>
  <c r="K6679" i="16"/>
  <c r="K6680" i="16"/>
  <c r="K6681" i="16"/>
  <c r="K6682" i="16"/>
  <c r="K6683" i="16"/>
  <c r="K6684" i="16"/>
  <c r="K6685" i="16"/>
  <c r="K6686" i="16"/>
  <c r="K6687" i="16"/>
  <c r="K6688" i="16"/>
  <c r="K6689" i="16"/>
  <c r="K6690" i="16"/>
  <c r="K6691" i="16"/>
  <c r="K6692" i="16"/>
  <c r="K6693" i="16"/>
  <c r="K6694" i="16"/>
  <c r="K6695" i="16"/>
  <c r="K6696" i="16"/>
  <c r="K6697" i="16"/>
  <c r="K6698" i="16"/>
  <c r="K6699" i="16"/>
  <c r="K6700" i="16"/>
  <c r="K6701" i="16"/>
  <c r="K6702" i="16"/>
  <c r="K6703" i="16"/>
  <c r="K6704" i="16"/>
  <c r="K6705" i="16"/>
  <c r="K6706" i="16"/>
  <c r="K6707" i="16"/>
  <c r="K6708" i="16"/>
  <c r="K6709" i="16"/>
  <c r="K6710" i="16"/>
  <c r="K6711" i="16"/>
  <c r="K6712" i="16"/>
  <c r="K6713" i="16"/>
  <c r="K6714" i="16"/>
  <c r="K6715" i="16"/>
  <c r="K6716" i="16"/>
  <c r="K6717" i="16"/>
  <c r="K6718" i="16"/>
  <c r="K6719" i="16"/>
  <c r="K6720" i="16"/>
  <c r="K6721" i="16"/>
  <c r="K6722" i="16"/>
  <c r="K6723" i="16"/>
  <c r="K6724" i="16"/>
  <c r="K6725" i="16"/>
  <c r="K6726" i="16"/>
  <c r="K6727" i="16"/>
  <c r="K6728" i="16"/>
  <c r="K6729" i="16"/>
  <c r="K6730" i="16"/>
  <c r="K6731" i="16"/>
  <c r="K6732" i="16"/>
  <c r="K6733" i="16"/>
  <c r="K6734" i="16"/>
  <c r="K6735" i="16"/>
  <c r="K6736" i="16"/>
  <c r="K6737" i="16"/>
  <c r="K6738" i="16"/>
  <c r="K6739" i="16"/>
  <c r="K6740" i="16"/>
  <c r="K6741" i="16"/>
  <c r="K6742" i="16"/>
  <c r="K6743" i="16"/>
  <c r="K6744" i="16"/>
  <c r="K6745" i="16"/>
  <c r="K6746" i="16"/>
  <c r="K6747" i="16"/>
  <c r="K6748" i="16"/>
  <c r="K6749" i="16"/>
  <c r="K6750" i="16"/>
  <c r="K6751" i="16"/>
  <c r="K6752" i="16"/>
  <c r="K6753" i="16"/>
  <c r="K6754" i="16"/>
  <c r="K6755" i="16"/>
  <c r="K6756" i="16"/>
  <c r="K6757" i="16"/>
  <c r="K6758" i="16"/>
  <c r="K6759" i="16"/>
  <c r="K6760" i="16"/>
  <c r="K6761" i="16"/>
  <c r="K6762" i="16"/>
  <c r="K6763" i="16"/>
  <c r="K6764" i="16"/>
  <c r="K6765" i="16"/>
  <c r="K6766" i="16"/>
  <c r="K6767" i="16"/>
  <c r="K6768" i="16"/>
  <c r="K6769" i="16"/>
  <c r="K6770" i="16"/>
  <c r="K6771" i="16"/>
  <c r="K6772" i="16"/>
  <c r="K6773" i="16"/>
  <c r="K6774" i="16"/>
  <c r="K6775" i="16"/>
  <c r="K6776" i="16"/>
  <c r="K6777" i="16"/>
  <c r="K6778" i="16"/>
  <c r="K6779" i="16"/>
  <c r="K6780" i="16"/>
  <c r="K6781" i="16"/>
  <c r="K6782" i="16"/>
  <c r="K6783" i="16"/>
  <c r="K6784" i="16"/>
  <c r="K6785" i="16"/>
  <c r="K6786" i="16"/>
  <c r="K6787" i="16"/>
  <c r="K6788" i="16"/>
  <c r="K6789" i="16"/>
  <c r="K6790" i="16"/>
  <c r="K6791" i="16"/>
  <c r="K6792" i="16"/>
  <c r="K6793" i="16"/>
  <c r="K6794" i="16"/>
  <c r="K6795" i="16"/>
  <c r="K6796" i="16"/>
  <c r="K6797" i="16"/>
  <c r="K6798" i="16"/>
  <c r="K6799" i="16"/>
  <c r="K6800" i="16"/>
  <c r="K6801" i="16"/>
  <c r="K6802" i="16"/>
  <c r="K6803" i="16"/>
  <c r="K6804" i="16"/>
  <c r="K6805" i="16"/>
  <c r="K6806" i="16"/>
  <c r="K6807" i="16"/>
  <c r="K6808" i="16"/>
  <c r="K6809" i="16"/>
  <c r="K6810" i="16"/>
  <c r="K6811" i="16"/>
  <c r="K6812" i="16"/>
  <c r="K6813" i="16"/>
  <c r="K6814" i="16"/>
  <c r="K6815" i="16"/>
  <c r="K6816" i="16"/>
  <c r="K6817" i="16"/>
  <c r="K6818" i="16"/>
  <c r="K6819" i="16"/>
  <c r="K6820" i="16"/>
  <c r="K6821" i="16"/>
  <c r="K6822" i="16"/>
  <c r="K6823" i="16"/>
  <c r="K6824" i="16"/>
  <c r="K6825" i="16"/>
  <c r="K6826" i="16"/>
  <c r="K6827" i="16"/>
  <c r="K6828" i="16"/>
  <c r="K6829" i="16"/>
  <c r="K6830" i="16"/>
  <c r="K6831" i="16"/>
  <c r="K6832" i="16"/>
  <c r="K6833" i="16"/>
  <c r="K6834" i="16"/>
  <c r="K6835" i="16"/>
  <c r="K6836" i="16"/>
  <c r="K6837" i="16"/>
  <c r="K6838" i="16"/>
  <c r="K6839" i="16"/>
  <c r="K6840" i="16"/>
  <c r="K6841" i="16"/>
  <c r="K6842" i="16"/>
  <c r="K6843" i="16"/>
  <c r="K6844" i="16"/>
  <c r="K6845" i="16"/>
  <c r="K6846" i="16"/>
  <c r="K6847" i="16"/>
  <c r="K6848" i="16"/>
  <c r="K6849" i="16"/>
  <c r="K6850" i="16"/>
  <c r="K6851" i="16"/>
  <c r="K6852" i="16"/>
  <c r="K6853" i="16"/>
  <c r="K6854" i="16"/>
  <c r="K6855" i="16"/>
  <c r="K6856" i="16"/>
  <c r="K6857" i="16"/>
  <c r="K6858" i="16"/>
  <c r="K6859" i="16"/>
  <c r="K6860" i="16"/>
  <c r="K6861" i="16"/>
  <c r="K6862" i="16"/>
  <c r="K6863" i="16"/>
  <c r="K6864" i="16"/>
  <c r="K6865" i="16"/>
  <c r="K6866" i="16"/>
  <c r="K6867" i="16"/>
  <c r="K6868" i="16"/>
  <c r="K6869" i="16"/>
  <c r="K6870" i="16"/>
  <c r="K6871" i="16"/>
  <c r="K6872" i="16"/>
  <c r="K6873" i="16"/>
  <c r="K6874" i="16"/>
  <c r="K6875" i="16"/>
  <c r="K6876" i="16"/>
  <c r="K6877" i="16"/>
  <c r="K6878" i="16"/>
  <c r="K6879" i="16"/>
  <c r="K6880" i="16"/>
  <c r="K6881" i="16"/>
  <c r="K6882" i="16"/>
  <c r="K6883" i="16"/>
  <c r="K6884" i="16"/>
  <c r="K6885" i="16"/>
  <c r="K6886" i="16"/>
  <c r="K6887" i="16"/>
  <c r="K6888" i="16"/>
  <c r="K6889" i="16"/>
  <c r="K6890" i="16"/>
  <c r="K6891" i="16"/>
  <c r="K6892" i="16"/>
  <c r="K6893" i="16"/>
  <c r="K6894" i="16"/>
  <c r="K6895" i="16"/>
  <c r="K6896" i="16"/>
  <c r="K6897" i="16"/>
  <c r="K6898" i="16"/>
  <c r="K6899" i="16"/>
  <c r="K6900" i="16"/>
  <c r="K6901" i="16"/>
  <c r="K6902" i="16"/>
  <c r="K6903" i="16"/>
  <c r="K6904" i="16"/>
  <c r="K6905" i="16"/>
  <c r="K6906" i="16"/>
  <c r="K6907" i="16"/>
  <c r="K6908" i="16"/>
  <c r="K6909" i="16"/>
  <c r="K6910" i="16"/>
  <c r="K6911" i="16"/>
  <c r="K6912" i="16"/>
  <c r="K6913" i="16"/>
  <c r="K6914" i="16"/>
  <c r="K6915" i="16"/>
  <c r="K6916" i="16"/>
  <c r="K6917" i="16"/>
  <c r="K6918" i="16"/>
  <c r="K6919" i="16"/>
  <c r="K6920" i="16"/>
  <c r="K6921" i="16"/>
  <c r="K6922" i="16"/>
  <c r="K6923" i="16"/>
  <c r="K6924" i="16"/>
  <c r="K6925" i="16"/>
  <c r="K6926" i="16"/>
  <c r="K6927" i="16"/>
  <c r="K6928" i="16"/>
  <c r="K6929" i="16"/>
  <c r="K6930" i="16"/>
  <c r="K6931" i="16"/>
  <c r="K6932" i="16"/>
  <c r="K6933" i="16"/>
  <c r="K6934" i="16"/>
  <c r="K6935" i="16"/>
  <c r="K6936" i="16"/>
  <c r="K6937" i="16"/>
  <c r="K6938" i="16"/>
  <c r="K6939" i="16"/>
  <c r="K6940" i="16"/>
  <c r="K6941" i="16"/>
  <c r="K6942" i="16"/>
  <c r="K6943" i="16"/>
  <c r="K6944" i="16"/>
  <c r="K6945" i="16"/>
  <c r="K6946" i="16"/>
  <c r="K6947" i="16"/>
  <c r="K6948" i="16"/>
  <c r="K6949" i="16"/>
  <c r="K6950" i="16"/>
  <c r="K6951" i="16"/>
  <c r="K6952" i="16"/>
  <c r="K6953" i="16"/>
  <c r="K6954" i="16"/>
  <c r="K6955" i="16"/>
  <c r="K6956" i="16"/>
  <c r="K6957" i="16"/>
  <c r="K6958" i="16"/>
  <c r="K6959" i="16"/>
  <c r="K6960" i="16"/>
  <c r="K6961" i="16"/>
  <c r="K6962" i="16"/>
  <c r="K6963" i="16"/>
  <c r="K6964" i="16"/>
  <c r="K6965" i="16"/>
  <c r="K6966" i="16"/>
  <c r="K6967" i="16"/>
  <c r="K6968" i="16"/>
  <c r="K6969" i="16"/>
  <c r="K6970" i="16"/>
  <c r="K6971" i="16"/>
  <c r="K6972" i="16"/>
  <c r="K6973" i="16"/>
  <c r="K6974" i="16"/>
  <c r="K6975" i="16"/>
  <c r="K6976" i="16"/>
  <c r="K6977" i="16"/>
  <c r="K6978" i="16"/>
  <c r="K6979" i="16"/>
  <c r="K6980" i="16"/>
  <c r="K6981" i="16"/>
  <c r="K6982" i="16"/>
  <c r="K6983" i="16"/>
  <c r="K6984" i="16"/>
  <c r="K6985" i="16"/>
  <c r="K6986" i="16"/>
  <c r="K6987" i="16"/>
  <c r="K6988" i="16"/>
  <c r="K6989" i="16"/>
  <c r="K6990" i="16"/>
  <c r="K6991" i="16"/>
  <c r="K6992" i="16"/>
  <c r="K6993" i="16"/>
  <c r="K6994" i="16"/>
  <c r="K6995" i="16"/>
  <c r="K6996" i="16"/>
  <c r="K6997" i="16"/>
  <c r="K6998" i="16"/>
  <c r="K6999" i="16"/>
  <c r="K7000" i="16"/>
  <c r="K7001" i="16"/>
  <c r="K7002" i="16"/>
  <c r="K7003" i="16"/>
  <c r="K7004" i="16"/>
  <c r="K7005" i="16"/>
  <c r="K7006" i="16"/>
  <c r="K7007" i="16"/>
  <c r="K7008" i="16"/>
  <c r="K7009" i="16"/>
  <c r="K7010" i="16"/>
  <c r="K7011" i="16"/>
  <c r="K7012" i="16"/>
  <c r="K7013" i="16"/>
  <c r="K7014" i="16"/>
  <c r="K7015" i="16"/>
  <c r="K7016" i="16"/>
  <c r="K7017" i="16"/>
  <c r="K7018" i="16"/>
  <c r="K7019" i="16"/>
  <c r="K7020" i="16"/>
  <c r="K7021" i="16"/>
  <c r="K7022" i="16"/>
  <c r="K7023" i="16"/>
  <c r="K7024" i="16"/>
  <c r="K7025" i="16"/>
  <c r="K7026" i="16"/>
  <c r="K7027" i="16"/>
  <c r="K7028" i="16"/>
  <c r="K7029" i="16"/>
  <c r="K7030" i="16"/>
  <c r="K7031" i="16"/>
  <c r="K7032" i="16"/>
  <c r="K7033" i="16"/>
  <c r="K7034" i="16"/>
  <c r="K7035" i="16"/>
  <c r="K7036" i="16"/>
  <c r="K7037" i="16"/>
  <c r="K7038" i="16"/>
  <c r="K7039" i="16"/>
  <c r="K7040" i="16"/>
  <c r="K7041" i="16"/>
  <c r="K7042" i="16"/>
  <c r="K7043" i="16"/>
  <c r="K7044" i="16"/>
  <c r="K7045" i="16"/>
  <c r="K7046" i="16"/>
  <c r="K7047" i="16"/>
  <c r="K7048" i="16"/>
  <c r="K7049" i="16"/>
  <c r="K7050" i="16"/>
  <c r="K7051" i="16"/>
  <c r="K7052" i="16"/>
  <c r="K7053" i="16"/>
  <c r="K7054" i="16"/>
  <c r="K7055" i="16"/>
  <c r="K7056" i="16"/>
  <c r="K7057" i="16"/>
  <c r="K7058" i="16"/>
  <c r="K7059" i="16"/>
  <c r="K7060" i="16"/>
  <c r="K7061" i="16"/>
  <c r="K7062" i="16"/>
  <c r="K7063" i="16"/>
  <c r="K7064" i="16"/>
  <c r="K7065" i="16"/>
  <c r="K7066" i="16"/>
  <c r="K7067" i="16"/>
  <c r="K7068" i="16"/>
  <c r="K7069" i="16"/>
  <c r="K7070" i="16"/>
  <c r="K7071" i="16"/>
  <c r="K7072" i="16"/>
  <c r="K7073" i="16"/>
  <c r="K7074" i="16"/>
  <c r="K7075" i="16"/>
  <c r="K7076" i="16"/>
  <c r="K7077" i="16"/>
  <c r="K7078" i="16"/>
  <c r="K7079" i="16"/>
  <c r="K7080" i="16"/>
  <c r="K7081" i="16"/>
  <c r="K7082" i="16"/>
  <c r="K7083" i="16"/>
  <c r="K7084" i="16"/>
  <c r="K7085" i="16"/>
  <c r="K7086" i="16"/>
  <c r="K7087" i="16"/>
  <c r="K7088" i="16"/>
  <c r="K7089" i="16"/>
  <c r="K7090" i="16"/>
  <c r="K7091" i="16"/>
  <c r="K7092" i="16"/>
  <c r="K7093" i="16"/>
  <c r="K7094" i="16"/>
  <c r="K7095" i="16"/>
  <c r="K7096" i="16"/>
  <c r="K7097" i="16"/>
  <c r="K7098" i="16"/>
  <c r="K7099" i="16"/>
  <c r="K7100" i="16"/>
  <c r="K7101" i="16"/>
  <c r="K7102" i="16"/>
  <c r="K7103" i="16"/>
  <c r="K7104" i="16"/>
  <c r="K7105" i="16"/>
  <c r="K7106" i="16"/>
  <c r="K7107" i="16"/>
  <c r="K7108" i="16"/>
  <c r="K7109" i="16"/>
  <c r="K7110" i="16"/>
  <c r="K7111" i="16"/>
  <c r="K7112" i="16"/>
  <c r="K7113" i="16"/>
  <c r="K7114" i="16"/>
  <c r="K7115" i="16"/>
  <c r="K7116" i="16"/>
  <c r="K7117" i="16"/>
  <c r="K7118" i="16"/>
  <c r="K7119" i="16"/>
  <c r="K7120" i="16"/>
  <c r="K7121" i="16"/>
  <c r="K7122" i="16"/>
  <c r="K7123" i="16"/>
  <c r="K7124" i="16"/>
  <c r="K7125" i="16"/>
  <c r="K7126" i="16"/>
  <c r="K7127" i="16"/>
  <c r="K7128" i="16"/>
  <c r="K7129" i="16"/>
  <c r="K7130" i="16"/>
  <c r="K7131" i="16"/>
  <c r="K7132" i="16"/>
  <c r="K7133" i="16"/>
  <c r="K7134" i="16"/>
  <c r="K7135" i="16"/>
  <c r="K7136" i="16"/>
  <c r="K7137" i="16"/>
  <c r="K7138" i="16"/>
  <c r="K7139" i="16"/>
  <c r="K7140" i="16"/>
  <c r="K7141" i="16"/>
  <c r="K7142" i="16"/>
  <c r="K7143" i="16"/>
  <c r="K7144" i="16"/>
  <c r="K7145" i="16"/>
  <c r="K7146" i="16"/>
  <c r="K7147" i="16"/>
  <c r="K7148" i="16"/>
  <c r="K7149" i="16"/>
  <c r="K7150" i="16"/>
  <c r="K7151" i="16"/>
  <c r="K7152" i="16"/>
  <c r="K7153" i="16"/>
  <c r="K7154" i="16"/>
  <c r="K7155" i="16"/>
  <c r="K7156" i="16"/>
  <c r="K7157" i="16"/>
  <c r="K7158" i="16"/>
  <c r="K7159" i="16"/>
  <c r="K7160" i="16"/>
  <c r="K7161" i="16"/>
  <c r="K7162" i="16"/>
  <c r="K7163" i="16"/>
  <c r="K7164" i="16"/>
  <c r="K7165" i="16"/>
  <c r="K7166" i="16"/>
  <c r="K7167" i="16"/>
  <c r="K7168" i="16"/>
  <c r="K7169" i="16"/>
  <c r="K7170" i="16"/>
  <c r="K7171" i="16"/>
  <c r="K7172" i="16"/>
  <c r="K7173" i="16"/>
  <c r="K7174" i="16"/>
  <c r="K7175" i="16"/>
  <c r="K7176" i="16"/>
  <c r="K7177" i="16"/>
  <c r="K7178" i="16"/>
  <c r="K7179" i="16"/>
  <c r="K7180" i="16"/>
  <c r="K7181" i="16"/>
  <c r="K7182" i="16"/>
  <c r="K7183" i="16"/>
  <c r="K7184" i="16"/>
  <c r="K7185" i="16"/>
  <c r="K7186" i="16"/>
  <c r="K7187" i="16"/>
  <c r="K7188" i="16"/>
  <c r="K7189" i="16"/>
  <c r="K7190" i="16"/>
  <c r="K7191" i="16"/>
  <c r="K7192" i="16"/>
  <c r="K7193" i="16"/>
  <c r="K7194" i="16"/>
  <c r="K7195" i="16"/>
  <c r="K7196" i="16"/>
  <c r="K7197" i="16"/>
  <c r="K7198" i="16"/>
  <c r="K7199" i="16"/>
  <c r="K7200" i="16"/>
  <c r="K7201" i="16"/>
  <c r="K7202" i="16"/>
  <c r="K7203" i="16"/>
  <c r="K7204" i="16"/>
  <c r="K7205" i="16"/>
  <c r="K7206" i="16"/>
  <c r="K7207" i="16"/>
  <c r="K7208" i="16"/>
  <c r="K7209" i="16"/>
  <c r="K7210" i="16"/>
  <c r="K7211" i="16"/>
  <c r="K7212" i="16"/>
  <c r="K7213" i="16"/>
  <c r="K7214" i="16"/>
  <c r="K7215" i="16"/>
  <c r="K7216" i="16"/>
  <c r="K7217" i="16"/>
  <c r="K7218" i="16"/>
  <c r="K7219" i="16"/>
  <c r="K7220" i="16"/>
  <c r="K7221" i="16"/>
  <c r="K7222" i="16"/>
  <c r="K7223" i="16"/>
  <c r="K7224" i="16"/>
  <c r="K7225" i="16"/>
  <c r="K7226" i="16"/>
  <c r="K7227" i="16"/>
  <c r="K7228" i="16"/>
  <c r="K7229" i="16"/>
  <c r="K7230" i="16"/>
  <c r="K7231" i="16"/>
  <c r="K7232" i="16"/>
  <c r="K7233" i="16"/>
  <c r="K7234" i="16"/>
  <c r="K7235" i="16"/>
  <c r="K7236" i="16"/>
  <c r="K7237" i="16"/>
  <c r="K7238" i="16"/>
  <c r="K7239" i="16"/>
  <c r="K7240" i="16"/>
  <c r="K7241" i="16"/>
  <c r="K7242" i="16"/>
  <c r="K7243" i="16"/>
  <c r="K7244" i="16"/>
  <c r="K7245" i="16"/>
  <c r="K7246" i="16"/>
  <c r="K7247" i="16"/>
  <c r="K7248" i="16"/>
  <c r="K7249" i="16"/>
  <c r="K7250" i="16"/>
  <c r="K7251" i="16"/>
  <c r="K7252" i="16"/>
  <c r="K7253" i="16"/>
  <c r="K7254" i="16"/>
  <c r="K7255" i="16"/>
  <c r="K7256" i="16"/>
  <c r="K7257" i="16"/>
  <c r="K7258" i="16"/>
  <c r="K7259" i="16"/>
  <c r="K7260" i="16"/>
  <c r="K7261" i="16"/>
  <c r="K7262" i="16"/>
  <c r="K7263" i="16"/>
  <c r="K7264" i="16"/>
  <c r="K7265" i="16"/>
  <c r="K7266" i="16"/>
  <c r="K7267" i="16"/>
  <c r="K7268" i="16"/>
  <c r="K7269" i="16"/>
  <c r="K7270" i="16"/>
  <c r="K7271" i="16"/>
  <c r="K7272" i="16"/>
  <c r="K7273" i="16"/>
  <c r="K7274" i="16"/>
  <c r="K7275" i="16"/>
  <c r="K7276" i="16"/>
  <c r="K7277" i="16"/>
  <c r="K7278" i="16"/>
  <c r="K7279" i="16"/>
  <c r="K7280" i="16"/>
  <c r="K7281" i="16"/>
  <c r="K7282" i="16"/>
  <c r="K7283" i="16"/>
  <c r="K7284" i="16"/>
  <c r="K7285" i="16"/>
  <c r="K7286" i="16"/>
  <c r="K7287" i="16"/>
  <c r="K7288" i="16"/>
  <c r="K7289" i="16"/>
  <c r="K7290" i="16"/>
  <c r="K7291" i="16"/>
  <c r="K7292" i="16"/>
  <c r="K7293" i="16"/>
  <c r="K7294" i="16"/>
  <c r="K7295" i="16"/>
  <c r="K7296" i="16"/>
  <c r="K7297" i="16"/>
  <c r="K7298" i="16"/>
  <c r="K7299" i="16"/>
  <c r="K7300" i="16"/>
  <c r="K7301" i="16"/>
  <c r="K7302" i="16"/>
  <c r="K7303" i="16"/>
  <c r="K7304" i="16"/>
  <c r="K7305" i="16"/>
  <c r="K7306" i="16"/>
  <c r="K7307" i="16"/>
  <c r="K7308" i="16"/>
  <c r="K7309" i="16"/>
  <c r="K7310" i="16"/>
  <c r="K7311" i="16"/>
  <c r="K7312" i="16"/>
  <c r="K7313" i="16"/>
  <c r="K7314" i="16"/>
  <c r="K7315" i="16"/>
  <c r="K7316" i="16"/>
  <c r="K7317" i="16"/>
  <c r="K7318" i="16"/>
  <c r="K7319" i="16"/>
  <c r="K7320" i="16"/>
  <c r="K7321" i="16"/>
  <c r="K7322" i="16"/>
  <c r="K7323" i="16"/>
  <c r="K7324" i="16"/>
  <c r="K7325" i="16"/>
  <c r="K7326" i="16"/>
  <c r="K7327" i="16"/>
  <c r="K7328" i="16"/>
  <c r="K7329" i="16"/>
  <c r="K7330" i="16"/>
  <c r="K7331" i="16"/>
  <c r="K7332" i="16"/>
  <c r="K7333" i="16"/>
  <c r="K7334" i="16"/>
  <c r="K7335" i="16"/>
  <c r="K7336" i="16"/>
  <c r="K7337" i="16"/>
  <c r="K7338" i="16"/>
  <c r="K7339" i="16"/>
  <c r="K7340" i="16"/>
  <c r="K7341" i="16"/>
  <c r="K7342" i="16"/>
  <c r="K7343" i="16"/>
  <c r="K7344" i="16"/>
  <c r="K7345" i="16"/>
  <c r="K7346" i="16"/>
  <c r="K7347" i="16"/>
  <c r="K7348" i="16"/>
  <c r="K7349" i="16"/>
  <c r="K7350" i="16"/>
  <c r="K7351" i="16"/>
  <c r="K7352" i="16"/>
  <c r="K7353" i="16"/>
  <c r="K7354" i="16"/>
  <c r="K7355" i="16"/>
  <c r="K7356" i="16"/>
  <c r="K7357" i="16"/>
  <c r="K7358" i="16"/>
  <c r="K7359" i="16"/>
  <c r="K7360" i="16"/>
  <c r="K7361" i="16"/>
  <c r="K7362" i="16"/>
  <c r="K7363" i="16"/>
  <c r="K7364" i="16"/>
  <c r="K7365" i="16"/>
  <c r="K7366" i="16"/>
  <c r="K7367" i="16"/>
  <c r="K7368" i="16"/>
  <c r="K7369" i="16"/>
  <c r="K7370" i="16"/>
  <c r="K7371" i="16"/>
  <c r="K7372" i="16"/>
  <c r="K7373" i="16"/>
  <c r="K7374" i="16"/>
  <c r="K7375" i="16"/>
  <c r="K7376" i="16"/>
  <c r="K7377" i="16"/>
  <c r="K7378" i="16"/>
  <c r="K7379" i="16"/>
  <c r="K7380" i="16"/>
  <c r="K7381" i="16"/>
  <c r="K7382" i="16"/>
  <c r="K7383" i="16"/>
  <c r="K7384" i="16"/>
  <c r="K7385" i="16"/>
  <c r="K7386" i="16"/>
  <c r="K7387" i="16"/>
  <c r="K7388" i="16"/>
  <c r="K7389" i="16"/>
  <c r="K7390" i="16"/>
  <c r="K7391" i="16"/>
  <c r="K7392" i="16"/>
  <c r="K7393" i="16"/>
  <c r="K7394" i="16"/>
  <c r="K7395" i="16"/>
  <c r="K7396" i="16"/>
  <c r="K7397" i="16"/>
  <c r="K7398" i="16"/>
  <c r="K7399" i="16"/>
  <c r="K7400" i="16"/>
  <c r="K7401" i="16"/>
  <c r="K7402" i="16"/>
  <c r="K7403" i="16"/>
  <c r="K7404" i="16"/>
  <c r="K7405" i="16"/>
  <c r="K7406" i="16"/>
  <c r="K7407" i="16"/>
  <c r="K7408" i="16"/>
  <c r="K7409" i="16"/>
  <c r="K7410" i="16"/>
  <c r="K7411" i="16"/>
  <c r="K7412" i="16"/>
  <c r="K7413" i="16"/>
  <c r="K7414" i="16"/>
  <c r="K7415" i="16"/>
  <c r="K7416" i="16"/>
  <c r="K7417" i="16"/>
  <c r="K7418" i="16"/>
  <c r="K7419" i="16"/>
  <c r="K7420" i="16"/>
  <c r="K7421" i="16"/>
  <c r="K7422" i="16"/>
  <c r="K7423" i="16"/>
  <c r="K7424" i="16"/>
  <c r="K7425" i="16"/>
  <c r="K7426" i="16"/>
  <c r="K7427" i="16"/>
  <c r="K7428" i="16"/>
  <c r="K7429" i="16"/>
  <c r="K7430" i="16"/>
  <c r="K7431" i="16"/>
  <c r="K7432" i="16"/>
  <c r="K7433" i="16"/>
  <c r="K7434" i="16"/>
  <c r="K7435" i="16"/>
  <c r="K7436" i="16"/>
  <c r="K7437" i="16"/>
  <c r="K7438" i="16"/>
  <c r="K7439" i="16"/>
  <c r="K7440" i="16"/>
  <c r="K7441" i="16"/>
  <c r="K7442" i="16"/>
  <c r="K7443" i="16"/>
  <c r="K7444" i="16"/>
  <c r="K7445" i="16"/>
  <c r="K7446" i="16"/>
  <c r="K7447" i="16"/>
  <c r="K7448" i="16"/>
  <c r="K7449" i="16"/>
  <c r="K7450" i="16"/>
  <c r="K7451" i="16"/>
  <c r="K7452" i="16"/>
  <c r="K7453" i="16"/>
  <c r="K7454" i="16"/>
  <c r="K7455" i="16"/>
  <c r="K7456" i="16"/>
  <c r="K7457" i="16"/>
  <c r="K7458" i="16"/>
  <c r="K7459" i="16"/>
  <c r="K7460" i="16"/>
  <c r="K7461" i="16"/>
  <c r="K7462" i="16"/>
  <c r="K7463" i="16"/>
  <c r="K7464" i="16"/>
  <c r="K7465" i="16"/>
  <c r="K7466" i="16"/>
  <c r="K7467" i="16"/>
  <c r="K7468" i="16"/>
  <c r="K7469" i="16"/>
  <c r="K7470" i="16"/>
  <c r="K7471" i="16"/>
  <c r="K7472" i="16"/>
  <c r="K7473" i="16"/>
  <c r="K7474" i="16"/>
  <c r="K7475" i="16"/>
  <c r="K7476" i="16"/>
  <c r="K7477" i="16"/>
  <c r="K7478" i="16"/>
  <c r="K7479" i="16"/>
  <c r="K7480" i="16"/>
  <c r="K7481" i="16"/>
  <c r="K7482" i="16"/>
  <c r="K7483" i="16"/>
  <c r="K7484" i="16"/>
  <c r="K7485" i="16"/>
  <c r="K7486" i="16"/>
  <c r="K7487" i="16"/>
  <c r="K7488" i="16"/>
  <c r="K7489" i="16"/>
  <c r="K7490" i="16"/>
  <c r="K7491" i="16"/>
  <c r="K7492" i="16"/>
  <c r="K7493" i="16"/>
  <c r="K7494" i="16"/>
  <c r="K7495" i="16"/>
  <c r="K7496" i="16"/>
  <c r="K7497" i="16"/>
  <c r="K7498" i="16"/>
  <c r="K7499" i="16"/>
  <c r="K7500" i="16"/>
  <c r="K7501" i="16"/>
  <c r="K7502" i="16"/>
  <c r="K7503" i="16"/>
  <c r="K7504" i="16"/>
  <c r="K7505" i="16"/>
  <c r="K7506" i="16"/>
  <c r="K7507" i="16"/>
  <c r="K7508" i="16"/>
  <c r="K7509" i="16"/>
  <c r="K7510" i="16"/>
  <c r="K7511" i="16"/>
  <c r="K7512" i="16"/>
  <c r="K7513" i="16"/>
  <c r="K7514" i="16"/>
  <c r="K7515" i="16"/>
  <c r="K7516" i="16"/>
  <c r="K7517" i="16"/>
  <c r="K7518" i="16"/>
  <c r="K7519" i="16"/>
  <c r="K7520" i="16"/>
  <c r="K7521" i="16"/>
  <c r="K7522" i="16"/>
  <c r="K7523" i="16"/>
  <c r="K7524" i="16"/>
  <c r="K7525" i="16"/>
  <c r="K7526" i="16"/>
  <c r="K7527" i="16"/>
  <c r="K7528" i="16"/>
  <c r="K7529" i="16"/>
  <c r="K7530" i="16"/>
  <c r="K7531" i="16"/>
  <c r="K7532" i="16"/>
  <c r="K7533" i="16"/>
  <c r="K7534" i="16"/>
  <c r="K7535" i="16"/>
  <c r="K7536" i="16"/>
  <c r="K7537" i="16"/>
  <c r="K7538" i="16"/>
  <c r="K7539" i="16"/>
  <c r="K7540" i="16"/>
  <c r="K7541" i="16"/>
  <c r="K7542" i="16"/>
  <c r="K7543" i="16"/>
  <c r="K7544" i="16"/>
  <c r="K7545" i="16"/>
  <c r="K7546" i="16"/>
  <c r="K7547" i="16"/>
  <c r="K7548" i="16"/>
  <c r="K7549" i="16"/>
  <c r="K7550" i="16"/>
  <c r="K7551" i="16"/>
  <c r="K7552" i="16"/>
  <c r="K7553" i="16"/>
  <c r="K7554" i="16"/>
  <c r="K7555" i="16"/>
  <c r="K7556" i="16"/>
  <c r="K7557" i="16"/>
  <c r="K7558" i="16"/>
  <c r="K7559" i="16"/>
  <c r="K7560" i="16"/>
  <c r="K7561" i="16"/>
  <c r="K7562" i="16"/>
  <c r="K7563" i="16"/>
  <c r="K7564" i="16"/>
  <c r="K7565" i="16"/>
  <c r="K7566" i="16"/>
  <c r="K7567" i="16"/>
  <c r="K7568" i="16"/>
  <c r="K7569" i="16"/>
  <c r="K7570" i="16"/>
  <c r="K7571" i="16"/>
  <c r="K7572" i="16"/>
  <c r="K7573" i="16"/>
  <c r="K7574" i="16"/>
  <c r="K7575" i="16"/>
  <c r="K7576" i="16"/>
  <c r="K7577" i="16"/>
  <c r="K7578" i="16"/>
  <c r="K7579" i="16"/>
  <c r="K7580" i="16"/>
  <c r="K7581" i="16"/>
  <c r="K7582" i="16"/>
  <c r="K7583" i="16"/>
  <c r="K7584" i="16"/>
  <c r="K7585" i="16"/>
  <c r="K7586" i="16"/>
  <c r="K7587" i="16"/>
  <c r="K7588" i="16"/>
  <c r="K7589" i="16"/>
  <c r="K7590" i="16"/>
  <c r="K7591" i="16"/>
  <c r="K7592" i="16"/>
  <c r="K7593" i="16"/>
  <c r="K7594" i="16"/>
  <c r="K7595" i="16"/>
  <c r="K7596" i="16"/>
  <c r="K7597" i="16"/>
  <c r="K7598" i="16"/>
  <c r="K7599" i="16"/>
  <c r="K7600" i="16"/>
  <c r="K7601" i="16"/>
  <c r="K7602" i="16"/>
  <c r="K7603" i="16"/>
  <c r="K7604" i="16"/>
  <c r="K7605" i="16"/>
  <c r="K7606" i="16"/>
  <c r="K7607" i="16"/>
  <c r="K7608" i="16"/>
  <c r="K7609" i="16"/>
  <c r="K7610" i="16"/>
  <c r="K7611" i="16"/>
  <c r="K7612" i="16"/>
  <c r="K7613" i="16"/>
  <c r="K7614" i="16"/>
  <c r="K7615" i="16"/>
  <c r="K7616" i="16"/>
  <c r="K7617" i="16"/>
  <c r="K7618" i="16"/>
  <c r="K7619" i="16"/>
  <c r="K7620" i="16"/>
  <c r="K7621" i="16"/>
  <c r="K7622" i="16"/>
  <c r="K7623" i="16"/>
  <c r="K7624" i="16"/>
  <c r="K7625" i="16"/>
  <c r="K7626" i="16"/>
  <c r="K7627" i="16"/>
  <c r="K7628" i="16"/>
  <c r="K7629" i="16"/>
  <c r="K7630" i="16"/>
  <c r="K7631" i="16"/>
  <c r="K7632" i="16"/>
  <c r="K7633" i="16"/>
  <c r="K7634" i="16"/>
  <c r="K7635" i="16"/>
  <c r="K7636" i="16"/>
  <c r="K7637" i="16"/>
  <c r="K7638" i="16"/>
  <c r="K7639" i="16"/>
  <c r="K7640" i="16"/>
  <c r="K7641" i="16"/>
  <c r="K7642" i="16"/>
  <c r="K7643" i="16"/>
  <c r="K7644" i="16"/>
  <c r="K7645" i="16"/>
  <c r="K7646" i="16"/>
  <c r="K7647" i="16"/>
  <c r="K7648" i="16"/>
  <c r="K7649" i="16"/>
  <c r="K7650" i="16"/>
  <c r="K7651" i="16"/>
  <c r="K7652" i="16"/>
  <c r="K7653" i="16"/>
  <c r="K7654" i="16"/>
  <c r="K7655" i="16"/>
  <c r="K7656" i="16"/>
  <c r="K7657" i="16"/>
  <c r="K7658" i="16"/>
  <c r="K7659" i="16"/>
  <c r="K7660" i="16"/>
  <c r="K7661" i="16"/>
  <c r="K7662" i="16"/>
  <c r="K7663" i="16"/>
  <c r="K7664" i="16"/>
  <c r="K7665" i="16"/>
  <c r="K7666" i="16"/>
  <c r="K7667" i="16"/>
  <c r="K7668" i="16"/>
  <c r="K7669" i="16"/>
  <c r="K7670" i="16"/>
  <c r="K7671" i="16"/>
  <c r="K7672" i="16"/>
  <c r="K7673" i="16"/>
  <c r="K7674" i="16"/>
  <c r="K7675" i="16"/>
  <c r="K7676" i="16"/>
  <c r="K7677" i="16"/>
  <c r="K7678" i="16"/>
  <c r="K7679" i="16"/>
  <c r="K7680" i="16"/>
  <c r="K7681" i="16"/>
  <c r="K7682" i="16"/>
  <c r="K7683" i="16"/>
  <c r="K7684" i="16"/>
  <c r="K7685" i="16"/>
  <c r="K7686" i="16"/>
  <c r="K7687" i="16"/>
  <c r="K7688" i="16"/>
  <c r="K7689" i="16"/>
  <c r="K7690" i="16"/>
  <c r="K7691" i="16"/>
  <c r="K7692" i="16"/>
  <c r="K7693" i="16"/>
  <c r="K7694" i="16"/>
  <c r="K7695" i="16"/>
  <c r="K7696" i="16"/>
  <c r="K7697" i="16"/>
  <c r="K7698" i="16"/>
  <c r="K7699" i="16"/>
  <c r="K7700" i="16"/>
  <c r="K7701" i="16"/>
  <c r="K7702" i="16"/>
  <c r="K7703" i="16"/>
  <c r="K7704" i="16"/>
  <c r="K7705" i="16"/>
  <c r="K7706" i="16"/>
  <c r="K7707" i="16"/>
  <c r="K7708" i="16"/>
  <c r="K7709" i="16"/>
  <c r="K7710" i="16"/>
  <c r="K7711" i="16"/>
  <c r="K7712" i="16"/>
  <c r="K7713" i="16"/>
  <c r="K7714" i="16"/>
  <c r="K7715" i="16"/>
  <c r="K7716" i="16"/>
  <c r="K7717" i="16"/>
  <c r="K7718" i="16"/>
  <c r="K7719" i="16"/>
  <c r="K7720" i="16"/>
  <c r="K7721" i="16"/>
  <c r="K7722" i="16"/>
  <c r="K7723" i="16"/>
  <c r="K7724" i="16"/>
  <c r="K7725" i="16"/>
  <c r="K7726" i="16"/>
  <c r="K7727" i="16"/>
  <c r="K7728" i="16"/>
  <c r="K7729" i="16"/>
  <c r="K7730" i="16"/>
  <c r="K7731" i="16"/>
  <c r="K7732" i="16"/>
  <c r="K7733" i="16"/>
  <c r="K7734" i="16"/>
  <c r="K7735" i="16"/>
  <c r="K7736" i="16"/>
  <c r="K7737" i="16"/>
  <c r="K7738" i="16"/>
  <c r="K7739" i="16"/>
  <c r="K7740" i="16"/>
  <c r="K7741" i="16"/>
  <c r="K7742" i="16"/>
  <c r="K7743" i="16"/>
  <c r="K7744" i="16"/>
  <c r="K7745" i="16"/>
  <c r="K7746" i="16"/>
  <c r="K7747" i="16"/>
  <c r="K7748" i="16"/>
  <c r="K7749" i="16"/>
  <c r="K7750" i="16"/>
  <c r="K7751" i="16"/>
  <c r="K7752" i="16"/>
  <c r="K7753" i="16"/>
  <c r="K7754" i="16"/>
  <c r="K7755" i="16"/>
  <c r="K7756" i="16"/>
  <c r="K7757" i="16"/>
  <c r="K7758" i="16"/>
  <c r="K7759" i="16"/>
  <c r="K7760" i="16"/>
  <c r="K7761" i="16"/>
  <c r="K7762" i="16"/>
  <c r="K7763" i="16"/>
  <c r="K7764" i="16"/>
  <c r="K7765" i="16"/>
  <c r="K7766" i="16"/>
  <c r="K7767" i="16"/>
  <c r="K7768" i="16"/>
  <c r="K7769" i="16"/>
  <c r="K7770" i="16"/>
  <c r="K7771" i="16"/>
  <c r="K7772" i="16"/>
  <c r="K7773" i="16"/>
  <c r="K7774" i="16"/>
  <c r="K7775" i="16"/>
  <c r="K7776" i="16"/>
  <c r="K7777" i="16"/>
  <c r="K7778" i="16"/>
  <c r="K7779" i="16"/>
  <c r="K7780" i="16"/>
  <c r="K7781" i="16"/>
  <c r="K7782" i="16"/>
  <c r="K7783" i="16"/>
  <c r="K7784" i="16"/>
  <c r="K7785" i="16"/>
  <c r="K7786" i="16"/>
  <c r="K7787" i="16"/>
  <c r="K7788" i="16"/>
  <c r="K7789" i="16"/>
  <c r="K7790" i="16"/>
  <c r="K7791" i="16"/>
  <c r="K7792" i="16"/>
  <c r="K7793" i="16"/>
  <c r="K7794" i="16"/>
  <c r="K7795" i="16"/>
  <c r="K7796" i="16"/>
  <c r="K7797" i="16"/>
  <c r="K7798" i="16"/>
  <c r="K7799" i="16"/>
  <c r="K7800" i="16"/>
  <c r="K7801" i="16"/>
  <c r="K7802" i="16"/>
  <c r="K7803" i="16"/>
  <c r="K7804" i="16"/>
  <c r="K7805" i="16"/>
  <c r="K7806" i="16"/>
  <c r="K7807" i="16"/>
  <c r="K7808" i="16"/>
  <c r="K7809" i="16"/>
  <c r="K7810" i="16"/>
  <c r="K7811" i="16"/>
  <c r="K7812" i="16"/>
  <c r="K7813" i="16"/>
  <c r="K7814" i="16"/>
  <c r="K7815" i="16"/>
  <c r="K7816" i="16"/>
  <c r="K7817" i="16"/>
  <c r="K7818" i="16"/>
  <c r="K7819" i="16"/>
  <c r="K7820" i="16"/>
  <c r="K7821" i="16"/>
  <c r="K7822" i="16"/>
  <c r="K7823" i="16"/>
  <c r="K7824" i="16"/>
  <c r="K7825" i="16"/>
  <c r="K7826" i="16"/>
  <c r="K7827" i="16"/>
  <c r="K7828" i="16"/>
  <c r="K7829" i="16"/>
  <c r="K7830" i="16"/>
  <c r="K7831" i="16"/>
  <c r="K7832" i="16"/>
  <c r="K7833" i="16"/>
  <c r="K7834" i="16"/>
  <c r="K7835" i="16"/>
  <c r="K7836" i="16"/>
  <c r="K7837" i="16"/>
  <c r="K7838" i="16"/>
  <c r="K7839" i="16"/>
  <c r="K7840" i="16"/>
  <c r="K7841" i="16"/>
  <c r="K7842" i="16"/>
  <c r="K7843" i="16"/>
  <c r="K7844" i="16"/>
  <c r="K7845" i="16"/>
  <c r="K7846" i="16"/>
  <c r="K7847" i="16"/>
  <c r="K7848" i="16"/>
  <c r="K7849" i="16"/>
  <c r="K7850" i="16"/>
  <c r="K7851" i="16"/>
  <c r="K7852" i="16"/>
  <c r="K7853" i="16"/>
  <c r="K7854" i="16"/>
  <c r="K7855" i="16"/>
  <c r="K7856" i="16"/>
  <c r="K7857" i="16"/>
  <c r="K7858" i="16"/>
  <c r="K7859" i="16"/>
  <c r="K7860" i="16"/>
  <c r="K7861" i="16"/>
  <c r="K7862" i="16"/>
  <c r="K7863" i="16"/>
  <c r="K7864" i="16"/>
  <c r="K7865" i="16"/>
  <c r="K7866" i="16"/>
  <c r="K7867" i="16"/>
  <c r="K7868" i="16"/>
  <c r="K7869" i="16"/>
  <c r="K7870" i="16"/>
  <c r="K7871" i="16"/>
  <c r="K7872" i="16"/>
  <c r="K7873" i="16"/>
  <c r="K7874" i="16"/>
  <c r="K7875" i="16"/>
  <c r="K7876" i="16"/>
  <c r="K7877" i="16"/>
  <c r="K7878" i="16"/>
  <c r="K7879" i="16"/>
  <c r="K7880" i="16"/>
  <c r="K7881" i="16"/>
  <c r="K7882" i="16"/>
  <c r="K7883" i="16"/>
  <c r="K7884" i="16"/>
  <c r="K7885" i="16"/>
  <c r="K7886" i="16"/>
  <c r="K7887" i="16"/>
  <c r="K7888" i="16"/>
  <c r="K7889" i="16"/>
  <c r="K7890" i="16"/>
  <c r="K7891" i="16"/>
  <c r="K7892" i="16"/>
  <c r="K7893" i="16"/>
  <c r="K7894" i="16"/>
  <c r="K7895" i="16"/>
  <c r="K7896" i="16"/>
  <c r="K7897" i="16"/>
  <c r="K7898" i="16"/>
  <c r="K7899" i="16"/>
  <c r="K7900" i="16"/>
  <c r="K7901" i="16"/>
  <c r="K7902" i="16"/>
  <c r="K7903" i="16"/>
  <c r="K7904" i="16"/>
  <c r="K7905" i="16"/>
  <c r="K7906" i="16"/>
  <c r="K7907" i="16"/>
  <c r="K7908" i="16"/>
  <c r="K7909" i="16"/>
  <c r="K7910" i="16"/>
  <c r="K7911" i="16"/>
  <c r="K7912" i="16"/>
  <c r="K7913" i="16"/>
  <c r="K7914" i="16"/>
  <c r="K7915" i="16"/>
  <c r="K7916" i="16"/>
  <c r="K7917" i="16"/>
  <c r="K7918" i="16"/>
  <c r="K7919" i="16"/>
  <c r="K7920" i="16"/>
  <c r="K7921" i="16"/>
  <c r="K7922" i="16"/>
  <c r="K7923" i="16"/>
  <c r="K7924" i="16"/>
  <c r="K7925" i="16"/>
  <c r="K7926" i="16"/>
  <c r="K7927" i="16"/>
  <c r="K7928" i="16"/>
  <c r="K7929" i="16"/>
  <c r="K7930" i="16"/>
  <c r="K7931" i="16"/>
  <c r="K7932" i="16"/>
  <c r="K7933" i="16"/>
  <c r="K7934" i="16"/>
  <c r="K7935" i="16"/>
  <c r="K7936" i="16"/>
  <c r="K7937" i="16"/>
  <c r="K7938" i="16"/>
  <c r="K7939" i="16"/>
  <c r="K7940" i="16"/>
  <c r="K7941" i="16"/>
  <c r="K7942" i="16"/>
  <c r="K7943" i="16"/>
  <c r="K7944" i="16"/>
  <c r="K7945" i="16"/>
  <c r="K7946" i="16"/>
  <c r="K7947" i="16"/>
  <c r="K7948" i="16"/>
  <c r="K7949" i="16"/>
  <c r="K7950" i="16"/>
  <c r="K7951" i="16"/>
  <c r="K7952" i="16"/>
  <c r="K7953" i="16"/>
  <c r="K7954" i="16"/>
  <c r="K7955" i="16"/>
  <c r="K7956" i="16"/>
  <c r="K7957" i="16"/>
  <c r="K7958" i="16"/>
  <c r="K7959" i="16"/>
  <c r="K7960" i="16"/>
  <c r="K7961" i="16"/>
  <c r="K7962" i="16"/>
  <c r="K7963" i="16"/>
  <c r="K7964" i="16"/>
  <c r="K7965" i="16"/>
  <c r="K7966" i="16"/>
  <c r="K7967" i="16"/>
  <c r="K7968" i="16"/>
  <c r="K7969" i="16"/>
  <c r="K7970" i="16"/>
  <c r="K7971" i="16"/>
  <c r="K7972" i="16"/>
  <c r="K7973" i="16"/>
  <c r="K7974" i="16"/>
  <c r="K7975" i="16"/>
  <c r="K7976" i="16"/>
  <c r="K7977" i="16"/>
  <c r="K7978" i="16"/>
  <c r="K7979" i="16"/>
  <c r="K7980" i="16"/>
  <c r="K7981" i="16"/>
  <c r="K7982" i="16"/>
  <c r="K7983" i="16"/>
  <c r="K7984" i="16"/>
  <c r="K7985" i="16"/>
  <c r="K7986" i="16"/>
  <c r="K7987" i="16"/>
  <c r="K7988" i="16"/>
  <c r="K7989" i="16"/>
  <c r="K7990" i="16"/>
  <c r="K7991" i="16"/>
  <c r="K7992" i="16"/>
  <c r="K7993" i="16"/>
  <c r="K7994" i="16"/>
  <c r="K7995" i="16"/>
  <c r="K7996" i="16"/>
  <c r="K7997" i="16"/>
  <c r="K7998" i="16"/>
  <c r="K7999" i="16"/>
  <c r="K8000" i="16"/>
  <c r="K8001" i="16"/>
  <c r="K8002" i="16"/>
  <c r="K8003" i="16"/>
  <c r="K8004" i="16"/>
  <c r="K8005" i="16"/>
  <c r="K8006" i="16"/>
  <c r="K8007" i="16"/>
  <c r="K8008" i="16"/>
  <c r="K8009" i="16"/>
  <c r="K8010" i="16"/>
  <c r="K8011" i="16"/>
  <c r="K8012" i="16"/>
  <c r="K8013" i="16"/>
  <c r="K8014" i="16"/>
  <c r="K8015" i="16"/>
  <c r="K8016" i="16"/>
  <c r="K8017" i="16"/>
  <c r="K8018" i="16"/>
  <c r="K8019" i="16"/>
  <c r="K8020" i="16"/>
  <c r="K8021" i="16"/>
  <c r="K8022" i="16"/>
  <c r="K8023" i="16"/>
  <c r="K8024" i="16"/>
  <c r="K8025" i="16"/>
  <c r="K8026" i="16"/>
  <c r="K8027" i="16"/>
  <c r="K8028" i="16"/>
  <c r="K8029" i="16"/>
  <c r="K8030" i="16"/>
  <c r="K8031" i="16"/>
  <c r="K8032" i="16"/>
  <c r="K8033" i="16"/>
  <c r="K8034" i="16"/>
  <c r="K8035" i="16"/>
  <c r="K8036" i="16"/>
  <c r="K8037" i="16"/>
  <c r="K8038" i="16"/>
  <c r="K8039" i="16"/>
  <c r="K8040" i="16"/>
  <c r="K8041" i="16"/>
  <c r="K8042" i="16"/>
  <c r="K8043" i="16"/>
  <c r="K8044" i="16"/>
  <c r="K8045" i="16"/>
  <c r="K8046" i="16"/>
  <c r="K8047" i="16"/>
  <c r="K8048" i="16"/>
  <c r="K8049" i="16"/>
  <c r="K8050" i="16"/>
  <c r="K8051" i="16"/>
  <c r="K8052" i="16"/>
  <c r="K8053" i="16"/>
  <c r="K8054" i="16"/>
  <c r="K8055" i="16"/>
  <c r="K8056" i="16"/>
  <c r="K8057" i="16"/>
  <c r="K8058" i="16"/>
  <c r="K8059" i="16"/>
  <c r="K8060" i="16"/>
  <c r="K8061" i="16"/>
  <c r="K8062" i="16"/>
  <c r="K8063" i="16"/>
  <c r="K8064" i="16"/>
  <c r="K8065" i="16"/>
  <c r="K8066" i="16"/>
  <c r="K8067" i="16"/>
  <c r="K8068" i="16"/>
  <c r="K8069" i="16"/>
  <c r="K8070" i="16"/>
  <c r="K8071" i="16"/>
  <c r="K8072" i="16"/>
  <c r="K8073" i="16"/>
  <c r="K8074" i="16"/>
  <c r="K8075" i="16"/>
  <c r="K8076" i="16"/>
  <c r="K8077" i="16"/>
  <c r="K8078" i="16"/>
  <c r="K8079" i="16"/>
  <c r="K8080" i="16"/>
  <c r="K8081" i="16"/>
  <c r="K8082" i="16"/>
  <c r="K8083" i="16"/>
  <c r="K8084" i="16"/>
  <c r="K8085" i="16"/>
  <c r="K8086" i="16"/>
  <c r="K8087" i="16"/>
  <c r="K8088" i="16"/>
  <c r="K8089" i="16"/>
  <c r="K8090" i="16"/>
  <c r="K8091" i="16"/>
  <c r="K8092" i="16"/>
  <c r="K8093" i="16"/>
  <c r="K8094" i="16"/>
  <c r="K8095" i="16"/>
  <c r="K8096" i="16"/>
  <c r="K8097" i="16"/>
  <c r="K8098" i="16"/>
  <c r="K8099" i="16"/>
  <c r="K8100" i="16"/>
  <c r="K8101" i="16"/>
  <c r="K8102" i="16"/>
  <c r="K8103" i="16"/>
  <c r="K8104" i="16"/>
  <c r="K8105" i="16"/>
  <c r="K8106" i="16"/>
  <c r="K8107" i="16"/>
  <c r="K8108" i="16"/>
  <c r="K8109" i="16"/>
  <c r="K8110" i="16"/>
  <c r="K8111" i="16"/>
  <c r="K8112" i="16"/>
  <c r="K8113" i="16"/>
  <c r="K8114" i="16"/>
  <c r="K8115" i="16"/>
  <c r="K8116" i="16"/>
  <c r="K8117" i="16"/>
  <c r="K8118" i="16"/>
  <c r="K8119" i="16"/>
  <c r="K8120" i="16"/>
  <c r="K8121" i="16"/>
  <c r="K8122" i="16"/>
  <c r="K8123" i="16"/>
  <c r="K8124" i="16"/>
  <c r="K8125" i="16"/>
  <c r="K8126" i="16"/>
  <c r="K8127" i="16"/>
  <c r="K8128" i="16"/>
  <c r="K8129" i="16"/>
  <c r="K8130" i="16"/>
  <c r="K8131" i="16"/>
  <c r="K8132" i="16"/>
  <c r="K8133" i="16"/>
  <c r="K8134" i="16"/>
  <c r="K8135" i="16"/>
  <c r="K8136" i="16"/>
  <c r="K8137" i="16"/>
  <c r="K8138" i="16"/>
  <c r="K8139" i="16"/>
  <c r="K8140" i="16"/>
  <c r="K8141" i="16"/>
  <c r="K8142" i="16"/>
  <c r="K8143" i="16"/>
  <c r="K8144" i="16"/>
  <c r="K8145" i="16"/>
  <c r="K8146" i="16"/>
  <c r="K8147" i="16"/>
  <c r="K8148" i="16"/>
  <c r="K8149" i="16"/>
  <c r="K8150" i="16"/>
  <c r="K8151" i="16"/>
  <c r="K8152" i="16"/>
  <c r="K8153" i="16"/>
  <c r="K8154" i="16"/>
  <c r="K8155" i="16"/>
  <c r="K8156" i="16"/>
  <c r="K8157" i="16"/>
  <c r="K8158" i="16"/>
  <c r="K8159" i="16"/>
  <c r="K8160" i="16"/>
  <c r="K8161" i="16"/>
  <c r="K8162" i="16"/>
  <c r="K8163" i="16"/>
  <c r="K8164" i="16"/>
  <c r="K8165" i="16"/>
  <c r="K8166" i="16"/>
  <c r="K8167" i="16"/>
  <c r="K8168" i="16"/>
  <c r="K8169" i="16"/>
  <c r="K8170" i="16"/>
  <c r="K8171" i="16"/>
  <c r="K8172" i="16"/>
  <c r="K8173" i="16"/>
  <c r="K8174" i="16"/>
  <c r="K8175" i="16"/>
  <c r="K8176" i="16"/>
  <c r="K8177" i="16"/>
  <c r="K8178" i="16"/>
  <c r="K8179" i="16"/>
  <c r="K8180" i="16"/>
  <c r="K8181" i="16"/>
  <c r="K8182" i="16"/>
  <c r="K8183" i="16"/>
  <c r="K8184" i="16"/>
  <c r="K8185" i="16"/>
  <c r="K8186" i="16"/>
  <c r="K8187" i="16"/>
  <c r="K8188" i="16"/>
  <c r="K8189" i="16"/>
  <c r="K8190" i="16"/>
  <c r="K8191" i="16"/>
  <c r="K8192" i="16"/>
  <c r="K8193" i="16"/>
  <c r="K8194" i="16"/>
  <c r="K8195" i="16"/>
  <c r="K8196" i="16"/>
  <c r="K8197" i="16"/>
  <c r="K8198" i="16"/>
  <c r="K8199" i="16"/>
  <c r="K8200" i="16"/>
  <c r="K8201" i="16"/>
  <c r="K8202" i="16"/>
  <c r="K8203" i="16"/>
  <c r="K8204" i="16"/>
  <c r="K8205" i="16"/>
  <c r="K8206" i="16"/>
  <c r="K8207" i="16"/>
  <c r="K8208" i="16"/>
  <c r="K8209" i="16"/>
  <c r="K8210" i="16"/>
  <c r="K8211" i="16"/>
  <c r="K8212" i="16"/>
  <c r="K8213" i="16"/>
  <c r="K8214" i="16"/>
  <c r="K8215" i="16"/>
  <c r="K8216" i="16"/>
  <c r="K8217" i="16"/>
  <c r="K8218" i="16"/>
  <c r="K8219" i="16"/>
  <c r="K8220" i="16"/>
  <c r="K8221" i="16"/>
  <c r="K8222" i="16"/>
  <c r="K8223" i="16"/>
  <c r="K8224" i="16"/>
  <c r="K8225" i="16"/>
  <c r="K8226" i="16"/>
  <c r="K8227" i="16"/>
  <c r="K8228" i="16"/>
  <c r="K8229" i="16"/>
  <c r="K8230" i="16"/>
  <c r="K8231" i="16"/>
  <c r="K8232" i="16"/>
  <c r="K8233" i="16"/>
  <c r="K8234" i="16"/>
  <c r="K8235" i="16"/>
  <c r="K8236" i="16"/>
  <c r="K8237" i="16"/>
  <c r="K8238" i="16"/>
  <c r="K8239" i="16"/>
  <c r="K8240" i="16"/>
  <c r="K8241" i="16"/>
  <c r="K8242" i="16"/>
  <c r="K8243" i="16"/>
  <c r="K8244" i="16"/>
  <c r="K8245" i="16"/>
  <c r="K8246" i="16"/>
  <c r="K8247" i="16"/>
  <c r="K8248" i="16"/>
  <c r="K8249" i="16"/>
  <c r="K8250" i="16"/>
  <c r="K8251" i="16"/>
  <c r="K8252" i="16"/>
  <c r="K8253" i="16"/>
  <c r="K8254" i="16"/>
  <c r="K8255" i="16"/>
  <c r="K8256" i="16"/>
  <c r="K8257" i="16"/>
  <c r="K8258" i="16"/>
  <c r="K8259" i="16"/>
  <c r="K8260" i="16"/>
  <c r="K8261" i="16"/>
  <c r="K8262" i="16"/>
  <c r="K8263" i="16"/>
  <c r="K8264" i="16"/>
  <c r="K8265" i="16"/>
  <c r="K8266" i="16"/>
  <c r="K8267" i="16"/>
  <c r="K8268" i="16"/>
  <c r="K8269" i="16"/>
  <c r="K8270" i="16"/>
  <c r="K8271" i="16"/>
  <c r="K8272" i="16"/>
  <c r="K8273" i="16"/>
  <c r="K8274" i="16"/>
  <c r="K8275" i="16"/>
  <c r="K8276" i="16"/>
  <c r="K8277" i="16"/>
  <c r="K8278" i="16"/>
  <c r="K8279" i="16"/>
  <c r="K8280" i="16"/>
  <c r="K8281" i="16"/>
  <c r="K8282" i="16"/>
  <c r="K8283" i="16"/>
  <c r="K8284" i="16"/>
  <c r="K8285" i="16"/>
  <c r="K8286" i="16"/>
  <c r="K8287" i="16"/>
  <c r="K8288" i="16"/>
  <c r="K8289" i="16"/>
  <c r="K8290" i="16"/>
  <c r="K8291" i="16"/>
  <c r="K8292" i="16"/>
  <c r="K8293" i="16"/>
  <c r="K8294" i="16"/>
  <c r="K8295" i="16"/>
  <c r="K8296" i="16"/>
  <c r="K8297" i="16"/>
  <c r="K8298" i="16"/>
  <c r="K8299" i="16"/>
  <c r="K8300" i="16"/>
  <c r="K8301" i="16"/>
  <c r="K8302" i="16"/>
  <c r="K8303" i="16"/>
  <c r="K8304" i="16"/>
  <c r="K8305" i="16"/>
  <c r="K8306" i="16"/>
  <c r="K8307" i="16"/>
  <c r="K8308" i="16"/>
  <c r="K8309" i="16"/>
  <c r="K8310" i="16"/>
  <c r="K8311" i="16"/>
  <c r="K8312" i="16"/>
  <c r="K8313" i="16"/>
  <c r="K8314" i="16"/>
  <c r="K8315" i="16"/>
  <c r="K8316" i="16"/>
  <c r="K8317" i="16"/>
  <c r="K8318" i="16"/>
  <c r="K8319" i="16"/>
  <c r="K8320" i="16"/>
  <c r="K8321" i="16"/>
  <c r="K8322" i="16"/>
  <c r="K8323" i="16"/>
  <c r="K8324" i="16"/>
  <c r="K8325" i="16"/>
  <c r="K8326" i="16"/>
  <c r="K8327" i="16"/>
  <c r="K8328" i="16"/>
  <c r="K8329" i="16"/>
  <c r="K8330" i="16"/>
  <c r="K8331" i="16"/>
  <c r="K8332" i="16"/>
  <c r="K8333" i="16"/>
  <c r="K8334" i="16"/>
  <c r="K8335" i="16"/>
  <c r="K8336" i="16"/>
  <c r="K8337" i="16"/>
  <c r="K8338" i="16"/>
  <c r="K8339" i="16"/>
  <c r="K8340" i="16"/>
  <c r="K8341" i="16"/>
  <c r="K8342" i="16"/>
  <c r="K8343" i="16"/>
  <c r="K8344" i="16"/>
  <c r="K8345" i="16"/>
  <c r="K8346" i="16"/>
  <c r="K8347" i="16"/>
  <c r="K8348" i="16"/>
  <c r="K8349" i="16"/>
  <c r="K8350" i="16"/>
  <c r="K8351" i="16"/>
  <c r="K8352" i="16"/>
  <c r="K8353" i="16"/>
  <c r="K8354" i="16"/>
  <c r="K8355" i="16"/>
  <c r="K8356" i="16"/>
  <c r="K8357" i="16"/>
  <c r="K8358" i="16"/>
  <c r="K8359" i="16"/>
  <c r="K8360" i="16"/>
  <c r="K8361" i="16"/>
  <c r="K8362" i="16"/>
  <c r="K8363" i="16"/>
  <c r="K8364" i="16"/>
  <c r="K8365" i="16"/>
  <c r="K8366" i="16"/>
  <c r="K8367" i="16"/>
  <c r="K8368" i="16"/>
  <c r="K8369" i="16"/>
  <c r="K8370" i="16"/>
  <c r="K8371" i="16"/>
  <c r="K8372" i="16"/>
  <c r="K8373" i="16"/>
  <c r="K8374" i="16"/>
  <c r="K8375" i="16"/>
  <c r="K8376" i="16"/>
  <c r="K8377" i="16"/>
  <c r="K8378" i="16"/>
  <c r="K8379" i="16"/>
  <c r="K8380" i="16"/>
  <c r="K8381" i="16"/>
  <c r="K8382" i="16"/>
  <c r="K8383" i="16"/>
  <c r="K8384" i="16"/>
  <c r="K8385" i="16"/>
  <c r="K8386" i="16"/>
  <c r="K8387" i="16"/>
  <c r="K8388" i="16"/>
  <c r="K8389" i="16"/>
  <c r="K8390" i="16"/>
  <c r="K8391" i="16"/>
  <c r="K8392" i="16"/>
  <c r="K8393" i="16"/>
  <c r="K8394" i="16"/>
  <c r="K8395" i="16"/>
  <c r="K8396" i="16"/>
  <c r="K8397" i="16"/>
  <c r="K8398" i="16"/>
  <c r="K8399" i="16"/>
  <c r="K8400" i="16"/>
  <c r="K8401" i="16"/>
  <c r="K8402" i="16"/>
  <c r="K8403" i="16"/>
  <c r="K8404" i="16"/>
  <c r="K8405" i="16"/>
  <c r="K8406" i="16"/>
  <c r="K8407" i="16"/>
  <c r="K8408" i="16"/>
  <c r="K8409" i="16"/>
  <c r="K8410" i="16"/>
  <c r="K8411" i="16"/>
  <c r="K8412" i="16"/>
  <c r="K8413" i="16"/>
  <c r="K8414" i="16"/>
  <c r="K8415" i="16"/>
  <c r="K8416" i="16"/>
  <c r="K8417" i="16"/>
  <c r="K8418" i="16"/>
  <c r="K8419" i="16"/>
  <c r="K8420" i="16"/>
  <c r="K8421" i="16"/>
  <c r="K8422" i="16"/>
  <c r="K8423" i="16"/>
  <c r="K8424" i="16"/>
  <c r="K8425" i="16"/>
  <c r="K8426" i="16"/>
  <c r="K8427" i="16"/>
  <c r="K8428" i="16"/>
  <c r="K8429" i="16"/>
  <c r="K8430" i="16"/>
  <c r="K8431" i="16"/>
  <c r="K8432" i="16"/>
  <c r="K8433" i="16"/>
  <c r="K8434" i="16"/>
  <c r="K8435" i="16"/>
  <c r="K8436" i="16"/>
  <c r="K8437" i="16"/>
  <c r="K8438" i="16"/>
  <c r="K8439" i="16"/>
  <c r="K8440" i="16"/>
  <c r="K8441" i="16"/>
  <c r="K8442" i="16"/>
  <c r="K8443" i="16"/>
  <c r="K8444" i="16"/>
  <c r="K8445" i="16"/>
  <c r="K8446" i="16"/>
  <c r="K8447" i="16"/>
  <c r="K8448" i="16"/>
  <c r="K8449" i="16"/>
  <c r="K8450" i="16"/>
  <c r="K8451" i="16"/>
  <c r="K8452" i="16"/>
  <c r="K8453" i="16"/>
  <c r="K8454" i="16"/>
  <c r="K8455" i="16"/>
  <c r="K8456" i="16"/>
  <c r="K8457" i="16"/>
  <c r="K8458" i="16"/>
  <c r="K8459" i="16"/>
  <c r="K8460" i="16"/>
  <c r="K8461" i="16"/>
  <c r="K8462" i="16"/>
  <c r="K8463" i="16"/>
  <c r="K8464" i="16"/>
  <c r="K8465" i="16"/>
  <c r="K8466" i="16"/>
  <c r="K8467" i="16"/>
  <c r="K8468" i="16"/>
  <c r="K8469" i="16"/>
  <c r="K8470" i="16"/>
  <c r="K8471" i="16"/>
  <c r="K8472" i="16"/>
  <c r="K8473" i="16"/>
  <c r="K8474" i="16"/>
  <c r="K8475" i="16"/>
  <c r="K8476" i="16"/>
  <c r="K8477" i="16"/>
  <c r="K8478" i="16"/>
  <c r="K8479" i="16"/>
  <c r="K8480" i="16"/>
  <c r="K8481" i="16"/>
  <c r="K8482" i="16"/>
  <c r="K8483" i="16"/>
  <c r="K8484" i="16"/>
  <c r="K8485" i="16"/>
  <c r="K8486" i="16"/>
  <c r="K8487" i="16"/>
  <c r="K8488" i="16"/>
  <c r="K8489" i="16"/>
  <c r="K8490" i="16"/>
  <c r="K8491" i="16"/>
  <c r="K8492" i="16"/>
  <c r="K8493" i="16"/>
  <c r="K8494" i="16"/>
  <c r="K8495" i="16"/>
  <c r="K8496" i="16"/>
  <c r="K8497" i="16"/>
  <c r="K8498" i="16"/>
  <c r="K8499" i="16"/>
  <c r="K8500" i="16"/>
  <c r="E4964" i="16"/>
  <c r="E4965" i="16"/>
  <c r="E4966" i="16"/>
  <c r="E4967" i="16"/>
  <c r="E4968" i="16"/>
  <c r="E4969" i="16"/>
  <c r="E4970" i="16"/>
  <c r="E4971" i="16"/>
  <c r="E4972" i="16"/>
  <c r="E4973" i="16"/>
  <c r="E4974" i="16"/>
  <c r="E4975" i="16"/>
  <c r="E4976" i="16"/>
  <c r="E4977" i="16"/>
  <c r="E4978" i="16"/>
  <c r="E4979" i="16"/>
  <c r="E4980" i="16"/>
  <c r="E4981" i="16"/>
  <c r="E4982" i="16"/>
  <c r="E4983" i="16"/>
  <c r="E4984" i="16"/>
  <c r="E4985" i="16"/>
  <c r="E4986" i="16"/>
  <c r="E4987" i="16"/>
  <c r="E4988" i="16"/>
  <c r="E4989" i="16"/>
  <c r="E4990" i="16"/>
  <c r="E4991" i="16"/>
  <c r="E4992" i="16"/>
  <c r="E4993" i="16"/>
  <c r="E4994" i="16"/>
  <c r="E4995" i="16"/>
  <c r="E4996" i="16"/>
  <c r="E4997" i="16"/>
  <c r="E4998" i="16"/>
  <c r="E4999" i="16"/>
  <c r="E5000" i="16"/>
  <c r="E5001" i="16"/>
  <c r="E5002" i="16"/>
  <c r="E5003" i="16"/>
  <c r="E5004" i="16"/>
  <c r="E5005" i="16"/>
  <c r="E5006" i="16"/>
  <c r="E5007" i="16"/>
  <c r="E5008" i="16"/>
  <c r="E5009" i="16"/>
  <c r="E5010" i="16"/>
  <c r="E5011" i="16"/>
  <c r="E5012" i="16"/>
  <c r="E5013" i="16"/>
  <c r="E5014" i="16"/>
  <c r="E5015" i="16"/>
  <c r="E5016" i="16"/>
  <c r="E5017" i="16"/>
  <c r="E5018" i="16"/>
  <c r="E5019" i="16"/>
  <c r="E5020" i="16"/>
  <c r="E5021" i="16"/>
  <c r="E5022" i="16"/>
  <c r="E5023" i="16"/>
  <c r="E5024" i="16"/>
  <c r="E5025" i="16"/>
  <c r="E5026" i="16"/>
  <c r="E5027" i="16"/>
  <c r="E5028" i="16"/>
  <c r="E5029" i="16"/>
  <c r="E5030" i="16"/>
  <c r="E5031" i="16"/>
  <c r="E5032" i="16"/>
  <c r="E5033" i="16"/>
  <c r="E5034" i="16"/>
  <c r="E5035" i="16"/>
  <c r="E5036" i="16"/>
  <c r="E5037" i="16"/>
  <c r="E5038" i="16"/>
  <c r="E5039" i="16"/>
  <c r="E5040" i="16"/>
  <c r="E5041" i="16"/>
  <c r="E5042" i="16"/>
  <c r="E5043" i="16"/>
  <c r="E5044" i="16"/>
  <c r="E5045" i="16"/>
  <c r="E5046" i="16"/>
  <c r="E5047" i="16"/>
  <c r="E5048" i="16"/>
  <c r="E5049" i="16"/>
  <c r="E5050" i="16"/>
  <c r="E5051" i="16"/>
  <c r="E5052" i="16"/>
  <c r="E5053" i="16"/>
  <c r="E5054" i="16"/>
  <c r="E5055" i="16"/>
  <c r="E5056" i="16"/>
  <c r="E5057" i="16"/>
  <c r="E5058" i="16"/>
  <c r="E5059" i="16"/>
  <c r="E5060" i="16"/>
  <c r="E5061" i="16"/>
  <c r="E5062" i="16"/>
  <c r="E5063" i="16"/>
  <c r="E5064" i="16"/>
  <c r="E5065" i="16"/>
  <c r="E5066" i="16"/>
  <c r="E5067" i="16"/>
  <c r="E5068" i="16"/>
  <c r="E5069" i="16"/>
  <c r="E5070" i="16"/>
  <c r="E5071" i="16"/>
  <c r="E5072" i="16"/>
  <c r="E5073" i="16"/>
  <c r="E5074" i="16"/>
  <c r="E5075" i="16"/>
  <c r="E5076" i="16"/>
  <c r="E5077" i="16"/>
  <c r="E5078" i="16"/>
  <c r="E5079" i="16"/>
  <c r="E5080" i="16"/>
  <c r="E5081" i="16"/>
  <c r="E5082" i="16"/>
  <c r="E5083" i="16"/>
  <c r="E5084" i="16"/>
  <c r="E5085" i="16"/>
  <c r="E5086" i="16"/>
  <c r="E5087" i="16"/>
  <c r="E5088" i="16"/>
  <c r="E5089" i="16"/>
  <c r="E5090" i="16"/>
  <c r="E5091" i="16"/>
  <c r="E5092" i="16"/>
  <c r="E5093" i="16"/>
  <c r="E5094" i="16"/>
  <c r="E5095" i="16"/>
  <c r="E5096" i="16"/>
  <c r="E5097" i="16"/>
  <c r="E5098" i="16"/>
  <c r="E5099" i="16"/>
  <c r="E5100" i="16"/>
  <c r="E5101" i="16"/>
  <c r="E5102" i="16"/>
  <c r="E5103" i="16"/>
  <c r="E5104" i="16"/>
  <c r="E5105" i="16"/>
  <c r="E5106" i="16"/>
  <c r="E5107" i="16"/>
  <c r="E5108" i="16"/>
  <c r="E5109" i="16"/>
  <c r="E5110" i="16"/>
  <c r="E5111" i="16"/>
  <c r="E5112" i="16"/>
  <c r="E5113" i="16"/>
  <c r="E5114" i="16"/>
  <c r="E5115" i="16"/>
  <c r="E5116" i="16"/>
  <c r="E5117" i="16"/>
  <c r="E5118" i="16"/>
  <c r="E5119" i="16"/>
  <c r="E5120" i="16"/>
  <c r="E5121" i="16"/>
  <c r="E5122" i="16"/>
  <c r="E5123" i="16"/>
  <c r="E5124" i="16"/>
  <c r="E5125" i="16"/>
  <c r="E5126" i="16"/>
  <c r="E5127" i="16"/>
  <c r="E5128" i="16"/>
  <c r="E5129" i="16"/>
  <c r="E5130" i="16"/>
  <c r="E5131" i="16"/>
  <c r="E5132" i="16"/>
  <c r="E5133" i="16"/>
  <c r="E5134" i="16"/>
  <c r="E5135" i="16"/>
  <c r="E5136" i="16"/>
  <c r="E5137" i="16"/>
  <c r="E5138" i="16"/>
  <c r="E5139" i="16"/>
  <c r="E5140" i="16"/>
  <c r="E5141" i="16"/>
  <c r="E5142" i="16"/>
  <c r="E5143" i="16"/>
  <c r="E5144" i="16"/>
  <c r="E5145" i="16"/>
  <c r="E5146" i="16"/>
  <c r="E5147" i="16"/>
  <c r="E5148" i="16"/>
  <c r="E5149" i="16"/>
  <c r="E5150" i="16"/>
  <c r="E5151" i="16"/>
  <c r="E5152" i="16"/>
  <c r="E5153" i="16"/>
  <c r="E5154" i="16"/>
  <c r="E5155" i="16"/>
  <c r="E5156" i="16"/>
  <c r="E5157" i="16"/>
  <c r="E5158" i="16"/>
  <c r="E5159" i="16"/>
  <c r="E5160" i="16"/>
  <c r="E5161" i="16"/>
  <c r="E5162" i="16"/>
  <c r="E5163" i="16"/>
  <c r="E5164" i="16"/>
  <c r="E5165" i="16"/>
  <c r="E5166" i="16"/>
  <c r="E5167" i="16"/>
  <c r="E5168" i="16"/>
  <c r="E5169" i="16"/>
  <c r="E5170" i="16"/>
  <c r="E5171" i="16"/>
  <c r="E5172" i="16"/>
  <c r="E5173" i="16"/>
  <c r="E5174" i="16"/>
  <c r="E5175" i="16"/>
  <c r="E5176" i="16"/>
  <c r="E5177" i="16"/>
  <c r="E5178" i="16"/>
  <c r="E5179" i="16"/>
  <c r="E5180" i="16"/>
  <c r="E5181" i="16"/>
  <c r="E5182" i="16"/>
  <c r="E5183" i="16"/>
  <c r="E5184" i="16"/>
  <c r="E5185" i="16"/>
  <c r="E5186" i="16"/>
  <c r="E5187" i="16"/>
  <c r="E5188" i="16"/>
  <c r="E5189" i="16"/>
  <c r="E5190" i="16"/>
  <c r="E5191" i="16"/>
  <c r="E5192" i="16"/>
  <c r="E5193" i="16"/>
  <c r="E5194" i="16"/>
  <c r="E5195" i="16"/>
  <c r="E5196" i="16"/>
  <c r="E5197" i="16"/>
  <c r="E5198" i="16"/>
  <c r="E5199" i="16"/>
  <c r="E5200" i="16"/>
  <c r="E5201" i="16"/>
  <c r="E5202" i="16"/>
  <c r="E5203" i="16"/>
  <c r="E5204" i="16"/>
  <c r="E5205" i="16"/>
  <c r="E5206" i="16"/>
  <c r="E5207" i="16"/>
  <c r="E5208" i="16"/>
  <c r="E5209" i="16"/>
  <c r="E5210" i="16"/>
  <c r="E5211" i="16"/>
  <c r="E5212" i="16"/>
  <c r="E5213" i="16"/>
  <c r="E5214" i="16"/>
  <c r="E5215" i="16"/>
  <c r="E5216" i="16"/>
  <c r="E5217" i="16"/>
  <c r="E5218" i="16"/>
  <c r="E5219" i="16"/>
  <c r="E5220" i="16"/>
  <c r="E5221" i="16"/>
  <c r="E5222" i="16"/>
  <c r="E5223" i="16"/>
  <c r="E5224" i="16"/>
  <c r="E5225" i="16"/>
  <c r="E5226" i="16"/>
  <c r="E5227" i="16"/>
  <c r="E5228" i="16"/>
  <c r="E5229" i="16"/>
  <c r="E5230" i="16"/>
  <c r="E5231" i="16"/>
  <c r="E5232" i="16"/>
  <c r="E5233" i="16"/>
  <c r="E5234" i="16"/>
  <c r="E5235" i="16"/>
  <c r="E5236" i="16"/>
  <c r="E5237" i="16"/>
  <c r="E5238" i="16"/>
  <c r="E5239" i="16"/>
  <c r="E5240" i="16"/>
  <c r="E5241" i="16"/>
  <c r="E5242" i="16"/>
  <c r="E5243" i="16"/>
  <c r="E5244" i="16"/>
  <c r="E5245" i="16"/>
  <c r="E5246" i="16"/>
  <c r="E5247" i="16"/>
  <c r="E5248" i="16"/>
  <c r="E5249" i="16"/>
  <c r="E5250" i="16"/>
  <c r="E5251" i="16"/>
  <c r="E5252" i="16"/>
  <c r="E5253" i="16"/>
  <c r="E5254" i="16"/>
  <c r="E5255" i="16"/>
  <c r="E5256" i="16"/>
  <c r="E5257" i="16"/>
  <c r="E5258" i="16"/>
  <c r="E5259" i="16"/>
  <c r="E5260" i="16"/>
  <c r="E5261" i="16"/>
  <c r="E5262" i="16"/>
  <c r="E5263" i="16"/>
  <c r="E5264" i="16"/>
  <c r="E5265" i="16"/>
  <c r="E5266" i="16"/>
  <c r="E5267" i="16"/>
  <c r="E5268" i="16"/>
  <c r="E5269" i="16"/>
  <c r="E5270" i="16"/>
  <c r="E5271" i="16"/>
  <c r="E5272" i="16"/>
  <c r="E5273" i="16"/>
  <c r="E5274" i="16"/>
  <c r="E5275" i="16"/>
  <c r="E5276" i="16"/>
  <c r="E5277" i="16"/>
  <c r="E5278" i="16"/>
  <c r="E5279" i="16"/>
  <c r="E5280" i="16"/>
  <c r="E5281" i="16"/>
  <c r="E5282" i="16"/>
  <c r="E5283" i="16"/>
  <c r="E5284" i="16"/>
  <c r="E5285" i="16"/>
  <c r="E5286" i="16"/>
  <c r="E5287" i="16"/>
  <c r="E5288" i="16"/>
  <c r="E5289" i="16"/>
  <c r="E5290" i="16"/>
  <c r="E5291" i="16"/>
  <c r="E5292" i="16"/>
  <c r="E5293" i="16"/>
  <c r="E5294" i="16"/>
  <c r="E5295" i="16"/>
  <c r="E5296" i="16"/>
  <c r="E5297" i="16"/>
  <c r="E5298" i="16"/>
  <c r="E5299" i="16"/>
  <c r="E5300" i="16"/>
  <c r="E5301" i="16"/>
  <c r="E5302" i="16"/>
  <c r="E5303" i="16"/>
  <c r="E5304" i="16"/>
  <c r="E5305" i="16"/>
  <c r="E5306" i="16"/>
  <c r="E5307" i="16"/>
  <c r="E5308" i="16"/>
  <c r="E5309" i="16"/>
  <c r="E5310" i="16"/>
  <c r="E5311" i="16"/>
  <c r="E5312" i="16"/>
  <c r="E5313" i="16"/>
  <c r="E5314" i="16"/>
  <c r="E5315" i="16"/>
  <c r="E5316" i="16"/>
  <c r="E5317" i="16"/>
  <c r="E5318" i="16"/>
  <c r="E5319" i="16"/>
  <c r="E5320" i="16"/>
  <c r="E5321" i="16"/>
  <c r="E5322" i="16"/>
  <c r="E5323" i="16"/>
  <c r="E5324" i="16"/>
  <c r="E5325" i="16"/>
  <c r="E5326" i="16"/>
  <c r="E5327" i="16"/>
  <c r="E5328" i="16"/>
  <c r="E5329" i="16"/>
  <c r="E5330" i="16"/>
  <c r="E5331" i="16"/>
  <c r="E5332" i="16"/>
  <c r="E5333" i="16"/>
  <c r="E5334" i="16"/>
  <c r="E5335" i="16"/>
  <c r="E5336" i="16"/>
  <c r="E5337" i="16"/>
  <c r="E5338" i="16"/>
  <c r="E5339" i="16"/>
  <c r="E5340" i="16"/>
  <c r="E5341" i="16"/>
  <c r="E5342" i="16"/>
  <c r="E5343" i="16"/>
  <c r="E5344" i="16"/>
  <c r="E5345" i="16"/>
  <c r="E5346" i="16"/>
  <c r="E5347" i="16"/>
  <c r="E5348" i="16"/>
  <c r="E5349" i="16"/>
  <c r="E5350" i="16"/>
  <c r="E5351" i="16"/>
  <c r="E5352" i="16"/>
  <c r="E5353" i="16"/>
  <c r="E5354" i="16"/>
  <c r="E5355" i="16"/>
  <c r="E5356" i="16"/>
  <c r="E5357" i="16"/>
  <c r="E5358" i="16"/>
  <c r="E5359" i="16"/>
  <c r="E5360" i="16"/>
  <c r="E5361" i="16"/>
  <c r="E5362" i="16"/>
  <c r="E5363" i="16"/>
  <c r="E5364" i="16"/>
  <c r="E5365" i="16"/>
  <c r="E5366" i="16"/>
  <c r="E5367" i="16"/>
  <c r="E5368" i="16"/>
  <c r="E5369" i="16"/>
  <c r="E5370" i="16"/>
  <c r="E5371" i="16"/>
  <c r="E5372" i="16"/>
  <c r="E5373" i="16"/>
  <c r="E5374" i="16"/>
  <c r="E5375" i="16"/>
  <c r="E5376" i="16"/>
  <c r="E5377" i="16"/>
  <c r="E5378" i="16"/>
  <c r="E5379" i="16"/>
  <c r="E5380" i="16"/>
  <c r="E5381" i="16"/>
  <c r="E5382" i="16"/>
  <c r="E5383" i="16"/>
  <c r="E5384" i="16"/>
  <c r="E5385" i="16"/>
  <c r="E5386" i="16"/>
  <c r="E5387" i="16"/>
  <c r="E5388" i="16"/>
  <c r="E5389" i="16"/>
  <c r="E5390" i="16"/>
  <c r="E5391" i="16"/>
  <c r="E5392" i="16"/>
  <c r="E5393" i="16"/>
  <c r="E5394" i="16"/>
  <c r="E5395" i="16"/>
  <c r="E5396" i="16"/>
  <c r="E5397" i="16"/>
  <c r="E5398" i="16"/>
  <c r="E5399" i="16"/>
  <c r="E5400" i="16"/>
  <c r="E5401" i="16"/>
  <c r="E5402" i="16"/>
  <c r="E5403" i="16"/>
  <c r="E5404" i="16"/>
  <c r="E5405" i="16"/>
  <c r="E5406" i="16"/>
  <c r="E5407" i="16"/>
  <c r="E5408" i="16"/>
  <c r="E5409" i="16"/>
  <c r="E5410" i="16"/>
  <c r="E5411" i="16"/>
  <c r="E5412" i="16"/>
  <c r="E5413" i="16"/>
  <c r="E5414" i="16"/>
  <c r="E5415" i="16"/>
  <c r="E5416" i="16"/>
  <c r="E5417" i="16"/>
  <c r="E5418" i="16"/>
  <c r="E5419" i="16"/>
  <c r="E5420" i="16"/>
  <c r="E5421" i="16"/>
  <c r="E5422" i="16"/>
  <c r="E5423" i="16"/>
  <c r="E5424" i="16"/>
  <c r="E5425" i="16"/>
  <c r="E5426" i="16"/>
  <c r="E5427" i="16"/>
  <c r="E5428" i="16"/>
  <c r="E5429" i="16"/>
  <c r="E5430" i="16"/>
  <c r="E5431" i="16"/>
  <c r="E5432" i="16"/>
  <c r="E5433" i="16"/>
  <c r="E5434" i="16"/>
  <c r="E5435" i="16"/>
  <c r="E5436" i="16"/>
  <c r="E5437" i="16"/>
  <c r="E5438" i="16"/>
  <c r="E5439" i="16"/>
  <c r="E5440" i="16"/>
  <c r="E5441" i="16"/>
  <c r="E5442" i="16"/>
  <c r="E5443" i="16"/>
  <c r="E5444" i="16"/>
  <c r="E5445" i="16"/>
  <c r="E5446" i="16"/>
  <c r="E5447" i="16"/>
  <c r="E5448" i="16"/>
  <c r="E5449" i="16"/>
  <c r="E5450" i="16"/>
  <c r="E5451" i="16"/>
  <c r="E5452" i="16"/>
  <c r="E5453" i="16"/>
  <c r="E5454" i="16"/>
  <c r="E5455" i="16"/>
  <c r="E5456" i="16"/>
  <c r="E5457" i="16"/>
  <c r="E5458" i="16"/>
  <c r="E5459" i="16"/>
  <c r="E5460" i="16"/>
  <c r="E5461" i="16"/>
  <c r="E5462" i="16"/>
  <c r="E5463" i="16"/>
  <c r="E5464" i="16"/>
  <c r="E5465" i="16"/>
  <c r="E5466" i="16"/>
  <c r="E5467" i="16"/>
  <c r="E5468" i="16"/>
  <c r="E5469" i="16"/>
  <c r="E5470" i="16"/>
  <c r="E5471" i="16"/>
  <c r="E5472" i="16"/>
  <c r="E5473" i="16"/>
  <c r="E5474" i="16"/>
  <c r="E5475" i="16"/>
  <c r="E5476" i="16"/>
  <c r="E5477" i="16"/>
  <c r="E5478" i="16"/>
  <c r="E5479" i="16"/>
  <c r="E5480" i="16"/>
  <c r="E5481" i="16"/>
  <c r="E5482" i="16"/>
  <c r="E5483" i="16"/>
  <c r="E5484" i="16"/>
  <c r="E5485" i="16"/>
  <c r="E5486" i="16"/>
  <c r="E5487" i="16"/>
  <c r="E5488" i="16"/>
  <c r="E5489" i="16"/>
  <c r="E5490" i="16"/>
  <c r="E5491" i="16"/>
  <c r="E5492" i="16"/>
  <c r="E5493" i="16"/>
  <c r="E5494" i="16"/>
  <c r="E5495" i="16"/>
  <c r="E5496" i="16"/>
  <c r="E5497" i="16"/>
  <c r="E5498" i="16"/>
  <c r="E5499" i="16"/>
  <c r="E5500" i="16"/>
  <c r="E5501" i="16"/>
  <c r="E5502" i="16"/>
  <c r="E5503" i="16"/>
  <c r="E5504" i="16"/>
  <c r="E5505" i="16"/>
  <c r="E5506" i="16"/>
  <c r="E5507" i="16"/>
  <c r="E5508" i="16"/>
  <c r="E5509" i="16"/>
  <c r="E5510" i="16"/>
  <c r="E5511" i="16"/>
  <c r="E5512" i="16"/>
  <c r="E5513" i="16"/>
  <c r="E5514" i="16"/>
  <c r="E5515" i="16"/>
  <c r="E5516" i="16"/>
  <c r="E5517" i="16"/>
  <c r="E5518" i="16"/>
  <c r="E5519" i="16"/>
  <c r="E5520" i="16"/>
  <c r="E5521" i="16"/>
  <c r="E5522" i="16"/>
  <c r="E5523" i="16"/>
  <c r="E5524" i="16"/>
  <c r="E5525" i="16"/>
  <c r="E5526" i="16"/>
  <c r="E5527" i="16"/>
  <c r="E5528" i="16"/>
  <c r="E5529" i="16"/>
  <c r="E5530" i="16"/>
  <c r="E5531" i="16"/>
  <c r="E5532" i="16"/>
  <c r="E5533" i="16"/>
  <c r="E5534" i="16"/>
  <c r="E5535" i="16"/>
  <c r="E5536" i="16"/>
  <c r="E5537" i="16"/>
  <c r="E5538" i="16"/>
  <c r="E5539" i="16"/>
  <c r="E5540" i="16"/>
  <c r="E5541" i="16"/>
  <c r="E5542" i="16"/>
  <c r="E5543" i="16"/>
  <c r="E5544" i="16"/>
  <c r="E5545" i="16"/>
  <c r="E5546" i="16"/>
  <c r="E5547" i="16"/>
  <c r="E5548" i="16"/>
  <c r="E5549" i="16"/>
  <c r="E5550" i="16"/>
  <c r="E5551" i="16"/>
  <c r="E5552" i="16"/>
  <c r="E5553" i="16"/>
  <c r="E5554" i="16"/>
  <c r="E5555" i="16"/>
  <c r="E5556" i="16"/>
  <c r="E5557" i="16"/>
  <c r="E5558" i="16"/>
  <c r="E5559" i="16"/>
  <c r="E5560" i="16"/>
  <c r="E5561" i="16"/>
  <c r="E5562" i="16"/>
  <c r="E5563" i="16"/>
  <c r="E5564" i="16"/>
  <c r="E5565" i="16"/>
  <c r="E5566" i="16"/>
  <c r="E5567" i="16"/>
  <c r="E5568" i="16"/>
  <c r="E5569" i="16"/>
  <c r="E5570" i="16"/>
  <c r="E5571" i="16"/>
  <c r="E5572" i="16"/>
  <c r="E5573" i="16"/>
  <c r="E5574" i="16"/>
  <c r="E5575" i="16"/>
  <c r="E5576" i="16"/>
  <c r="E5577" i="16"/>
  <c r="E5578" i="16"/>
  <c r="E5579" i="16"/>
  <c r="E5580" i="16"/>
  <c r="E5581" i="16"/>
  <c r="E5582" i="16"/>
  <c r="E5583" i="16"/>
  <c r="E5584" i="16"/>
  <c r="E5585" i="16"/>
  <c r="E5586" i="16"/>
  <c r="E5587" i="16"/>
  <c r="E5588" i="16"/>
  <c r="E5589" i="16"/>
  <c r="E5590" i="16"/>
  <c r="E5591" i="16"/>
  <c r="E5592" i="16"/>
  <c r="E5593" i="16"/>
  <c r="E5594" i="16"/>
  <c r="E5595" i="16"/>
  <c r="E5596" i="16"/>
  <c r="E5597" i="16"/>
  <c r="E5598" i="16"/>
  <c r="E5599" i="16"/>
  <c r="E5600" i="16"/>
  <c r="E5601" i="16"/>
  <c r="E5602" i="16"/>
  <c r="E5603" i="16"/>
  <c r="E5604" i="16"/>
  <c r="E5605" i="16"/>
  <c r="E5606" i="16"/>
  <c r="E5607" i="16"/>
  <c r="E5608" i="16"/>
  <c r="E5609" i="16"/>
  <c r="E5610" i="16"/>
  <c r="E5611" i="16"/>
  <c r="E5612" i="16"/>
  <c r="E5613" i="16"/>
  <c r="E5614" i="16"/>
  <c r="E5615" i="16"/>
  <c r="E5616" i="16"/>
  <c r="E5617" i="16"/>
  <c r="E5618" i="16"/>
  <c r="E5619" i="16"/>
  <c r="E5620" i="16"/>
  <c r="E5621" i="16"/>
  <c r="E5622" i="16"/>
  <c r="E5623" i="16"/>
  <c r="E5624" i="16"/>
  <c r="E5625" i="16"/>
  <c r="E5626" i="16"/>
  <c r="E5627" i="16"/>
  <c r="E5628" i="16"/>
  <c r="E5629" i="16"/>
  <c r="E5630" i="16"/>
  <c r="E5631" i="16"/>
  <c r="E5632" i="16"/>
  <c r="E5633" i="16"/>
  <c r="E5634" i="16"/>
  <c r="E5635" i="16"/>
  <c r="E5636" i="16"/>
  <c r="E5637" i="16"/>
  <c r="E5638" i="16"/>
  <c r="E5639" i="16"/>
  <c r="E5640" i="16"/>
  <c r="E5641" i="16"/>
  <c r="E5642" i="16"/>
  <c r="E5643" i="16"/>
  <c r="E5644" i="16"/>
  <c r="E5645" i="16"/>
  <c r="E5646" i="16"/>
  <c r="E5647" i="16"/>
  <c r="E5648" i="16"/>
  <c r="E5649" i="16"/>
  <c r="E5650" i="16"/>
  <c r="E5651" i="16"/>
  <c r="E5652" i="16"/>
  <c r="E5653" i="16"/>
  <c r="E5654" i="16"/>
  <c r="E5655" i="16"/>
  <c r="E5656" i="16"/>
  <c r="E5657" i="16"/>
  <c r="E5658" i="16"/>
  <c r="E5659" i="16"/>
  <c r="E5660" i="16"/>
  <c r="E5661" i="16"/>
  <c r="E5662" i="16"/>
  <c r="E5663" i="16"/>
  <c r="E5664" i="16"/>
  <c r="E5665" i="16"/>
  <c r="E5666" i="16"/>
  <c r="E5667" i="16"/>
  <c r="E5668" i="16"/>
  <c r="E5669" i="16"/>
  <c r="E5670" i="16"/>
  <c r="E5671" i="16"/>
  <c r="E5672" i="16"/>
  <c r="E5673" i="16"/>
  <c r="E5674" i="16"/>
  <c r="E5675" i="16"/>
  <c r="E5676" i="16"/>
  <c r="E5677" i="16"/>
  <c r="E5678" i="16"/>
  <c r="E5679" i="16"/>
  <c r="E5680" i="16"/>
  <c r="E5681" i="16"/>
  <c r="E5682" i="16"/>
  <c r="E5683" i="16"/>
  <c r="E5684" i="16"/>
  <c r="E5685" i="16"/>
  <c r="E5686" i="16"/>
  <c r="E5687" i="16"/>
  <c r="E5688" i="16"/>
  <c r="E5689" i="16"/>
  <c r="E5690" i="16"/>
  <c r="E5691" i="16"/>
  <c r="E5692" i="16"/>
  <c r="E5693" i="16"/>
  <c r="E5694" i="16"/>
  <c r="E5695" i="16"/>
  <c r="E5696" i="16"/>
  <c r="E5697" i="16"/>
  <c r="E5698" i="16"/>
  <c r="E5699" i="16"/>
  <c r="E5700" i="16"/>
  <c r="E5701" i="16"/>
  <c r="E5702" i="16"/>
  <c r="E5703" i="16"/>
  <c r="E5704" i="16"/>
  <c r="E5705" i="16"/>
  <c r="E5706" i="16"/>
  <c r="E5707" i="16"/>
  <c r="E5708" i="16"/>
  <c r="E5709" i="16"/>
  <c r="E5710" i="16"/>
  <c r="E5711" i="16"/>
  <c r="E5712" i="16"/>
  <c r="E5713" i="16"/>
  <c r="E5714" i="16"/>
  <c r="E5715" i="16"/>
  <c r="E5716" i="16"/>
  <c r="E5717" i="16"/>
  <c r="E5718" i="16"/>
  <c r="E5719" i="16"/>
  <c r="E5720" i="16"/>
  <c r="E5721" i="16"/>
  <c r="E5722" i="16"/>
  <c r="E5723" i="16"/>
  <c r="E5724" i="16"/>
  <c r="E5725" i="16"/>
  <c r="E5726" i="16"/>
  <c r="E5727" i="16"/>
  <c r="E5728" i="16"/>
  <c r="E5729" i="16"/>
  <c r="E5730" i="16"/>
  <c r="E5731" i="16"/>
  <c r="E5732" i="16"/>
  <c r="E5733" i="16"/>
  <c r="E5734" i="16"/>
  <c r="E5735" i="16"/>
  <c r="E5736" i="16"/>
  <c r="E5737" i="16"/>
  <c r="E5738" i="16"/>
  <c r="E5739" i="16"/>
  <c r="E5740" i="16"/>
  <c r="E5741" i="16"/>
  <c r="E5742" i="16"/>
  <c r="E5743" i="16"/>
  <c r="E5744" i="16"/>
  <c r="E5745" i="16"/>
  <c r="E5746" i="16"/>
  <c r="E5747" i="16"/>
  <c r="E5748" i="16"/>
  <c r="E5749" i="16"/>
  <c r="E5750" i="16"/>
  <c r="E5751" i="16"/>
  <c r="E5752" i="16"/>
  <c r="E5753" i="16"/>
  <c r="E5754" i="16"/>
  <c r="E5755" i="16"/>
  <c r="E5756" i="16"/>
  <c r="E5757" i="16"/>
  <c r="E5758" i="16"/>
  <c r="E5759" i="16"/>
  <c r="E5760" i="16"/>
  <c r="E5761" i="16"/>
  <c r="E5762" i="16"/>
  <c r="E5763" i="16"/>
  <c r="E5764" i="16"/>
  <c r="E5765" i="16"/>
  <c r="E5766" i="16"/>
  <c r="E5767" i="16"/>
  <c r="E5768" i="16"/>
  <c r="E5769" i="16"/>
  <c r="E5770" i="16"/>
  <c r="E5771" i="16"/>
  <c r="E5772" i="16"/>
  <c r="E5773" i="16"/>
  <c r="E5774" i="16"/>
  <c r="E5775" i="16"/>
  <c r="E5776" i="16"/>
  <c r="E5777" i="16"/>
  <c r="E5778" i="16"/>
  <c r="E5779" i="16"/>
  <c r="E5780" i="16"/>
  <c r="E5781" i="16"/>
  <c r="E5782" i="16"/>
  <c r="E5783" i="16"/>
  <c r="E5784" i="16"/>
  <c r="E5785" i="16"/>
  <c r="E5786" i="16"/>
  <c r="E5787" i="16"/>
  <c r="E5788" i="16"/>
  <c r="E5789" i="16"/>
  <c r="E5790" i="16"/>
  <c r="E5791" i="16"/>
  <c r="E5792" i="16"/>
  <c r="E5793" i="16"/>
  <c r="E5794" i="16"/>
  <c r="E5795" i="16"/>
  <c r="E5796" i="16"/>
  <c r="E5797" i="16"/>
  <c r="E5798" i="16"/>
  <c r="E5799" i="16"/>
  <c r="E5800" i="16"/>
  <c r="E5801" i="16"/>
  <c r="E5802" i="16"/>
  <c r="E5803" i="16"/>
  <c r="E5804" i="16"/>
  <c r="E5805" i="16"/>
  <c r="E5806" i="16"/>
  <c r="E5807" i="16"/>
  <c r="E5808" i="16"/>
  <c r="E5809" i="16"/>
  <c r="E5810" i="16"/>
  <c r="E5811" i="16"/>
  <c r="E5812" i="16"/>
  <c r="E5813" i="16"/>
  <c r="E5814" i="16"/>
  <c r="E5815" i="16"/>
  <c r="E5816" i="16"/>
  <c r="E5817" i="16"/>
  <c r="E5818" i="16"/>
  <c r="E5819" i="16"/>
  <c r="E5820" i="16"/>
  <c r="E5821" i="16"/>
  <c r="E5822" i="16"/>
  <c r="E5823" i="16"/>
  <c r="E5824" i="16"/>
  <c r="E5825" i="16"/>
  <c r="E5826" i="16"/>
  <c r="E5827" i="16"/>
  <c r="E5828" i="16"/>
  <c r="E5829" i="16"/>
  <c r="E5830" i="16"/>
  <c r="E5831" i="16"/>
  <c r="E5832" i="16"/>
  <c r="E5833" i="16"/>
  <c r="E5834" i="16"/>
  <c r="E5835" i="16"/>
  <c r="E5836" i="16"/>
  <c r="E5837" i="16"/>
  <c r="E5838" i="16"/>
  <c r="E5839" i="16"/>
  <c r="E5840" i="16"/>
  <c r="E5841" i="16"/>
  <c r="E5842" i="16"/>
  <c r="E5843" i="16"/>
  <c r="E5844" i="16"/>
  <c r="E5845" i="16"/>
  <c r="E5846" i="16"/>
  <c r="E5847" i="16"/>
  <c r="E5848" i="16"/>
  <c r="E5849" i="16"/>
  <c r="E5850" i="16"/>
  <c r="E5851" i="16"/>
  <c r="E5852" i="16"/>
  <c r="E5853" i="16"/>
  <c r="E5854" i="16"/>
  <c r="E5855" i="16"/>
  <c r="E5856" i="16"/>
  <c r="E5857" i="16"/>
  <c r="E5858" i="16"/>
  <c r="E5859" i="16"/>
  <c r="E5860" i="16"/>
  <c r="E5861" i="16"/>
  <c r="E5862" i="16"/>
  <c r="E5863" i="16"/>
  <c r="E5864" i="16"/>
  <c r="E5865" i="16"/>
  <c r="E5866" i="16"/>
  <c r="E5867" i="16"/>
  <c r="E5868" i="16"/>
  <c r="E5869" i="16"/>
  <c r="E5870" i="16"/>
  <c r="E5871" i="16"/>
  <c r="E5872" i="16"/>
  <c r="E5873" i="16"/>
  <c r="E5874" i="16"/>
  <c r="E5875" i="16"/>
  <c r="E5876" i="16"/>
  <c r="E5877" i="16"/>
  <c r="E5878" i="16"/>
  <c r="E5879" i="16"/>
  <c r="E5880" i="16"/>
  <c r="E5881" i="16"/>
  <c r="E5882" i="16"/>
  <c r="E5883" i="16"/>
  <c r="E5884" i="16"/>
  <c r="E5885" i="16"/>
  <c r="E5886" i="16"/>
  <c r="E5887" i="16"/>
  <c r="E5888" i="16"/>
  <c r="E5889" i="16"/>
  <c r="E5890" i="16"/>
  <c r="E5891" i="16"/>
  <c r="E5892" i="16"/>
  <c r="E5893" i="16"/>
  <c r="E5894" i="16"/>
  <c r="E5895" i="16"/>
  <c r="E5896" i="16"/>
  <c r="E5897" i="16"/>
  <c r="E5898" i="16"/>
  <c r="E5899" i="16"/>
  <c r="E5900" i="16"/>
  <c r="E5901" i="16"/>
  <c r="E5902" i="16"/>
  <c r="E5903" i="16"/>
  <c r="E5904" i="16"/>
  <c r="E5905" i="16"/>
  <c r="E5906" i="16"/>
  <c r="E5907" i="16"/>
  <c r="E5908" i="16"/>
  <c r="E5909" i="16"/>
  <c r="E5910" i="16"/>
  <c r="E5911" i="16"/>
  <c r="E5912" i="16"/>
  <c r="E5913" i="16"/>
  <c r="E5914" i="16"/>
  <c r="E5915" i="16"/>
  <c r="E5916" i="16"/>
  <c r="E5917" i="16"/>
  <c r="E5918" i="16"/>
  <c r="E5919" i="16"/>
  <c r="E5920" i="16"/>
  <c r="E5921" i="16"/>
  <c r="E5922" i="16"/>
  <c r="E5923" i="16"/>
  <c r="E5924" i="16"/>
  <c r="E5925" i="16"/>
  <c r="E5926" i="16"/>
  <c r="E5927" i="16"/>
  <c r="E5928" i="16"/>
  <c r="E5929" i="16"/>
  <c r="E5930" i="16"/>
  <c r="E5931" i="16"/>
  <c r="E5932" i="16"/>
  <c r="E5933" i="16"/>
  <c r="E5934" i="16"/>
  <c r="E5935" i="16"/>
  <c r="E5936" i="16"/>
  <c r="E5937" i="16"/>
  <c r="E5938" i="16"/>
  <c r="E5939" i="16"/>
  <c r="E5940" i="16"/>
  <c r="E5941" i="16"/>
  <c r="E5942" i="16"/>
  <c r="E5943" i="16"/>
  <c r="E5944" i="16"/>
  <c r="E5945" i="16"/>
  <c r="E5946" i="16"/>
  <c r="E5947" i="16"/>
  <c r="E5948" i="16"/>
  <c r="E5949" i="16"/>
  <c r="E5950" i="16"/>
  <c r="E5951" i="16"/>
  <c r="E5952" i="16"/>
  <c r="E5953" i="16"/>
  <c r="E5954" i="16"/>
  <c r="E5955" i="16"/>
  <c r="E5956" i="16"/>
  <c r="E5957" i="16"/>
  <c r="E5958" i="16"/>
  <c r="E5959" i="16"/>
  <c r="E5960" i="16"/>
  <c r="E5961" i="16"/>
  <c r="E5962" i="16"/>
  <c r="E5963" i="16"/>
  <c r="E5964" i="16"/>
  <c r="E5965" i="16"/>
  <c r="E5966" i="16"/>
  <c r="E5967" i="16"/>
  <c r="E5968" i="16"/>
  <c r="E5969" i="16"/>
  <c r="E5970" i="16"/>
  <c r="E5971" i="16"/>
  <c r="E5972" i="16"/>
  <c r="E5973" i="16"/>
  <c r="E5974" i="16"/>
  <c r="E5975" i="16"/>
  <c r="E5976" i="16"/>
  <c r="E5977" i="16"/>
  <c r="E5978" i="16"/>
  <c r="E5979" i="16"/>
  <c r="E5980" i="16"/>
  <c r="E5981" i="16"/>
  <c r="E5982" i="16"/>
  <c r="E5983" i="16"/>
  <c r="E5984" i="16"/>
  <c r="E5985" i="16"/>
  <c r="E5986" i="16"/>
  <c r="E5987" i="16"/>
  <c r="E5988" i="16"/>
  <c r="E5989" i="16"/>
  <c r="E5990" i="16"/>
  <c r="E5991" i="16"/>
  <c r="E5992" i="16"/>
  <c r="E5993" i="16"/>
  <c r="E5994" i="16"/>
  <c r="E5995" i="16"/>
  <c r="E5996" i="16"/>
  <c r="E5997" i="16"/>
  <c r="E5998" i="16"/>
  <c r="E5999" i="16"/>
  <c r="E6000" i="16"/>
  <c r="E6001" i="16"/>
  <c r="E6002" i="16"/>
  <c r="E6003" i="16"/>
  <c r="E6004" i="16"/>
  <c r="E6005" i="16"/>
  <c r="E6006" i="16"/>
  <c r="E6007" i="16"/>
  <c r="E6008" i="16"/>
  <c r="E6009" i="16"/>
  <c r="E6010" i="16"/>
  <c r="E6011" i="16"/>
  <c r="E6012" i="16"/>
  <c r="E6013" i="16"/>
  <c r="E6014" i="16"/>
  <c r="E6015" i="16"/>
  <c r="E6016" i="16"/>
  <c r="E6017" i="16"/>
  <c r="E6018" i="16"/>
  <c r="E6019" i="16"/>
  <c r="E6020" i="16"/>
  <c r="E6021" i="16"/>
  <c r="E6022" i="16"/>
  <c r="E6023" i="16"/>
  <c r="E6024" i="16"/>
  <c r="E6025" i="16"/>
  <c r="E6026" i="16"/>
  <c r="E6027" i="16"/>
  <c r="E6028" i="16"/>
  <c r="E6029" i="16"/>
  <c r="E6030" i="16"/>
  <c r="E6031" i="16"/>
  <c r="E6032" i="16"/>
  <c r="E6033" i="16"/>
  <c r="E6034" i="16"/>
  <c r="E6035" i="16"/>
  <c r="E6036" i="16"/>
  <c r="E6037" i="16"/>
  <c r="E6038" i="16"/>
  <c r="E6039" i="16"/>
  <c r="E6040" i="16"/>
  <c r="E6041" i="16"/>
  <c r="E6042" i="16"/>
  <c r="E6043" i="16"/>
  <c r="E6044" i="16"/>
  <c r="E6045" i="16"/>
  <c r="E6046" i="16"/>
  <c r="E6047" i="16"/>
  <c r="E6048" i="16"/>
  <c r="E6049" i="16"/>
  <c r="E6050" i="16"/>
  <c r="E6051" i="16"/>
  <c r="E6052" i="16"/>
  <c r="E6053" i="16"/>
  <c r="E6054" i="16"/>
  <c r="E6055" i="16"/>
  <c r="E6056" i="16"/>
  <c r="E6057" i="16"/>
  <c r="E6058" i="16"/>
  <c r="E6059" i="16"/>
  <c r="E6060" i="16"/>
  <c r="E6061" i="16"/>
  <c r="E6062" i="16"/>
  <c r="E6063" i="16"/>
  <c r="E6064" i="16"/>
  <c r="E6065" i="16"/>
  <c r="E6066" i="16"/>
  <c r="E6067" i="16"/>
  <c r="E6068" i="16"/>
  <c r="E6069" i="16"/>
  <c r="E6070" i="16"/>
  <c r="E6071" i="16"/>
  <c r="E6072" i="16"/>
  <c r="E6073" i="16"/>
  <c r="E6074" i="16"/>
  <c r="E6075" i="16"/>
  <c r="E6076" i="16"/>
  <c r="E6077" i="16"/>
  <c r="E6078" i="16"/>
  <c r="E6079" i="16"/>
  <c r="E6080" i="16"/>
  <c r="E6081" i="16"/>
  <c r="E6082" i="16"/>
  <c r="E6083" i="16"/>
  <c r="E6084" i="16"/>
  <c r="E6085" i="16"/>
  <c r="E6086" i="16"/>
  <c r="E6087" i="16"/>
  <c r="E6088" i="16"/>
  <c r="E6089" i="16"/>
  <c r="E6090" i="16"/>
  <c r="E6091" i="16"/>
  <c r="E6092" i="16"/>
  <c r="E6093" i="16"/>
  <c r="E6094" i="16"/>
  <c r="E6095" i="16"/>
  <c r="E6096" i="16"/>
  <c r="E6097" i="16"/>
  <c r="E6098" i="16"/>
  <c r="E6099" i="16"/>
  <c r="E6100" i="16"/>
  <c r="E6101" i="16"/>
  <c r="E6102" i="16"/>
  <c r="E6103" i="16"/>
  <c r="E6104" i="16"/>
  <c r="E6105" i="16"/>
  <c r="E6106" i="16"/>
  <c r="E6107" i="16"/>
  <c r="E6108" i="16"/>
  <c r="E6109" i="16"/>
  <c r="E6110" i="16"/>
  <c r="E6111" i="16"/>
  <c r="E6112" i="16"/>
  <c r="E6113" i="16"/>
  <c r="E6114" i="16"/>
  <c r="E6115" i="16"/>
  <c r="E6116" i="16"/>
  <c r="E6117" i="16"/>
  <c r="E6118" i="16"/>
  <c r="E6119" i="16"/>
  <c r="E6120" i="16"/>
  <c r="E6121" i="16"/>
  <c r="E6122" i="16"/>
  <c r="E6123" i="16"/>
  <c r="E6124" i="16"/>
  <c r="E6125" i="16"/>
  <c r="E6126" i="16"/>
  <c r="E6127" i="16"/>
  <c r="E6128" i="16"/>
  <c r="E6129" i="16"/>
  <c r="E6130" i="16"/>
  <c r="E6131" i="16"/>
  <c r="E6132" i="16"/>
  <c r="E6133" i="16"/>
  <c r="E6134" i="16"/>
  <c r="E6135" i="16"/>
  <c r="E6136" i="16"/>
  <c r="E6137" i="16"/>
  <c r="E6138" i="16"/>
  <c r="E6139" i="16"/>
  <c r="E6140" i="16"/>
  <c r="E6141" i="16"/>
  <c r="E6142" i="16"/>
  <c r="E6143" i="16"/>
  <c r="E6144" i="16"/>
  <c r="E6145" i="16"/>
  <c r="E6146" i="16"/>
  <c r="E6147" i="16"/>
  <c r="E6148" i="16"/>
  <c r="E6149" i="16"/>
  <c r="E6150" i="16"/>
  <c r="E6151" i="16"/>
  <c r="E6152" i="16"/>
  <c r="E6153" i="16"/>
  <c r="E6154" i="16"/>
  <c r="E6155" i="16"/>
  <c r="E6156" i="16"/>
  <c r="E6157" i="16"/>
  <c r="E6158" i="16"/>
  <c r="E6159" i="16"/>
  <c r="E6160" i="16"/>
  <c r="E6161" i="16"/>
  <c r="E6162" i="16"/>
  <c r="E6163" i="16"/>
  <c r="E6164" i="16"/>
  <c r="E6165" i="16"/>
  <c r="E6166" i="16"/>
  <c r="E6167" i="16"/>
  <c r="E6168" i="16"/>
  <c r="E6169" i="16"/>
  <c r="E6170" i="16"/>
  <c r="E6171" i="16"/>
  <c r="E6172" i="16"/>
  <c r="E6173" i="16"/>
  <c r="E6174" i="16"/>
  <c r="E6175" i="16"/>
  <c r="E6176" i="16"/>
  <c r="E6177" i="16"/>
  <c r="E6178" i="16"/>
  <c r="E6179" i="16"/>
  <c r="E6180" i="16"/>
  <c r="E6181" i="16"/>
  <c r="E6182" i="16"/>
  <c r="E6183" i="16"/>
  <c r="E6184" i="16"/>
  <c r="E6185" i="16"/>
  <c r="E6186" i="16"/>
  <c r="E6187" i="16"/>
  <c r="E6188" i="16"/>
  <c r="E6189" i="16"/>
  <c r="E6190" i="16"/>
  <c r="E6191" i="16"/>
  <c r="E6192" i="16"/>
  <c r="E6193" i="16"/>
  <c r="E6194" i="16"/>
  <c r="E6195" i="16"/>
  <c r="E6196" i="16"/>
  <c r="E6197" i="16"/>
  <c r="E6198" i="16"/>
  <c r="E6199" i="16"/>
  <c r="E6200" i="16"/>
  <c r="E6201" i="16"/>
  <c r="E6202" i="16"/>
  <c r="E6203" i="16"/>
  <c r="E6204" i="16"/>
  <c r="E6205" i="16"/>
  <c r="E6206" i="16"/>
  <c r="E6207" i="16"/>
  <c r="E6208" i="16"/>
  <c r="E6209" i="16"/>
  <c r="E6210" i="16"/>
  <c r="E6211" i="16"/>
  <c r="E6212" i="16"/>
  <c r="E6213" i="16"/>
  <c r="E6214" i="16"/>
  <c r="E6215" i="16"/>
  <c r="E6216" i="16"/>
  <c r="E6217" i="16"/>
  <c r="E6218" i="16"/>
  <c r="E6219" i="16"/>
  <c r="E6220" i="16"/>
  <c r="E6221" i="16"/>
  <c r="E6222" i="16"/>
  <c r="E6223" i="16"/>
  <c r="E6224" i="16"/>
  <c r="E6225" i="16"/>
  <c r="E6226" i="16"/>
  <c r="E6227" i="16"/>
  <c r="E6228" i="16"/>
  <c r="E6229" i="16"/>
  <c r="E6230" i="16"/>
  <c r="E6231" i="16"/>
  <c r="E6232" i="16"/>
  <c r="E6233" i="16"/>
  <c r="E6234" i="16"/>
  <c r="E6235" i="16"/>
  <c r="E6236" i="16"/>
  <c r="E6237" i="16"/>
  <c r="E6238" i="16"/>
  <c r="E6239" i="16"/>
  <c r="E6240" i="16"/>
  <c r="E6241" i="16"/>
  <c r="E6242" i="16"/>
  <c r="E6243" i="16"/>
  <c r="E6244" i="16"/>
  <c r="E6245" i="16"/>
  <c r="E6246" i="16"/>
  <c r="E6247" i="16"/>
  <c r="E6248" i="16"/>
  <c r="E6249" i="16"/>
  <c r="E6250" i="16"/>
  <c r="E6251" i="16"/>
  <c r="E6252" i="16"/>
  <c r="E6253" i="16"/>
  <c r="E6254" i="16"/>
  <c r="E6255" i="16"/>
  <c r="E6256" i="16"/>
  <c r="E6257" i="16"/>
  <c r="E6258" i="16"/>
  <c r="E6259" i="16"/>
  <c r="E6260" i="16"/>
  <c r="E6261" i="16"/>
  <c r="E6262" i="16"/>
  <c r="E6263" i="16"/>
  <c r="E6264" i="16"/>
  <c r="E6265" i="16"/>
  <c r="E6266" i="16"/>
  <c r="E6267" i="16"/>
  <c r="E6268" i="16"/>
  <c r="E6269" i="16"/>
  <c r="E6270" i="16"/>
  <c r="E6271" i="16"/>
  <c r="E6272" i="16"/>
  <c r="E6273" i="16"/>
  <c r="E6274" i="16"/>
  <c r="E6275" i="16"/>
  <c r="E6276" i="16"/>
  <c r="E6277" i="16"/>
  <c r="E6278" i="16"/>
  <c r="E6279" i="16"/>
  <c r="E6280" i="16"/>
  <c r="E6281" i="16"/>
  <c r="E6282" i="16"/>
  <c r="E6283" i="16"/>
  <c r="E6284" i="16"/>
  <c r="E6285" i="16"/>
  <c r="E6286" i="16"/>
  <c r="E6287" i="16"/>
  <c r="E6288" i="16"/>
  <c r="E6289" i="16"/>
  <c r="E6290" i="16"/>
  <c r="E6291" i="16"/>
  <c r="E6292" i="16"/>
  <c r="E6293" i="16"/>
  <c r="E6294" i="16"/>
  <c r="E6295" i="16"/>
  <c r="E6296" i="16"/>
  <c r="E6297" i="16"/>
  <c r="E6298" i="16"/>
  <c r="E6299" i="16"/>
  <c r="E6300" i="16"/>
  <c r="E6301" i="16"/>
  <c r="E6302" i="16"/>
  <c r="E6303" i="16"/>
  <c r="E6304" i="16"/>
  <c r="E6305" i="16"/>
  <c r="E6306" i="16"/>
  <c r="E6307" i="16"/>
  <c r="E6308" i="16"/>
  <c r="E6309" i="16"/>
  <c r="E6310" i="16"/>
  <c r="E6311" i="16"/>
  <c r="E6312" i="16"/>
  <c r="E6313" i="16"/>
  <c r="E6314" i="16"/>
  <c r="E6315" i="16"/>
  <c r="E6316" i="16"/>
  <c r="E6317" i="16"/>
  <c r="E6318" i="16"/>
  <c r="E6319" i="16"/>
  <c r="E6320" i="16"/>
  <c r="E6321" i="16"/>
  <c r="E6322" i="16"/>
  <c r="E6323" i="16"/>
  <c r="E6324" i="16"/>
  <c r="E6325" i="16"/>
  <c r="E6326" i="16"/>
  <c r="E6327" i="16"/>
  <c r="E6328" i="16"/>
  <c r="E6329" i="16"/>
  <c r="E6330" i="16"/>
  <c r="E6331" i="16"/>
  <c r="E6332" i="16"/>
  <c r="E6333" i="16"/>
  <c r="E6334" i="16"/>
  <c r="E6335" i="16"/>
  <c r="E6336" i="16"/>
  <c r="E6337" i="16"/>
  <c r="E6338" i="16"/>
  <c r="E6339" i="16"/>
  <c r="E6340" i="16"/>
  <c r="E6341" i="16"/>
  <c r="E6342" i="16"/>
  <c r="E6343" i="16"/>
  <c r="E6344" i="16"/>
  <c r="E6345" i="16"/>
  <c r="E6346" i="16"/>
  <c r="E6347" i="16"/>
  <c r="E6348" i="16"/>
  <c r="E6349" i="16"/>
  <c r="E6350" i="16"/>
  <c r="E6351" i="16"/>
  <c r="E6352" i="16"/>
  <c r="E6353" i="16"/>
  <c r="E6354" i="16"/>
  <c r="E6355" i="16"/>
  <c r="E6356" i="16"/>
  <c r="E6357" i="16"/>
  <c r="E6358" i="16"/>
  <c r="E6359" i="16"/>
  <c r="E6360" i="16"/>
  <c r="E6361" i="16"/>
  <c r="E6362" i="16"/>
  <c r="E6363" i="16"/>
  <c r="E6364" i="16"/>
  <c r="E6365" i="16"/>
  <c r="E6366" i="16"/>
  <c r="E6367" i="16"/>
  <c r="E6368" i="16"/>
  <c r="E6369" i="16"/>
  <c r="E6370" i="16"/>
  <c r="E6371" i="16"/>
  <c r="E6372" i="16"/>
  <c r="E6373" i="16"/>
  <c r="E6374" i="16"/>
  <c r="E6375" i="16"/>
  <c r="E6376" i="16"/>
  <c r="E6377" i="16"/>
  <c r="E6378" i="16"/>
  <c r="E6379" i="16"/>
  <c r="E6380" i="16"/>
  <c r="E6381" i="16"/>
  <c r="E6382" i="16"/>
  <c r="E6383" i="16"/>
  <c r="E6384" i="16"/>
  <c r="E6385" i="16"/>
  <c r="E6386" i="16"/>
  <c r="E6387" i="16"/>
  <c r="E6388" i="16"/>
  <c r="E6389" i="16"/>
  <c r="E6390" i="16"/>
  <c r="E6391" i="16"/>
  <c r="E6392" i="16"/>
  <c r="E6393" i="16"/>
  <c r="E6394" i="16"/>
  <c r="E6395" i="16"/>
  <c r="E6396" i="16"/>
  <c r="E6397" i="16"/>
  <c r="E6398" i="16"/>
  <c r="E6399" i="16"/>
  <c r="E6400" i="16"/>
  <c r="E6401" i="16"/>
  <c r="E6402" i="16"/>
  <c r="E6403" i="16"/>
  <c r="E6404" i="16"/>
  <c r="E6405" i="16"/>
  <c r="E6406" i="16"/>
  <c r="E6407" i="16"/>
  <c r="E6408" i="16"/>
  <c r="E6409" i="16"/>
  <c r="E6410" i="16"/>
  <c r="E6411" i="16"/>
  <c r="E6412" i="16"/>
  <c r="E6413" i="16"/>
  <c r="E6414" i="16"/>
  <c r="E6415" i="16"/>
  <c r="E6416" i="16"/>
  <c r="E6417" i="16"/>
  <c r="E6418" i="16"/>
  <c r="E6419" i="16"/>
  <c r="E6420" i="16"/>
  <c r="E6421" i="16"/>
  <c r="E6422" i="16"/>
  <c r="E6423" i="16"/>
  <c r="E6424" i="16"/>
  <c r="E6425" i="16"/>
  <c r="E6426" i="16"/>
  <c r="E6427" i="16"/>
  <c r="E6428" i="16"/>
  <c r="E6429" i="16"/>
  <c r="E6430" i="16"/>
  <c r="E6431" i="16"/>
  <c r="E6432" i="16"/>
  <c r="E6433" i="16"/>
  <c r="E6434" i="16"/>
  <c r="E6435" i="16"/>
  <c r="E6436" i="16"/>
  <c r="E6437" i="16"/>
  <c r="E6438" i="16"/>
  <c r="E6439" i="16"/>
  <c r="E6440" i="16"/>
  <c r="E6441" i="16"/>
  <c r="E6442" i="16"/>
  <c r="E6443" i="16"/>
  <c r="E6444" i="16"/>
  <c r="E6445" i="16"/>
  <c r="E6446" i="16"/>
  <c r="E6447" i="16"/>
  <c r="E6448" i="16"/>
  <c r="E6449" i="16"/>
  <c r="E6450" i="16"/>
  <c r="E6451" i="16"/>
  <c r="E6452" i="16"/>
  <c r="E6453" i="16"/>
  <c r="E6454" i="16"/>
  <c r="E6455" i="16"/>
  <c r="E6456" i="16"/>
  <c r="E6457" i="16"/>
  <c r="E6458" i="16"/>
  <c r="E6459" i="16"/>
  <c r="E6460" i="16"/>
  <c r="E6461" i="16"/>
  <c r="E6462" i="16"/>
  <c r="E6463" i="16"/>
  <c r="E6464" i="16"/>
  <c r="E6465" i="16"/>
  <c r="E6466" i="16"/>
  <c r="E6467" i="16"/>
  <c r="E6468" i="16"/>
  <c r="E6469" i="16"/>
  <c r="E6470" i="16"/>
  <c r="E6471" i="16"/>
  <c r="E6472" i="16"/>
  <c r="E6473" i="16"/>
  <c r="E6474" i="16"/>
  <c r="E6475" i="16"/>
  <c r="E6476" i="16"/>
  <c r="E6477" i="16"/>
  <c r="E6478" i="16"/>
  <c r="E6479" i="16"/>
  <c r="E6480" i="16"/>
  <c r="E6481" i="16"/>
  <c r="E6482" i="16"/>
  <c r="E6483" i="16"/>
  <c r="E6484" i="16"/>
  <c r="E6485" i="16"/>
  <c r="E6486" i="16"/>
  <c r="E6487" i="16"/>
  <c r="E6488" i="16"/>
  <c r="E6489" i="16"/>
  <c r="E6490" i="16"/>
  <c r="E6491" i="16"/>
  <c r="E6492" i="16"/>
  <c r="E6493" i="16"/>
  <c r="E6494" i="16"/>
  <c r="E6495" i="16"/>
  <c r="E6496" i="16"/>
  <c r="E6497" i="16"/>
  <c r="E6498" i="16"/>
  <c r="E6499" i="16"/>
  <c r="E6500" i="16"/>
  <c r="E6501" i="16"/>
  <c r="E6502" i="16"/>
  <c r="E6503" i="16"/>
  <c r="E6504" i="16"/>
  <c r="E6505" i="16"/>
  <c r="E6506" i="16"/>
  <c r="E6507" i="16"/>
  <c r="E6508" i="16"/>
  <c r="E6509" i="16"/>
  <c r="E6510" i="16"/>
  <c r="E6511" i="16"/>
  <c r="E6512" i="16"/>
  <c r="E6513" i="16"/>
  <c r="E6514" i="16"/>
  <c r="E6515" i="16"/>
  <c r="E6516" i="16"/>
  <c r="E6517" i="16"/>
  <c r="E6518" i="16"/>
  <c r="E6519" i="16"/>
  <c r="E6520" i="16"/>
  <c r="E6521" i="16"/>
  <c r="E6522" i="16"/>
  <c r="E6523" i="16"/>
  <c r="E6524" i="16"/>
  <c r="E6525" i="16"/>
  <c r="E6526" i="16"/>
  <c r="E6527" i="16"/>
  <c r="E6528" i="16"/>
  <c r="E6529" i="16"/>
  <c r="E6530" i="16"/>
  <c r="E6531" i="16"/>
  <c r="E6532" i="16"/>
  <c r="E6533" i="16"/>
  <c r="E6534" i="16"/>
  <c r="E6535" i="16"/>
  <c r="E6536" i="16"/>
  <c r="E6537" i="16"/>
  <c r="E6538" i="16"/>
  <c r="E6539" i="16"/>
  <c r="E6540" i="16"/>
  <c r="E6541" i="16"/>
  <c r="E6542" i="16"/>
  <c r="E6543" i="16"/>
  <c r="E6544" i="16"/>
  <c r="E6545" i="16"/>
  <c r="E6546" i="16"/>
  <c r="E6547" i="16"/>
  <c r="E6548" i="16"/>
  <c r="E6549" i="16"/>
  <c r="E6550" i="16"/>
  <c r="E6551" i="16"/>
  <c r="E6552" i="16"/>
  <c r="E6553" i="16"/>
  <c r="E6554" i="16"/>
  <c r="E6555" i="16"/>
  <c r="E6556" i="16"/>
  <c r="E6557" i="16"/>
  <c r="E6558" i="16"/>
  <c r="E6559" i="16"/>
  <c r="E6560" i="16"/>
  <c r="E6561" i="16"/>
  <c r="E6562" i="16"/>
  <c r="E6563" i="16"/>
  <c r="E6564" i="16"/>
  <c r="E6565" i="16"/>
  <c r="E6566" i="16"/>
  <c r="E6567" i="16"/>
  <c r="E6568" i="16"/>
  <c r="E6569" i="16"/>
  <c r="E6570" i="16"/>
  <c r="E6571" i="16"/>
  <c r="E6572" i="16"/>
  <c r="E6573" i="16"/>
  <c r="E6574" i="16"/>
  <c r="E6575" i="16"/>
  <c r="E6576" i="16"/>
  <c r="E6577" i="16"/>
  <c r="E6578" i="16"/>
  <c r="E6579" i="16"/>
  <c r="E6580" i="16"/>
  <c r="E6581" i="16"/>
  <c r="E6582" i="16"/>
  <c r="E6583" i="16"/>
  <c r="E6584" i="16"/>
  <c r="E6585" i="16"/>
  <c r="E6586" i="16"/>
  <c r="E6587" i="16"/>
  <c r="E6588" i="16"/>
  <c r="E6589" i="16"/>
  <c r="E6590" i="16"/>
  <c r="E6591" i="16"/>
  <c r="E6592" i="16"/>
  <c r="E6593" i="16"/>
  <c r="E6594" i="16"/>
  <c r="E6595" i="16"/>
  <c r="E6596" i="16"/>
  <c r="E6597" i="16"/>
  <c r="E6598" i="16"/>
  <c r="E6599" i="16"/>
  <c r="E6600" i="16"/>
  <c r="E6601" i="16"/>
  <c r="E6602" i="16"/>
  <c r="E6603" i="16"/>
  <c r="E6604" i="16"/>
  <c r="E6605" i="16"/>
  <c r="E6606" i="16"/>
  <c r="E6607" i="16"/>
  <c r="E6608" i="16"/>
  <c r="E6609" i="16"/>
  <c r="E6610" i="16"/>
  <c r="E6611" i="16"/>
  <c r="E6612" i="16"/>
  <c r="E6613" i="16"/>
  <c r="E6614" i="16"/>
  <c r="E6615" i="16"/>
  <c r="E6616" i="16"/>
  <c r="E6617" i="16"/>
  <c r="E6618" i="16"/>
  <c r="E6619" i="16"/>
  <c r="E6620" i="16"/>
  <c r="E6621" i="16"/>
  <c r="E6622" i="16"/>
  <c r="E6623" i="16"/>
  <c r="E6624" i="16"/>
  <c r="E6625" i="16"/>
  <c r="E6626" i="16"/>
  <c r="E6627" i="16"/>
  <c r="E6628" i="16"/>
  <c r="E6629" i="16"/>
  <c r="E6630" i="16"/>
  <c r="E6631" i="16"/>
  <c r="E6632" i="16"/>
  <c r="E6633" i="16"/>
  <c r="E6634" i="16"/>
  <c r="E6635" i="16"/>
  <c r="E6636" i="16"/>
  <c r="E6637" i="16"/>
  <c r="E6638" i="16"/>
  <c r="E6639" i="16"/>
  <c r="E6640" i="16"/>
  <c r="E6641" i="16"/>
  <c r="E6642" i="16"/>
  <c r="E6643" i="16"/>
  <c r="E6644" i="16"/>
  <c r="E6645" i="16"/>
  <c r="E6646" i="16"/>
  <c r="E6647" i="16"/>
  <c r="E6648" i="16"/>
  <c r="E6649" i="16"/>
  <c r="E6650" i="16"/>
  <c r="E6651" i="16"/>
  <c r="E6652" i="16"/>
  <c r="E6653" i="16"/>
  <c r="E6654" i="16"/>
  <c r="E6655" i="16"/>
  <c r="E6656" i="16"/>
  <c r="E6657" i="16"/>
  <c r="E6658" i="16"/>
  <c r="E6659" i="16"/>
  <c r="E6660" i="16"/>
  <c r="E6661" i="16"/>
  <c r="E6662" i="16"/>
  <c r="E6663" i="16"/>
  <c r="E6664" i="16"/>
  <c r="E6665" i="16"/>
  <c r="E6666" i="16"/>
  <c r="E6667" i="16"/>
  <c r="E6668" i="16"/>
  <c r="E6669" i="16"/>
  <c r="E6670" i="16"/>
  <c r="E6671" i="16"/>
  <c r="E6672" i="16"/>
  <c r="E6673" i="16"/>
  <c r="E6674" i="16"/>
  <c r="E6675" i="16"/>
  <c r="E6676" i="16"/>
  <c r="E6677" i="16"/>
  <c r="E6678" i="16"/>
  <c r="E6679" i="16"/>
  <c r="E6680" i="16"/>
  <c r="E6681" i="16"/>
  <c r="E6682" i="16"/>
  <c r="E6683" i="16"/>
  <c r="E6684" i="16"/>
  <c r="E6685" i="16"/>
  <c r="E6686" i="16"/>
  <c r="E6687" i="16"/>
  <c r="E6688" i="16"/>
  <c r="E6689" i="16"/>
  <c r="E6690" i="16"/>
  <c r="E6691" i="16"/>
  <c r="E6692" i="16"/>
  <c r="E6693" i="16"/>
  <c r="E6694" i="16"/>
  <c r="E6695" i="16"/>
  <c r="E6696" i="16"/>
  <c r="E6697" i="16"/>
  <c r="E6698" i="16"/>
  <c r="E6699" i="16"/>
  <c r="E6700" i="16"/>
  <c r="E6701" i="16"/>
  <c r="E6702" i="16"/>
  <c r="E6703" i="16"/>
  <c r="E6704" i="16"/>
  <c r="E6705" i="16"/>
  <c r="E6706" i="16"/>
  <c r="E6707" i="16"/>
  <c r="E6708" i="16"/>
  <c r="E6709" i="16"/>
  <c r="E6710" i="16"/>
  <c r="E6711" i="16"/>
  <c r="E6712" i="16"/>
  <c r="E6713" i="16"/>
  <c r="E6714" i="16"/>
  <c r="E6715" i="16"/>
  <c r="E6716" i="16"/>
  <c r="E6717" i="16"/>
  <c r="E6718" i="16"/>
  <c r="E6719" i="16"/>
  <c r="E6720" i="16"/>
  <c r="E6721" i="16"/>
  <c r="E6722" i="16"/>
  <c r="E6723" i="16"/>
  <c r="E6724" i="16"/>
  <c r="E6725" i="16"/>
  <c r="E6726" i="16"/>
  <c r="E6727" i="16"/>
  <c r="E6728" i="16"/>
  <c r="E6729" i="16"/>
  <c r="E6730" i="16"/>
  <c r="E6731" i="16"/>
  <c r="E6732" i="16"/>
  <c r="E6733" i="16"/>
  <c r="E6734" i="16"/>
  <c r="E6735" i="16"/>
  <c r="E6736" i="16"/>
  <c r="E6737" i="16"/>
  <c r="E6738" i="16"/>
  <c r="E6739" i="16"/>
  <c r="E6740" i="16"/>
  <c r="E6741" i="16"/>
  <c r="E6742" i="16"/>
  <c r="E6743" i="16"/>
  <c r="E6744" i="16"/>
  <c r="E6745" i="16"/>
  <c r="E6746" i="16"/>
  <c r="E6747" i="16"/>
  <c r="E6748" i="16"/>
  <c r="E6749" i="16"/>
  <c r="E6750" i="16"/>
  <c r="E6751" i="16"/>
  <c r="E6752" i="16"/>
  <c r="E6753" i="16"/>
  <c r="E6754" i="16"/>
  <c r="E6755" i="16"/>
  <c r="E6756" i="16"/>
  <c r="E6757" i="16"/>
  <c r="E6758" i="16"/>
  <c r="E6759" i="16"/>
  <c r="E6760" i="16"/>
  <c r="E6761" i="16"/>
  <c r="E6762" i="16"/>
  <c r="E6763" i="16"/>
  <c r="E6764" i="16"/>
  <c r="E6765" i="16"/>
  <c r="E6766" i="16"/>
  <c r="E6767" i="16"/>
  <c r="E6768" i="16"/>
  <c r="E6769" i="16"/>
  <c r="E6770" i="16"/>
  <c r="E6771" i="16"/>
  <c r="E6772" i="16"/>
  <c r="E6773" i="16"/>
  <c r="E6774" i="16"/>
  <c r="E6775" i="16"/>
  <c r="E6776" i="16"/>
  <c r="E6777" i="16"/>
  <c r="E6778" i="16"/>
  <c r="E6779" i="16"/>
  <c r="E6780" i="16"/>
  <c r="E6781" i="16"/>
  <c r="E6782" i="16"/>
  <c r="E6783" i="16"/>
  <c r="E6784" i="16"/>
  <c r="E6785" i="16"/>
  <c r="E6786" i="16"/>
  <c r="E6787" i="16"/>
  <c r="E6788" i="16"/>
  <c r="E6789" i="16"/>
  <c r="E6790" i="16"/>
  <c r="E6791" i="16"/>
  <c r="E6792" i="16"/>
  <c r="E6793" i="16"/>
  <c r="E6794" i="16"/>
  <c r="E6795" i="16"/>
  <c r="E6796" i="16"/>
  <c r="E6797" i="16"/>
  <c r="E6798" i="16"/>
  <c r="E6799" i="16"/>
  <c r="E6800" i="16"/>
  <c r="E6801" i="16"/>
  <c r="E6802" i="16"/>
  <c r="E6803" i="16"/>
  <c r="E6804" i="16"/>
  <c r="E6805" i="16"/>
  <c r="E6806" i="16"/>
  <c r="E6807" i="16"/>
  <c r="E6808" i="16"/>
  <c r="E6809" i="16"/>
  <c r="E6810" i="16"/>
  <c r="E6811" i="16"/>
  <c r="E6812" i="16"/>
  <c r="E6813" i="16"/>
  <c r="E6814" i="16"/>
  <c r="E6815" i="16"/>
  <c r="E6816" i="16"/>
  <c r="E6817" i="16"/>
  <c r="E6818" i="16"/>
  <c r="E6819" i="16"/>
  <c r="E6820" i="16"/>
  <c r="E6821" i="16"/>
  <c r="E6822" i="16"/>
  <c r="E6823" i="16"/>
  <c r="E6824" i="16"/>
  <c r="E6825" i="16"/>
  <c r="E6826" i="16"/>
  <c r="E6827" i="16"/>
  <c r="E6828" i="16"/>
  <c r="E6829" i="16"/>
  <c r="E6830" i="16"/>
  <c r="E6831" i="16"/>
  <c r="E6832" i="16"/>
  <c r="E6833" i="16"/>
  <c r="E6834" i="16"/>
  <c r="E6835" i="16"/>
  <c r="E6836" i="16"/>
  <c r="E6837" i="16"/>
  <c r="E6838" i="16"/>
  <c r="E6839" i="16"/>
  <c r="E6840" i="16"/>
  <c r="E6841" i="16"/>
  <c r="E6842" i="16"/>
  <c r="E6843" i="16"/>
  <c r="E6844" i="16"/>
  <c r="E6845" i="16"/>
  <c r="E6846" i="16"/>
  <c r="E6847" i="16"/>
  <c r="E6848" i="16"/>
  <c r="E6849" i="16"/>
  <c r="E6850" i="16"/>
  <c r="E6851" i="16"/>
  <c r="E6852" i="16"/>
  <c r="E6853" i="16"/>
  <c r="E6854" i="16"/>
  <c r="E6855" i="16"/>
  <c r="E6856" i="16"/>
  <c r="E6857" i="16"/>
  <c r="E6858" i="16"/>
  <c r="E6859" i="16"/>
  <c r="E6860" i="16"/>
  <c r="E6861" i="16"/>
  <c r="E6862" i="16"/>
  <c r="E6863" i="16"/>
  <c r="E6864" i="16"/>
  <c r="E6865" i="16"/>
  <c r="E6866" i="16"/>
  <c r="E6867" i="16"/>
  <c r="E6868" i="16"/>
  <c r="E6869" i="16"/>
  <c r="E6870" i="16"/>
  <c r="E6871" i="16"/>
  <c r="E6872" i="16"/>
  <c r="E6873" i="16"/>
  <c r="E6874" i="16"/>
  <c r="E6875" i="16"/>
  <c r="E6876" i="16"/>
  <c r="E6877" i="16"/>
  <c r="E6878" i="16"/>
  <c r="E6879" i="16"/>
  <c r="E6880" i="16"/>
  <c r="E6881" i="16"/>
  <c r="E6882" i="16"/>
  <c r="E6883" i="16"/>
  <c r="E6884" i="16"/>
  <c r="E6885" i="16"/>
  <c r="E6886" i="16"/>
  <c r="E6887" i="16"/>
  <c r="E6888" i="16"/>
  <c r="E6889" i="16"/>
  <c r="E6890" i="16"/>
  <c r="E6891" i="16"/>
  <c r="E6892" i="16"/>
  <c r="E6893" i="16"/>
  <c r="E6894" i="16"/>
  <c r="E6895" i="16"/>
  <c r="E6896" i="16"/>
  <c r="E6897" i="16"/>
  <c r="E6898" i="16"/>
  <c r="E6899" i="16"/>
  <c r="E6900" i="16"/>
  <c r="E6901" i="16"/>
  <c r="E6902" i="16"/>
  <c r="E6903" i="16"/>
  <c r="E6904" i="16"/>
  <c r="E6905" i="16"/>
  <c r="E6906" i="16"/>
  <c r="E6907" i="16"/>
  <c r="E6908" i="16"/>
  <c r="E6909" i="16"/>
  <c r="E6910" i="16"/>
  <c r="E6911" i="16"/>
  <c r="E6912" i="16"/>
  <c r="E6913" i="16"/>
  <c r="E6914" i="16"/>
  <c r="E6915" i="16"/>
  <c r="E6916" i="16"/>
  <c r="E6917" i="16"/>
  <c r="E6918" i="16"/>
  <c r="E6919" i="16"/>
  <c r="E6920" i="16"/>
  <c r="E6921" i="16"/>
  <c r="E6922" i="16"/>
  <c r="E6923" i="16"/>
  <c r="E6924" i="16"/>
  <c r="E6925" i="16"/>
  <c r="E6926" i="16"/>
  <c r="E6927" i="16"/>
  <c r="E6928" i="16"/>
  <c r="E6929" i="16"/>
  <c r="E6930" i="16"/>
  <c r="E6931" i="16"/>
  <c r="E6932" i="16"/>
  <c r="E6933" i="16"/>
  <c r="E6934" i="16"/>
  <c r="E6935" i="16"/>
  <c r="E6936" i="16"/>
  <c r="E6937" i="16"/>
  <c r="E6938" i="16"/>
  <c r="E6939" i="16"/>
  <c r="E6940" i="16"/>
  <c r="E6941" i="16"/>
  <c r="E6942" i="16"/>
  <c r="E6943" i="16"/>
  <c r="E6944" i="16"/>
  <c r="E6945" i="16"/>
  <c r="E6946" i="16"/>
  <c r="E6947" i="16"/>
  <c r="E6948" i="16"/>
  <c r="E6949" i="16"/>
  <c r="E6950" i="16"/>
  <c r="E6951" i="16"/>
  <c r="E6952" i="16"/>
  <c r="E6953" i="16"/>
  <c r="E6954" i="16"/>
  <c r="E6955" i="16"/>
  <c r="E6956" i="16"/>
  <c r="E6957" i="16"/>
  <c r="E6958" i="16"/>
  <c r="E6959" i="16"/>
  <c r="E6960" i="16"/>
  <c r="E6961" i="16"/>
  <c r="E6962" i="16"/>
  <c r="E6963" i="16"/>
  <c r="E6964" i="16"/>
  <c r="E6965" i="16"/>
  <c r="E6966" i="16"/>
  <c r="E6967" i="16"/>
  <c r="E6968" i="16"/>
  <c r="E6969" i="16"/>
  <c r="E6970" i="16"/>
  <c r="E6971" i="16"/>
  <c r="E6972" i="16"/>
  <c r="E6973" i="16"/>
  <c r="E6974" i="16"/>
  <c r="E6975" i="16"/>
  <c r="E6976" i="16"/>
  <c r="E6977" i="16"/>
  <c r="E6978" i="16"/>
  <c r="E6979" i="16"/>
  <c r="E6980" i="16"/>
  <c r="E6981" i="16"/>
  <c r="E6982" i="16"/>
  <c r="E6983" i="16"/>
  <c r="E6984" i="16"/>
  <c r="E6985" i="16"/>
  <c r="E6986" i="16"/>
  <c r="E6987" i="16"/>
  <c r="E6988" i="16"/>
  <c r="E6989" i="16"/>
  <c r="E6990" i="16"/>
  <c r="E6991" i="16"/>
  <c r="E6992" i="16"/>
  <c r="E6993" i="16"/>
  <c r="E6994" i="16"/>
  <c r="E6995" i="16"/>
  <c r="E6996" i="16"/>
  <c r="E6997" i="16"/>
  <c r="E6998" i="16"/>
  <c r="E6999" i="16"/>
  <c r="E7000" i="16"/>
  <c r="E7001" i="16"/>
  <c r="E7002" i="16"/>
  <c r="E7003" i="16"/>
  <c r="E7004" i="16"/>
  <c r="E7005" i="16"/>
  <c r="E7006" i="16"/>
  <c r="E7007" i="16"/>
  <c r="E7008" i="16"/>
  <c r="E7009" i="16"/>
  <c r="E7010" i="16"/>
  <c r="E7011" i="16"/>
  <c r="E7012" i="16"/>
  <c r="E7013" i="16"/>
  <c r="E7014" i="16"/>
  <c r="E7015" i="16"/>
  <c r="E7016" i="16"/>
  <c r="E7017" i="16"/>
  <c r="E7018" i="16"/>
  <c r="E7019" i="16"/>
  <c r="E7020" i="16"/>
  <c r="E7021" i="16"/>
  <c r="E7022" i="16"/>
  <c r="E7023" i="16"/>
  <c r="E7024" i="16"/>
  <c r="E7025" i="16"/>
  <c r="E7026" i="16"/>
  <c r="E7027" i="16"/>
  <c r="E7028" i="16"/>
  <c r="E7029" i="16"/>
  <c r="E7030" i="16"/>
  <c r="E7031" i="16"/>
  <c r="E7032" i="16"/>
  <c r="E7033" i="16"/>
  <c r="E7034" i="16"/>
  <c r="E7035" i="16"/>
  <c r="E7036" i="16"/>
  <c r="E7037" i="16"/>
  <c r="E7038" i="16"/>
  <c r="E7039" i="16"/>
  <c r="E7040" i="16"/>
  <c r="E7041" i="16"/>
  <c r="E7042" i="16"/>
  <c r="E7043" i="16"/>
  <c r="E7044" i="16"/>
  <c r="E7045" i="16"/>
  <c r="E7046" i="16"/>
  <c r="E7047" i="16"/>
  <c r="E7048" i="16"/>
  <c r="E7049" i="16"/>
  <c r="E7050" i="16"/>
  <c r="E7051" i="16"/>
  <c r="E7052" i="16"/>
  <c r="E7053" i="16"/>
  <c r="E7054" i="16"/>
  <c r="E7055" i="16"/>
  <c r="E7056" i="16"/>
  <c r="E7057" i="16"/>
  <c r="E7058" i="16"/>
  <c r="E7059" i="16"/>
  <c r="E7060" i="16"/>
  <c r="E7061" i="16"/>
  <c r="E7062" i="16"/>
  <c r="E7063" i="16"/>
  <c r="E7064" i="16"/>
  <c r="E7065" i="16"/>
  <c r="E7066" i="16"/>
  <c r="E7067" i="16"/>
  <c r="E7068" i="16"/>
  <c r="E7069" i="16"/>
  <c r="E7070" i="16"/>
  <c r="E7071" i="16"/>
  <c r="E7072" i="16"/>
  <c r="E7073" i="16"/>
  <c r="E7074" i="16"/>
  <c r="E7075" i="16"/>
  <c r="E7076" i="16"/>
  <c r="E7077" i="16"/>
  <c r="E7078" i="16"/>
  <c r="E7079" i="16"/>
  <c r="E7080" i="16"/>
  <c r="E7081" i="16"/>
  <c r="E7082" i="16"/>
  <c r="E7083" i="16"/>
  <c r="E7084" i="16"/>
  <c r="E7085" i="16"/>
  <c r="E7086" i="16"/>
  <c r="E7087" i="16"/>
  <c r="E7088" i="16"/>
  <c r="E7089" i="16"/>
  <c r="E7090" i="16"/>
  <c r="E7091" i="16"/>
  <c r="E7092" i="16"/>
  <c r="E7093" i="16"/>
  <c r="E7094" i="16"/>
  <c r="E7095" i="16"/>
  <c r="E7096" i="16"/>
  <c r="E7097" i="16"/>
  <c r="E7098" i="16"/>
  <c r="E7099" i="16"/>
  <c r="E7100" i="16"/>
  <c r="E7101" i="16"/>
  <c r="E7102" i="16"/>
  <c r="E7103" i="16"/>
  <c r="E7104" i="16"/>
  <c r="E7105" i="16"/>
  <c r="E7106" i="16"/>
  <c r="E7107" i="16"/>
  <c r="E7108" i="16"/>
  <c r="E7109" i="16"/>
  <c r="E7110" i="16"/>
  <c r="E7111" i="16"/>
  <c r="E7112" i="16"/>
  <c r="E7113" i="16"/>
  <c r="E7114" i="16"/>
  <c r="E7115" i="16"/>
  <c r="E7116" i="16"/>
  <c r="E7117" i="16"/>
  <c r="E7118" i="16"/>
  <c r="E7119" i="16"/>
  <c r="E7120" i="16"/>
  <c r="E7121" i="16"/>
  <c r="E7122" i="16"/>
  <c r="E7123" i="16"/>
  <c r="E7124" i="16"/>
  <c r="E7125" i="16"/>
  <c r="E7126" i="16"/>
  <c r="E7127" i="16"/>
  <c r="E7128" i="16"/>
  <c r="E7129" i="16"/>
  <c r="E7130" i="16"/>
  <c r="E7131" i="16"/>
  <c r="E7132" i="16"/>
  <c r="E7133" i="16"/>
  <c r="E7134" i="16"/>
  <c r="E7135" i="16"/>
  <c r="E7136" i="16"/>
  <c r="E7137" i="16"/>
  <c r="E7138" i="16"/>
  <c r="E7139" i="16"/>
  <c r="E7140" i="16"/>
  <c r="E7141" i="16"/>
  <c r="E7142" i="16"/>
  <c r="E7143" i="16"/>
  <c r="E7144" i="16"/>
  <c r="E7145" i="16"/>
  <c r="E7146" i="16"/>
  <c r="E7147" i="16"/>
  <c r="E7148" i="16"/>
  <c r="E7149" i="16"/>
  <c r="E7150" i="16"/>
  <c r="E7151" i="16"/>
  <c r="E7152" i="16"/>
  <c r="E7153" i="16"/>
  <c r="E7154" i="16"/>
  <c r="E7155" i="16"/>
  <c r="E7156" i="16"/>
  <c r="E7157" i="16"/>
  <c r="E7158" i="16"/>
  <c r="E7159" i="16"/>
  <c r="E7160" i="16"/>
  <c r="E7161" i="16"/>
  <c r="E7162" i="16"/>
  <c r="E7163" i="16"/>
  <c r="E7164" i="16"/>
  <c r="E7165" i="16"/>
  <c r="E7166" i="16"/>
  <c r="E7167" i="16"/>
  <c r="E7168" i="16"/>
  <c r="E7169" i="16"/>
  <c r="E7170" i="16"/>
  <c r="E7171" i="16"/>
  <c r="E7172" i="16"/>
  <c r="E7173" i="16"/>
  <c r="E7174" i="16"/>
  <c r="E7175" i="16"/>
  <c r="E7176" i="16"/>
  <c r="E7177" i="16"/>
  <c r="E7178" i="16"/>
  <c r="E7179" i="16"/>
  <c r="E7180" i="16"/>
  <c r="E7181" i="16"/>
  <c r="E7182" i="16"/>
  <c r="E7183" i="16"/>
  <c r="E7184" i="16"/>
  <c r="E7185" i="16"/>
  <c r="E7186" i="16"/>
  <c r="E7187" i="16"/>
  <c r="E7188" i="16"/>
  <c r="E7189" i="16"/>
  <c r="E7190" i="16"/>
  <c r="E7191" i="16"/>
  <c r="E7192" i="16"/>
  <c r="E7193" i="16"/>
  <c r="E7194" i="16"/>
  <c r="E7195" i="16"/>
  <c r="E7196" i="16"/>
  <c r="E7197" i="16"/>
  <c r="E7198" i="16"/>
  <c r="E7199" i="16"/>
  <c r="E7200" i="16"/>
  <c r="E7201" i="16"/>
  <c r="E7202" i="16"/>
  <c r="E7203" i="16"/>
  <c r="E7204" i="16"/>
  <c r="E7205" i="16"/>
  <c r="E7206" i="16"/>
  <c r="E7207" i="16"/>
  <c r="E7208" i="16"/>
  <c r="E7209" i="16"/>
  <c r="E7210" i="16"/>
  <c r="E7211" i="16"/>
  <c r="E7212" i="16"/>
  <c r="E7213" i="16"/>
  <c r="E7214" i="16"/>
  <c r="E7215" i="16"/>
  <c r="E7216" i="16"/>
  <c r="E7217" i="16"/>
  <c r="E7218" i="16"/>
  <c r="E7219" i="16"/>
  <c r="E7220" i="16"/>
  <c r="E7221" i="16"/>
  <c r="E7222" i="16"/>
  <c r="E7223" i="16"/>
  <c r="E7224" i="16"/>
  <c r="E7225" i="16"/>
  <c r="E7226" i="16"/>
  <c r="E7227" i="16"/>
  <c r="E7228" i="16"/>
  <c r="E7229" i="16"/>
  <c r="E7230" i="16"/>
  <c r="E7231" i="16"/>
  <c r="E7232" i="16"/>
  <c r="E7233" i="16"/>
  <c r="E7234" i="16"/>
  <c r="E7235" i="16"/>
  <c r="E7236" i="16"/>
  <c r="E7237" i="16"/>
  <c r="E7238" i="16"/>
  <c r="E7239" i="16"/>
  <c r="E7240" i="16"/>
  <c r="E7241" i="16"/>
  <c r="E7242" i="16"/>
  <c r="E7243" i="16"/>
  <c r="E7244" i="16"/>
  <c r="E7245" i="16"/>
  <c r="E7246" i="16"/>
  <c r="E7247" i="16"/>
  <c r="E7248" i="16"/>
  <c r="E7249" i="16"/>
  <c r="E7250" i="16"/>
  <c r="E7251" i="16"/>
  <c r="E7252" i="16"/>
  <c r="E7253" i="16"/>
  <c r="E7254" i="16"/>
  <c r="E7255" i="16"/>
  <c r="E7256" i="16"/>
  <c r="E7257" i="16"/>
  <c r="E7258" i="16"/>
  <c r="E7259" i="16"/>
  <c r="E7260" i="16"/>
  <c r="E7261" i="16"/>
  <c r="E7262" i="16"/>
  <c r="E7263" i="16"/>
  <c r="E7264" i="16"/>
  <c r="E7265" i="16"/>
  <c r="E7266" i="16"/>
  <c r="E7267" i="16"/>
  <c r="E7268" i="16"/>
  <c r="E7269" i="16"/>
  <c r="E7270" i="16"/>
  <c r="E7271" i="16"/>
  <c r="E7272" i="16"/>
  <c r="E7273" i="16"/>
  <c r="E7274" i="16"/>
  <c r="E7275" i="16"/>
  <c r="E7276" i="16"/>
  <c r="E7277" i="16"/>
  <c r="E7278" i="16"/>
  <c r="E7279" i="16"/>
  <c r="E7280" i="16"/>
  <c r="E7281" i="16"/>
  <c r="E7282" i="16"/>
  <c r="E7283" i="16"/>
  <c r="E7284" i="16"/>
  <c r="E7285" i="16"/>
  <c r="E7286" i="16"/>
  <c r="E7287" i="16"/>
  <c r="E7288" i="16"/>
  <c r="E7289" i="16"/>
  <c r="E7290" i="16"/>
  <c r="E7291" i="16"/>
  <c r="E7292" i="16"/>
  <c r="E7293" i="16"/>
  <c r="E7294" i="16"/>
  <c r="E7295" i="16"/>
  <c r="E7296" i="16"/>
  <c r="E7297" i="16"/>
  <c r="E7298" i="16"/>
  <c r="E7299" i="16"/>
  <c r="E7300" i="16"/>
  <c r="E7301" i="16"/>
  <c r="E7302" i="16"/>
  <c r="E7303" i="16"/>
  <c r="E7304" i="16"/>
  <c r="E7305" i="16"/>
  <c r="E7306" i="16"/>
  <c r="E7307" i="16"/>
  <c r="E7308" i="16"/>
  <c r="E7309" i="16"/>
  <c r="E7310" i="16"/>
  <c r="E7311" i="16"/>
  <c r="E7312" i="16"/>
  <c r="E7313" i="16"/>
  <c r="E7314" i="16"/>
  <c r="E7315" i="16"/>
  <c r="E7316" i="16"/>
  <c r="E7317" i="16"/>
  <c r="E7318" i="16"/>
  <c r="E7319" i="16"/>
  <c r="E7320" i="16"/>
  <c r="E7321" i="16"/>
  <c r="E7322" i="16"/>
  <c r="E7323" i="16"/>
  <c r="E7324" i="16"/>
  <c r="E7325" i="16"/>
  <c r="E7326" i="16"/>
  <c r="E7327" i="16"/>
  <c r="E7328" i="16"/>
  <c r="E7329" i="16"/>
  <c r="E7330" i="16"/>
  <c r="E7331" i="16"/>
  <c r="E7332" i="16"/>
  <c r="E7333" i="16"/>
  <c r="E7334" i="16"/>
  <c r="E7335" i="16"/>
  <c r="E7336" i="16"/>
  <c r="E7337" i="16"/>
  <c r="E7338" i="16"/>
  <c r="E7339" i="16"/>
  <c r="E7340" i="16"/>
  <c r="E7341" i="16"/>
  <c r="E7342" i="16"/>
  <c r="E7343" i="16"/>
  <c r="E7344" i="16"/>
  <c r="E7345" i="16"/>
  <c r="E7346" i="16"/>
  <c r="E7347" i="16"/>
  <c r="E7348" i="16"/>
  <c r="E7349" i="16"/>
  <c r="E7350" i="16"/>
  <c r="E7351" i="16"/>
  <c r="E7352" i="16"/>
  <c r="E7353" i="16"/>
  <c r="E7354" i="16"/>
  <c r="E7355" i="16"/>
  <c r="E7356" i="16"/>
  <c r="E7357" i="16"/>
  <c r="E7358" i="16"/>
  <c r="E7359" i="16"/>
  <c r="E7360" i="16"/>
  <c r="E7361" i="16"/>
  <c r="E7362" i="16"/>
  <c r="E7363" i="16"/>
  <c r="E7364" i="16"/>
  <c r="E7365" i="16"/>
  <c r="E7366" i="16"/>
  <c r="E7367" i="16"/>
  <c r="E7368" i="16"/>
  <c r="E7369" i="16"/>
  <c r="E7370" i="16"/>
  <c r="E7371" i="16"/>
  <c r="E7372" i="16"/>
  <c r="E7373" i="16"/>
  <c r="E7374" i="16"/>
  <c r="E7375" i="16"/>
  <c r="E7376" i="16"/>
  <c r="E7377" i="16"/>
  <c r="E7378" i="16"/>
  <c r="E7379" i="16"/>
  <c r="E7380" i="16"/>
  <c r="E7381" i="16"/>
  <c r="E7382" i="16"/>
  <c r="E7383" i="16"/>
  <c r="E7384" i="16"/>
  <c r="E7385" i="16"/>
  <c r="E7386" i="16"/>
  <c r="E7387" i="16"/>
  <c r="E7388" i="16"/>
  <c r="E7389" i="16"/>
  <c r="E7390" i="16"/>
  <c r="E7391" i="16"/>
  <c r="E7392" i="16"/>
  <c r="E7393" i="16"/>
  <c r="E7394" i="16"/>
  <c r="E7395" i="16"/>
  <c r="E7396" i="16"/>
  <c r="E7397" i="16"/>
  <c r="E7398" i="16"/>
  <c r="E7399" i="16"/>
  <c r="E7400" i="16"/>
  <c r="E7401" i="16"/>
  <c r="E7402" i="16"/>
  <c r="E7403" i="16"/>
  <c r="E7404" i="16"/>
  <c r="E7405" i="16"/>
  <c r="E7406" i="16"/>
  <c r="E7407" i="16"/>
  <c r="E7408" i="16"/>
  <c r="E7409" i="16"/>
  <c r="E7410" i="16"/>
  <c r="E7411" i="16"/>
  <c r="E7412" i="16"/>
  <c r="E7413" i="16"/>
  <c r="E7414" i="16"/>
  <c r="E7415" i="16"/>
  <c r="E7416" i="16"/>
  <c r="E7417" i="16"/>
  <c r="E7418" i="16"/>
  <c r="E7419" i="16"/>
  <c r="E7420" i="16"/>
  <c r="E7421" i="16"/>
  <c r="E7422" i="16"/>
  <c r="E7423" i="16"/>
  <c r="E7424" i="16"/>
  <c r="E7425" i="16"/>
  <c r="E7426" i="16"/>
  <c r="E7427" i="16"/>
  <c r="E7428" i="16"/>
  <c r="E7429" i="16"/>
  <c r="E7430" i="16"/>
  <c r="E7431" i="16"/>
  <c r="E7432" i="16"/>
  <c r="E7433" i="16"/>
  <c r="E7434" i="16"/>
  <c r="E7435" i="16"/>
  <c r="E7436" i="16"/>
  <c r="E7437" i="16"/>
  <c r="E7438" i="16"/>
  <c r="E7439" i="16"/>
  <c r="E7440" i="16"/>
  <c r="E7441" i="16"/>
  <c r="E7442" i="16"/>
  <c r="E7443" i="16"/>
  <c r="E7444" i="16"/>
  <c r="E7445" i="16"/>
  <c r="E7446" i="16"/>
  <c r="E7447" i="16"/>
  <c r="E7448" i="16"/>
  <c r="E7449" i="16"/>
  <c r="E7450" i="16"/>
  <c r="E7451" i="16"/>
  <c r="E7452" i="16"/>
  <c r="E7453" i="16"/>
  <c r="E7454" i="16"/>
  <c r="E7455" i="16"/>
  <c r="E7456" i="16"/>
  <c r="E7457" i="16"/>
  <c r="E7458" i="16"/>
  <c r="E7459" i="16"/>
  <c r="E7460" i="16"/>
  <c r="E7461" i="16"/>
  <c r="E7462" i="16"/>
  <c r="E7463" i="16"/>
  <c r="E7464" i="16"/>
  <c r="E7465" i="16"/>
  <c r="E7466" i="16"/>
  <c r="E7467" i="16"/>
  <c r="E7468" i="16"/>
  <c r="E7469" i="16"/>
  <c r="E7470" i="16"/>
  <c r="E7471" i="16"/>
  <c r="E7472" i="16"/>
  <c r="E7473" i="16"/>
  <c r="E7474" i="16"/>
  <c r="E7475" i="16"/>
  <c r="E7476" i="16"/>
  <c r="E7477" i="16"/>
  <c r="E7478" i="16"/>
  <c r="E7479" i="16"/>
  <c r="E7480" i="16"/>
  <c r="E7481" i="16"/>
  <c r="E7482" i="16"/>
  <c r="E7483" i="16"/>
  <c r="E7484" i="16"/>
  <c r="E7485" i="16"/>
  <c r="E7486" i="16"/>
  <c r="E7487" i="16"/>
  <c r="E7488" i="16"/>
  <c r="E7489" i="16"/>
  <c r="E7490" i="16"/>
  <c r="E7491" i="16"/>
  <c r="E7492" i="16"/>
  <c r="E7493" i="16"/>
  <c r="E7494" i="16"/>
  <c r="E7495" i="16"/>
  <c r="E7496" i="16"/>
  <c r="E7497" i="16"/>
  <c r="E7498" i="16"/>
  <c r="E7499" i="16"/>
  <c r="E7500" i="16"/>
  <c r="E7501" i="16"/>
  <c r="E7502" i="16"/>
  <c r="E7503" i="16"/>
  <c r="E7504" i="16"/>
  <c r="E7505" i="16"/>
  <c r="E7506" i="16"/>
  <c r="E7507" i="16"/>
  <c r="E7508" i="16"/>
  <c r="E7509" i="16"/>
  <c r="E7510" i="16"/>
  <c r="E7511" i="16"/>
  <c r="E7512" i="16"/>
  <c r="E7513" i="16"/>
  <c r="E7514" i="16"/>
  <c r="E7515" i="16"/>
  <c r="E7516" i="16"/>
  <c r="E7517" i="16"/>
  <c r="E7518" i="16"/>
  <c r="E7519" i="16"/>
  <c r="E7520" i="16"/>
  <c r="E7521" i="16"/>
  <c r="E7522" i="16"/>
  <c r="E7523" i="16"/>
  <c r="E7524" i="16"/>
  <c r="E7525" i="16"/>
  <c r="E7526" i="16"/>
  <c r="E7527" i="16"/>
  <c r="E7528" i="16"/>
  <c r="E7529" i="16"/>
  <c r="E7530" i="16"/>
  <c r="E7531" i="16"/>
  <c r="E7532" i="16"/>
  <c r="E7533" i="16"/>
  <c r="E7534" i="16"/>
  <c r="E7535" i="16"/>
  <c r="E7536" i="16"/>
  <c r="E7537" i="16"/>
  <c r="E7538" i="16"/>
  <c r="E7539" i="16"/>
  <c r="E7540" i="16"/>
  <c r="E7541" i="16"/>
  <c r="E7542" i="16"/>
  <c r="E7543" i="16"/>
  <c r="E7544" i="16"/>
  <c r="E7545" i="16"/>
  <c r="E7546" i="16"/>
  <c r="E7547" i="16"/>
  <c r="E7548" i="16"/>
  <c r="E7549" i="16"/>
  <c r="E7550" i="16"/>
  <c r="E7551" i="16"/>
  <c r="E7552" i="16"/>
  <c r="E7553" i="16"/>
  <c r="E7554" i="16"/>
  <c r="E7555" i="16"/>
  <c r="E7556" i="16"/>
  <c r="E7557" i="16"/>
  <c r="E7558" i="16"/>
  <c r="E7559" i="16"/>
  <c r="E7560" i="16"/>
  <c r="E7561" i="16"/>
  <c r="E7562" i="16"/>
  <c r="E7563" i="16"/>
  <c r="E7564" i="16"/>
  <c r="E7565" i="16"/>
  <c r="E7566" i="16"/>
  <c r="E7567" i="16"/>
  <c r="E7568" i="16"/>
  <c r="E7569" i="16"/>
  <c r="E7570" i="16"/>
  <c r="E7571" i="16"/>
  <c r="E7572" i="16"/>
  <c r="E7573" i="16"/>
  <c r="E7574" i="16"/>
  <c r="E7575" i="16"/>
  <c r="E7576" i="16"/>
  <c r="E7577" i="16"/>
  <c r="E7578" i="16"/>
  <c r="E7579" i="16"/>
  <c r="E7580" i="16"/>
  <c r="E7581" i="16"/>
  <c r="E7582" i="16"/>
  <c r="E7583" i="16"/>
  <c r="E7584" i="16"/>
  <c r="E7585" i="16"/>
  <c r="E7586" i="16"/>
  <c r="E7587" i="16"/>
  <c r="E7588" i="16"/>
  <c r="E7589" i="16"/>
  <c r="E7590" i="16"/>
  <c r="E7591" i="16"/>
  <c r="E7592" i="16"/>
  <c r="E7593" i="16"/>
  <c r="E7594" i="16"/>
  <c r="E7595" i="16"/>
  <c r="E7596" i="16"/>
  <c r="E7597" i="16"/>
  <c r="E7598" i="16"/>
  <c r="E7599" i="16"/>
  <c r="E7600" i="16"/>
  <c r="E7601" i="16"/>
  <c r="E7602" i="16"/>
  <c r="E7603" i="16"/>
  <c r="E7604" i="16"/>
  <c r="E7605" i="16"/>
  <c r="E7606" i="16"/>
  <c r="E7607" i="16"/>
  <c r="E7608" i="16"/>
  <c r="E7609" i="16"/>
  <c r="E7610" i="16"/>
  <c r="E7611" i="16"/>
  <c r="E7612" i="16"/>
  <c r="E7613" i="16"/>
  <c r="E7614" i="16"/>
  <c r="E7615" i="16"/>
  <c r="E7616" i="16"/>
  <c r="E7617" i="16"/>
  <c r="E7618" i="16"/>
  <c r="E7619" i="16"/>
  <c r="E7620" i="16"/>
  <c r="E7621" i="16"/>
  <c r="E7622" i="16"/>
  <c r="E7623" i="16"/>
  <c r="E7624" i="16"/>
  <c r="E7625" i="16"/>
  <c r="E7626" i="16"/>
  <c r="E7627" i="16"/>
  <c r="E7628" i="16"/>
  <c r="E7629" i="16"/>
  <c r="E7630" i="16"/>
  <c r="E7631" i="16"/>
  <c r="E7632" i="16"/>
  <c r="E7633" i="16"/>
  <c r="E7634" i="16"/>
  <c r="E7635" i="16"/>
  <c r="E7636" i="16"/>
  <c r="E7637" i="16"/>
  <c r="E7638" i="16"/>
  <c r="E7639" i="16"/>
  <c r="E7640" i="16"/>
  <c r="E7641" i="16"/>
  <c r="E7642" i="16"/>
  <c r="E7643" i="16"/>
  <c r="E7644" i="16"/>
  <c r="E7645" i="16"/>
  <c r="E7646" i="16"/>
  <c r="E7647" i="16"/>
  <c r="E7648" i="16"/>
  <c r="E7649" i="16"/>
  <c r="E7650" i="16"/>
  <c r="E7651" i="16"/>
  <c r="E7652" i="16"/>
  <c r="E7653" i="16"/>
  <c r="E7654" i="16"/>
  <c r="E7655" i="16"/>
  <c r="E7656" i="16"/>
  <c r="E7657" i="16"/>
  <c r="E7658" i="16"/>
  <c r="E7659" i="16"/>
  <c r="E7660" i="16"/>
  <c r="E7661" i="16"/>
  <c r="E7662" i="16"/>
  <c r="E7663" i="16"/>
  <c r="E7664" i="16"/>
  <c r="E7665" i="16"/>
  <c r="E7666" i="16"/>
  <c r="E7667" i="16"/>
  <c r="E7668" i="16"/>
  <c r="E7669" i="16"/>
  <c r="E7670" i="16"/>
  <c r="E7671" i="16"/>
  <c r="E7672" i="16"/>
  <c r="E7673" i="16"/>
  <c r="E7674" i="16"/>
  <c r="E7675" i="16"/>
  <c r="E7676" i="16"/>
  <c r="E7677" i="16"/>
  <c r="E7678" i="16"/>
  <c r="E7679" i="16"/>
  <c r="E7680" i="16"/>
  <c r="E7681" i="16"/>
  <c r="E7682" i="16"/>
  <c r="E7683" i="16"/>
  <c r="E7684" i="16"/>
  <c r="E7685" i="16"/>
  <c r="E7686" i="16"/>
  <c r="E7687" i="16"/>
  <c r="E7688" i="16"/>
  <c r="E7689" i="16"/>
  <c r="E7690" i="16"/>
  <c r="E7691" i="16"/>
  <c r="E7692" i="16"/>
  <c r="E7693" i="16"/>
  <c r="E7694" i="16"/>
  <c r="E7695" i="16"/>
  <c r="E7696" i="16"/>
  <c r="E7697" i="16"/>
  <c r="E7698" i="16"/>
  <c r="E7699" i="16"/>
  <c r="E7700" i="16"/>
  <c r="E7701" i="16"/>
  <c r="E7702" i="16"/>
  <c r="E7703" i="16"/>
  <c r="E7704" i="16"/>
  <c r="E7705" i="16"/>
  <c r="E7706" i="16"/>
  <c r="E7707" i="16"/>
  <c r="E7708" i="16"/>
  <c r="E7709" i="16"/>
  <c r="E7710" i="16"/>
  <c r="E7711" i="16"/>
  <c r="E7712" i="16"/>
  <c r="E7713" i="16"/>
  <c r="E7714" i="16"/>
  <c r="E7715" i="16"/>
  <c r="E7716" i="16"/>
  <c r="E7717" i="16"/>
  <c r="E7718" i="16"/>
  <c r="E7719" i="16"/>
  <c r="E7720" i="16"/>
  <c r="E7721" i="16"/>
  <c r="E7722" i="16"/>
  <c r="E7723" i="16"/>
  <c r="E7724" i="16"/>
  <c r="E7725" i="16"/>
  <c r="E7726" i="16"/>
  <c r="E7727" i="16"/>
  <c r="E7728" i="16"/>
  <c r="E7729" i="16"/>
  <c r="E7730" i="16"/>
  <c r="E7731" i="16"/>
  <c r="E7732" i="16"/>
  <c r="E7733" i="16"/>
  <c r="E7734" i="16"/>
  <c r="E7735" i="16"/>
  <c r="E7736" i="16"/>
  <c r="E7737" i="16"/>
  <c r="E7738" i="16"/>
  <c r="E7739" i="16"/>
  <c r="E7740" i="16"/>
  <c r="E7741" i="16"/>
  <c r="E7742" i="16"/>
  <c r="E7743" i="16"/>
  <c r="E7744" i="16"/>
  <c r="E7745" i="16"/>
  <c r="E7746" i="16"/>
  <c r="E7747" i="16"/>
  <c r="E7748" i="16"/>
  <c r="E7749" i="16"/>
  <c r="E7750" i="16"/>
  <c r="E7751" i="16"/>
  <c r="E7752" i="16"/>
  <c r="E7753" i="16"/>
  <c r="E7754" i="16"/>
  <c r="E7755" i="16"/>
  <c r="E7756" i="16"/>
  <c r="E7757" i="16"/>
  <c r="E7758" i="16"/>
  <c r="E7759" i="16"/>
  <c r="E7760" i="16"/>
  <c r="E7761" i="16"/>
  <c r="E7762" i="16"/>
  <c r="E7763" i="16"/>
  <c r="E7764" i="16"/>
  <c r="E7765" i="16"/>
  <c r="E7766" i="16"/>
  <c r="E7767" i="16"/>
  <c r="E7768" i="16"/>
  <c r="E7769" i="16"/>
  <c r="E7770" i="16"/>
  <c r="E7771" i="16"/>
  <c r="E7772" i="16"/>
  <c r="E7773" i="16"/>
  <c r="E7774" i="16"/>
  <c r="E7775" i="16"/>
  <c r="E7776" i="16"/>
  <c r="E7777" i="16"/>
  <c r="E7778" i="16"/>
  <c r="E7779" i="16"/>
  <c r="E7780" i="16"/>
  <c r="E7781" i="16"/>
  <c r="E7782" i="16"/>
  <c r="E7783" i="16"/>
  <c r="E7784" i="16"/>
  <c r="E7785" i="16"/>
  <c r="E7786" i="16"/>
  <c r="E7787" i="16"/>
  <c r="E7788" i="16"/>
  <c r="E7789" i="16"/>
  <c r="E7790" i="16"/>
  <c r="E7791" i="16"/>
  <c r="E7792" i="16"/>
  <c r="E7793" i="16"/>
  <c r="E7794" i="16"/>
  <c r="E7795" i="16"/>
  <c r="E7796" i="16"/>
  <c r="E7797" i="16"/>
  <c r="E7798" i="16"/>
  <c r="E7799" i="16"/>
  <c r="E7800" i="16"/>
  <c r="E7801" i="16"/>
  <c r="E7802" i="16"/>
  <c r="E7803" i="16"/>
  <c r="E7804" i="16"/>
  <c r="E7805" i="16"/>
  <c r="E7806" i="16"/>
  <c r="E7807" i="16"/>
  <c r="E7808" i="16"/>
  <c r="E7809" i="16"/>
  <c r="E7810" i="16"/>
  <c r="E7811" i="16"/>
  <c r="E7812" i="16"/>
  <c r="E7813" i="16"/>
  <c r="E7814" i="16"/>
  <c r="E7815" i="16"/>
  <c r="E7816" i="16"/>
  <c r="E7817" i="16"/>
  <c r="E7818" i="16"/>
  <c r="E7819" i="16"/>
  <c r="E7820" i="16"/>
  <c r="E7821" i="16"/>
  <c r="E7822" i="16"/>
  <c r="E7823" i="16"/>
  <c r="E7824" i="16"/>
  <c r="E7825" i="16"/>
  <c r="E7826" i="16"/>
  <c r="E7827" i="16"/>
  <c r="E7828" i="16"/>
  <c r="E7829" i="16"/>
  <c r="E7830" i="16"/>
  <c r="E7831" i="16"/>
  <c r="E7832" i="16"/>
  <c r="E7833" i="16"/>
  <c r="E7834" i="16"/>
  <c r="E7835" i="16"/>
  <c r="E7836" i="16"/>
  <c r="E7837" i="16"/>
  <c r="E7838" i="16"/>
  <c r="E7839" i="16"/>
  <c r="E7840" i="16"/>
  <c r="E7841" i="16"/>
  <c r="E7842" i="16"/>
  <c r="E7843" i="16"/>
  <c r="E7844" i="16"/>
  <c r="E7845" i="16"/>
  <c r="E7846" i="16"/>
  <c r="E7847" i="16"/>
  <c r="E7848" i="16"/>
  <c r="E7849" i="16"/>
  <c r="E7850" i="16"/>
  <c r="E7851" i="16"/>
  <c r="E7852" i="16"/>
  <c r="E7853" i="16"/>
  <c r="E7854" i="16"/>
  <c r="E7855" i="16"/>
  <c r="E7856" i="16"/>
  <c r="E7857" i="16"/>
  <c r="E7858" i="16"/>
  <c r="E7859" i="16"/>
  <c r="E7860" i="16"/>
  <c r="E7861" i="16"/>
  <c r="E7862" i="16"/>
  <c r="E7863" i="16"/>
  <c r="E7864" i="16"/>
  <c r="E7865" i="16"/>
  <c r="E7866" i="16"/>
  <c r="E7867" i="16"/>
  <c r="E7868" i="16"/>
  <c r="E7869" i="16"/>
  <c r="E7870" i="16"/>
  <c r="E7871" i="16"/>
  <c r="E7872" i="16"/>
  <c r="E7873" i="16"/>
  <c r="E7874" i="16"/>
  <c r="E7875" i="16"/>
  <c r="E7876" i="16"/>
  <c r="E7877" i="16"/>
  <c r="E7878" i="16"/>
  <c r="E7879" i="16"/>
  <c r="E7880" i="16"/>
  <c r="E7881" i="16"/>
  <c r="E7882" i="16"/>
  <c r="E7883" i="16"/>
  <c r="E7884" i="16"/>
  <c r="E7885" i="16"/>
  <c r="E7886" i="16"/>
  <c r="E7887" i="16"/>
  <c r="E7888" i="16"/>
  <c r="E7889" i="16"/>
  <c r="E7890" i="16"/>
  <c r="E7891" i="16"/>
  <c r="E7892" i="16"/>
  <c r="E7893" i="16"/>
  <c r="E7894" i="16"/>
  <c r="E7895" i="16"/>
  <c r="E7896" i="16"/>
  <c r="E7897" i="16"/>
  <c r="E7898" i="16"/>
  <c r="E7899" i="16"/>
  <c r="E7900" i="16"/>
  <c r="E7901" i="16"/>
  <c r="E7902" i="16"/>
  <c r="E7903" i="16"/>
  <c r="E7904" i="16"/>
  <c r="E7905" i="16"/>
  <c r="E7906" i="16"/>
  <c r="E7907" i="16"/>
  <c r="E7908" i="16"/>
  <c r="E7909" i="16"/>
  <c r="E7910" i="16"/>
  <c r="E7911" i="16"/>
  <c r="E7912" i="16"/>
  <c r="E7913" i="16"/>
  <c r="E7914" i="16"/>
  <c r="E7915" i="16"/>
  <c r="E7916" i="16"/>
  <c r="E7917" i="16"/>
  <c r="E7918" i="16"/>
  <c r="E7919" i="16"/>
  <c r="E7920" i="16"/>
  <c r="E7921" i="16"/>
  <c r="E7922" i="16"/>
  <c r="E7923" i="16"/>
  <c r="E7924" i="16"/>
  <c r="E7925" i="16"/>
  <c r="E7926" i="16"/>
  <c r="E7927" i="16"/>
  <c r="E7928" i="16"/>
  <c r="E7929" i="16"/>
  <c r="E7930" i="16"/>
  <c r="E7931" i="16"/>
  <c r="E7932" i="16"/>
  <c r="E7933" i="16"/>
  <c r="E7934" i="16"/>
  <c r="E7935" i="16"/>
  <c r="E7936" i="16"/>
  <c r="E7937" i="16"/>
  <c r="E7938" i="16"/>
  <c r="E7939" i="16"/>
  <c r="E7940" i="16"/>
  <c r="E7941" i="16"/>
  <c r="E7942" i="16"/>
  <c r="E7943" i="16"/>
  <c r="E7944" i="16"/>
  <c r="E7945" i="16"/>
  <c r="E7946" i="16"/>
  <c r="E7947" i="16"/>
  <c r="E7948" i="16"/>
  <c r="E7949" i="16"/>
  <c r="E7950" i="16"/>
  <c r="E7951" i="16"/>
  <c r="E7952" i="16"/>
  <c r="E7953" i="16"/>
  <c r="E7954" i="16"/>
  <c r="E7955" i="16"/>
  <c r="E7956" i="16"/>
  <c r="E7957" i="16"/>
  <c r="E7958" i="16"/>
  <c r="E7959" i="16"/>
  <c r="E7960" i="16"/>
  <c r="E7961" i="16"/>
  <c r="E7962" i="16"/>
  <c r="E7963" i="16"/>
  <c r="E7964" i="16"/>
  <c r="E7965" i="16"/>
  <c r="E7966" i="16"/>
  <c r="E7967" i="16"/>
  <c r="E7968" i="16"/>
  <c r="E7969" i="16"/>
  <c r="E7970" i="16"/>
  <c r="E7971" i="16"/>
  <c r="E7972" i="16"/>
  <c r="E7973" i="16"/>
  <c r="E7974" i="16"/>
  <c r="E7975" i="16"/>
  <c r="E7976" i="16"/>
  <c r="E7977" i="16"/>
  <c r="E7978" i="16"/>
  <c r="E7979" i="16"/>
  <c r="E7980" i="16"/>
  <c r="E7981" i="16"/>
  <c r="E7982" i="16"/>
  <c r="E7983" i="16"/>
  <c r="E7984" i="16"/>
  <c r="E7985" i="16"/>
  <c r="E7986" i="16"/>
  <c r="E7987" i="16"/>
  <c r="E7988" i="16"/>
  <c r="E7989" i="16"/>
  <c r="E7990" i="16"/>
  <c r="E7991" i="16"/>
  <c r="E7992" i="16"/>
  <c r="E7993" i="16"/>
  <c r="E7994" i="16"/>
  <c r="E7995" i="16"/>
  <c r="E7996" i="16"/>
  <c r="E7997" i="16"/>
  <c r="E7998" i="16"/>
  <c r="E7999" i="16"/>
  <c r="E8000" i="16"/>
  <c r="E8001" i="16"/>
  <c r="E8002" i="16"/>
  <c r="E8003" i="16"/>
  <c r="E8004" i="16"/>
  <c r="E8005" i="16"/>
  <c r="E8006" i="16"/>
  <c r="E8007" i="16"/>
  <c r="E8008" i="16"/>
  <c r="E8009" i="16"/>
  <c r="E8010" i="16"/>
  <c r="E8011" i="16"/>
  <c r="E8012" i="16"/>
  <c r="E8013" i="16"/>
  <c r="E8014" i="16"/>
  <c r="E8015" i="16"/>
  <c r="E8016" i="16"/>
  <c r="E8017" i="16"/>
  <c r="E8018" i="16"/>
  <c r="E8019" i="16"/>
  <c r="E8020" i="16"/>
  <c r="E8021" i="16"/>
  <c r="E8022" i="16"/>
  <c r="E8023" i="16"/>
  <c r="E8024" i="16"/>
  <c r="E8025" i="16"/>
  <c r="E8026" i="16"/>
  <c r="E8027" i="16"/>
  <c r="E8028" i="16"/>
  <c r="E8029" i="16"/>
  <c r="E8030" i="16"/>
  <c r="E8031" i="16"/>
  <c r="E8032" i="16"/>
  <c r="E8033" i="16"/>
  <c r="E8034" i="16"/>
  <c r="E8035" i="16"/>
  <c r="E8036" i="16"/>
  <c r="E8037" i="16"/>
  <c r="E8038" i="16"/>
  <c r="E8039" i="16"/>
  <c r="E8040" i="16"/>
  <c r="E8041" i="16"/>
  <c r="E8042" i="16"/>
  <c r="E8043" i="16"/>
  <c r="E8044" i="16"/>
  <c r="E8045" i="16"/>
  <c r="E8046" i="16"/>
  <c r="E8047" i="16"/>
  <c r="E8048" i="16"/>
  <c r="E8049" i="16"/>
  <c r="E8050" i="16"/>
  <c r="E8051" i="16"/>
  <c r="E8052" i="16"/>
  <c r="E8053" i="16"/>
  <c r="E8054" i="16"/>
  <c r="E8055" i="16"/>
  <c r="E8056" i="16"/>
  <c r="E8057" i="16"/>
  <c r="E8058" i="16"/>
  <c r="E8059" i="16"/>
  <c r="E8060" i="16"/>
  <c r="E8061" i="16"/>
  <c r="E8062" i="16"/>
  <c r="E8063" i="16"/>
  <c r="E8064" i="16"/>
  <c r="E8065" i="16"/>
  <c r="E8066" i="16"/>
  <c r="E8067" i="16"/>
  <c r="E8068" i="16"/>
  <c r="E8069" i="16"/>
  <c r="E8070" i="16"/>
  <c r="E8071" i="16"/>
  <c r="E8072" i="16"/>
  <c r="E8073" i="16"/>
  <c r="E8074" i="16"/>
  <c r="E8075" i="16"/>
  <c r="E8076" i="16"/>
  <c r="E8077" i="16"/>
  <c r="E8078" i="16"/>
  <c r="E8079" i="16"/>
  <c r="E8080" i="16"/>
  <c r="E8081" i="16"/>
  <c r="E8082" i="16"/>
  <c r="E8083" i="16"/>
  <c r="E8084" i="16"/>
  <c r="E8085" i="16"/>
  <c r="E8086" i="16"/>
  <c r="E8087" i="16"/>
  <c r="E8088" i="16"/>
  <c r="E8089" i="16"/>
  <c r="E8090" i="16"/>
  <c r="E8091" i="16"/>
  <c r="E8092" i="16"/>
  <c r="E8093" i="16"/>
  <c r="E8094" i="16"/>
  <c r="E8095" i="16"/>
  <c r="E8096" i="16"/>
  <c r="E8097" i="16"/>
  <c r="E8098" i="16"/>
  <c r="E8099" i="16"/>
  <c r="E8100" i="16"/>
  <c r="E8101" i="16"/>
  <c r="E8102" i="16"/>
  <c r="E8103" i="16"/>
  <c r="E8104" i="16"/>
  <c r="E8105" i="16"/>
  <c r="E8106" i="16"/>
  <c r="E8107" i="16"/>
  <c r="E8108" i="16"/>
  <c r="E8109" i="16"/>
  <c r="E8110" i="16"/>
  <c r="E8111" i="16"/>
  <c r="E8112" i="16"/>
  <c r="E8113" i="16"/>
  <c r="E8114" i="16"/>
  <c r="E8115" i="16"/>
  <c r="E8116" i="16"/>
  <c r="E8117" i="16"/>
  <c r="E8118" i="16"/>
  <c r="E8119" i="16"/>
  <c r="E8120" i="16"/>
  <c r="E8121" i="16"/>
  <c r="E8122" i="16"/>
  <c r="E8123" i="16"/>
  <c r="E8124" i="16"/>
  <c r="E8125" i="16"/>
  <c r="E8126" i="16"/>
  <c r="E8127" i="16"/>
  <c r="E8128" i="16"/>
  <c r="E8129" i="16"/>
  <c r="E8130" i="16"/>
  <c r="E8131" i="16"/>
  <c r="E8132" i="16"/>
  <c r="E8133" i="16"/>
  <c r="E8134" i="16"/>
  <c r="E8135" i="16"/>
  <c r="E8136" i="16"/>
  <c r="E8137" i="16"/>
  <c r="E8138" i="16"/>
  <c r="E8139" i="16"/>
  <c r="E8140" i="16"/>
  <c r="E8141" i="16"/>
  <c r="E8142" i="16"/>
  <c r="E8143" i="16"/>
  <c r="E8144" i="16"/>
  <c r="E8145" i="16"/>
  <c r="E8146" i="16"/>
  <c r="E8147" i="16"/>
  <c r="E8148" i="16"/>
  <c r="E8149" i="16"/>
  <c r="E8150" i="16"/>
  <c r="E8151" i="16"/>
  <c r="E8152" i="16"/>
  <c r="E8153" i="16"/>
  <c r="E8154" i="16"/>
  <c r="E8155" i="16"/>
  <c r="E8156" i="16"/>
  <c r="E8157" i="16"/>
  <c r="E8158" i="16"/>
  <c r="E8159" i="16"/>
  <c r="E8160" i="16"/>
  <c r="E8161" i="16"/>
  <c r="E8162" i="16"/>
  <c r="E8163" i="16"/>
  <c r="E8164" i="16"/>
  <c r="E8165" i="16"/>
  <c r="E8166" i="16"/>
  <c r="E8167" i="16"/>
  <c r="E8168" i="16"/>
  <c r="E8169" i="16"/>
  <c r="E8170" i="16"/>
  <c r="E8171" i="16"/>
  <c r="E8172" i="16"/>
  <c r="E8173" i="16"/>
  <c r="E8174" i="16"/>
  <c r="E8175" i="16"/>
  <c r="E8176" i="16"/>
  <c r="E8177" i="16"/>
  <c r="E8178" i="16"/>
  <c r="E8179" i="16"/>
  <c r="E8180" i="16"/>
  <c r="E8181" i="16"/>
  <c r="E8182" i="16"/>
  <c r="E8183" i="16"/>
  <c r="E8184" i="16"/>
  <c r="E8185" i="16"/>
  <c r="E8186" i="16"/>
  <c r="E8187" i="16"/>
  <c r="E8188" i="16"/>
  <c r="E8189" i="16"/>
  <c r="E8190" i="16"/>
  <c r="E8191" i="16"/>
  <c r="E8192" i="16"/>
  <c r="E8193" i="16"/>
  <c r="E8194" i="16"/>
  <c r="E8195" i="16"/>
  <c r="E8196" i="16"/>
  <c r="E8197" i="16"/>
  <c r="E8198" i="16"/>
  <c r="E8199" i="16"/>
  <c r="E8200" i="16"/>
  <c r="E8201" i="16"/>
  <c r="E8202" i="16"/>
  <c r="E8203" i="16"/>
  <c r="E8204" i="16"/>
  <c r="E8205" i="16"/>
  <c r="E8206" i="16"/>
  <c r="E8207" i="16"/>
  <c r="E8208" i="16"/>
  <c r="E8209" i="16"/>
  <c r="E8210" i="16"/>
  <c r="E8211" i="16"/>
  <c r="E8212" i="16"/>
  <c r="E8213" i="16"/>
  <c r="E8214" i="16"/>
  <c r="E8215" i="16"/>
  <c r="E8216" i="16"/>
  <c r="E8217" i="16"/>
  <c r="E8218" i="16"/>
  <c r="E8219" i="16"/>
  <c r="E8220" i="16"/>
  <c r="E8221" i="16"/>
  <c r="E8222" i="16"/>
  <c r="E8223" i="16"/>
  <c r="E8224" i="16"/>
  <c r="E8225" i="16"/>
  <c r="E8226" i="16"/>
  <c r="E8227" i="16"/>
  <c r="E8228" i="16"/>
  <c r="E8229" i="16"/>
  <c r="E8230" i="16"/>
  <c r="E8231" i="16"/>
  <c r="E8232" i="16"/>
  <c r="E8233" i="16"/>
  <c r="E8234" i="16"/>
  <c r="E8235" i="16"/>
  <c r="E8236" i="16"/>
  <c r="E8237" i="16"/>
  <c r="E8238" i="16"/>
  <c r="E8239" i="16"/>
  <c r="E8240" i="16"/>
  <c r="E8241" i="16"/>
  <c r="E8242" i="16"/>
  <c r="E8243" i="16"/>
  <c r="E8244" i="16"/>
  <c r="E8245" i="16"/>
  <c r="E8246" i="16"/>
  <c r="E8247" i="16"/>
  <c r="E8248" i="16"/>
  <c r="E8249" i="16"/>
  <c r="E8250" i="16"/>
  <c r="E8251" i="16"/>
  <c r="E8252" i="16"/>
  <c r="E8253" i="16"/>
  <c r="E8254" i="16"/>
  <c r="E8255" i="16"/>
  <c r="E8256" i="16"/>
  <c r="E8257" i="16"/>
  <c r="E8258" i="16"/>
  <c r="E8259" i="16"/>
  <c r="E8260" i="16"/>
  <c r="E8261" i="16"/>
  <c r="E8262" i="16"/>
  <c r="E8263" i="16"/>
  <c r="E8264" i="16"/>
  <c r="E8265" i="16"/>
  <c r="E8266" i="16"/>
  <c r="E8267" i="16"/>
  <c r="E8268" i="16"/>
  <c r="E8269" i="16"/>
  <c r="E8270" i="16"/>
  <c r="E8271" i="16"/>
  <c r="E8272" i="16"/>
  <c r="E8273" i="16"/>
  <c r="E8274" i="16"/>
  <c r="E8275" i="16"/>
  <c r="E8276" i="16"/>
  <c r="E8277" i="16"/>
  <c r="E8278" i="16"/>
  <c r="E8279" i="16"/>
  <c r="E8280" i="16"/>
  <c r="E8281" i="16"/>
  <c r="E8282" i="16"/>
  <c r="E8283" i="16"/>
  <c r="E8284" i="16"/>
  <c r="E8285" i="16"/>
  <c r="E8286" i="16"/>
  <c r="E8287" i="16"/>
  <c r="E8288" i="16"/>
  <c r="E8289" i="16"/>
  <c r="E8290" i="16"/>
  <c r="E8291" i="16"/>
  <c r="E8292" i="16"/>
  <c r="E8293" i="16"/>
  <c r="E8294" i="16"/>
  <c r="E8295" i="16"/>
  <c r="E8296" i="16"/>
  <c r="E8297" i="16"/>
  <c r="E8298" i="16"/>
  <c r="E8299" i="16"/>
  <c r="E8300" i="16"/>
  <c r="E8301" i="16"/>
  <c r="E8302" i="16"/>
  <c r="E8303" i="16"/>
  <c r="E8304" i="16"/>
  <c r="E8305" i="16"/>
  <c r="E8306" i="16"/>
  <c r="E8307" i="16"/>
  <c r="E8308" i="16"/>
  <c r="E8309" i="16"/>
  <c r="E8310" i="16"/>
  <c r="E8311" i="16"/>
  <c r="E8312" i="16"/>
  <c r="E8313" i="16"/>
  <c r="E8314" i="16"/>
  <c r="E8315" i="16"/>
  <c r="E8316" i="16"/>
  <c r="E8317" i="16"/>
  <c r="E8318" i="16"/>
  <c r="E8319" i="16"/>
  <c r="E8320" i="16"/>
  <c r="E8321" i="16"/>
  <c r="E8322" i="16"/>
  <c r="E8323" i="16"/>
  <c r="E8324" i="16"/>
  <c r="E8325" i="16"/>
  <c r="E8326" i="16"/>
  <c r="E8327" i="16"/>
  <c r="E8328" i="16"/>
  <c r="E8329" i="16"/>
  <c r="E8330" i="16"/>
  <c r="E8331" i="16"/>
  <c r="E8332" i="16"/>
  <c r="E8333" i="16"/>
  <c r="E8334" i="16"/>
  <c r="E8335" i="16"/>
  <c r="E8336" i="16"/>
  <c r="E8337" i="16"/>
  <c r="E8338" i="16"/>
  <c r="E8339" i="16"/>
  <c r="E8340" i="16"/>
  <c r="E8341" i="16"/>
  <c r="E8342" i="16"/>
  <c r="E8343" i="16"/>
  <c r="E8344" i="16"/>
  <c r="E8345" i="16"/>
  <c r="E8346" i="16"/>
  <c r="E8347" i="16"/>
  <c r="E8348" i="16"/>
  <c r="E8349" i="16"/>
  <c r="E8350" i="16"/>
  <c r="E8351" i="16"/>
  <c r="E8352" i="16"/>
  <c r="E8353" i="16"/>
  <c r="E8354" i="16"/>
  <c r="E8355" i="16"/>
  <c r="E8356" i="16"/>
  <c r="E8357" i="16"/>
  <c r="E8358" i="16"/>
  <c r="E8359" i="16"/>
  <c r="E8360" i="16"/>
  <c r="E8361" i="16"/>
  <c r="E8362" i="16"/>
  <c r="E8363" i="16"/>
  <c r="E8364" i="16"/>
  <c r="E8365" i="16"/>
  <c r="E8366" i="16"/>
  <c r="E8367" i="16"/>
  <c r="E8368" i="16"/>
  <c r="E8369" i="16"/>
  <c r="E8370" i="16"/>
  <c r="E8371" i="16"/>
  <c r="E8372" i="16"/>
  <c r="E8373" i="16"/>
  <c r="E8374" i="16"/>
  <c r="E8375" i="16"/>
  <c r="E8376" i="16"/>
  <c r="E8377" i="16"/>
  <c r="E8378" i="16"/>
  <c r="E8379" i="16"/>
  <c r="E8380" i="16"/>
  <c r="E8381" i="16"/>
  <c r="E8382" i="16"/>
  <c r="E8383" i="16"/>
  <c r="E8384" i="16"/>
  <c r="E8385" i="16"/>
  <c r="E8386" i="16"/>
  <c r="E8387" i="16"/>
  <c r="E8388" i="16"/>
  <c r="E8389" i="16"/>
  <c r="E8390" i="16"/>
  <c r="E8391" i="16"/>
  <c r="E8392" i="16"/>
  <c r="E8393" i="16"/>
  <c r="E8394" i="16"/>
  <c r="E8395" i="16"/>
  <c r="E8396" i="16"/>
  <c r="E8397" i="16"/>
  <c r="E8398" i="16"/>
  <c r="E8399" i="16"/>
  <c r="E8400" i="16"/>
  <c r="E8401" i="16"/>
  <c r="E8402" i="16"/>
  <c r="E8403" i="16"/>
  <c r="E8404" i="16"/>
  <c r="E8405" i="16"/>
  <c r="E8406" i="16"/>
  <c r="E8407" i="16"/>
  <c r="E8408" i="16"/>
  <c r="E8409" i="16"/>
  <c r="E8410" i="16"/>
  <c r="E8411" i="16"/>
  <c r="E8412" i="16"/>
  <c r="E8413" i="16"/>
  <c r="E8414" i="16"/>
  <c r="E8415" i="16"/>
  <c r="E8416" i="16"/>
  <c r="E8417" i="16"/>
  <c r="E8418" i="16"/>
  <c r="E8419" i="16"/>
  <c r="E8420" i="16"/>
  <c r="E8421" i="16"/>
  <c r="E8422" i="16"/>
  <c r="E8423" i="16"/>
  <c r="E8424" i="16"/>
  <c r="E8425" i="16"/>
  <c r="E8426" i="16"/>
  <c r="E8427" i="16"/>
  <c r="E8428" i="16"/>
  <c r="E8429" i="16"/>
  <c r="E8430" i="16"/>
  <c r="E8431" i="16"/>
  <c r="E8432" i="16"/>
  <c r="E8433" i="16"/>
  <c r="E8434" i="16"/>
  <c r="E8435" i="16"/>
  <c r="E8436" i="16"/>
  <c r="E8437" i="16"/>
  <c r="E8438" i="16"/>
  <c r="E8439" i="16"/>
  <c r="E8440" i="16"/>
  <c r="E8441" i="16"/>
  <c r="E8442" i="16"/>
  <c r="E8443" i="16"/>
  <c r="E8444" i="16"/>
  <c r="E8445" i="16"/>
  <c r="E8446" i="16"/>
  <c r="E8447" i="16"/>
  <c r="E8448" i="16"/>
  <c r="E8449" i="16"/>
  <c r="E8450" i="16"/>
  <c r="E8451" i="16"/>
  <c r="E8452" i="16"/>
  <c r="E8453" i="16"/>
  <c r="E8454" i="16"/>
  <c r="E8455" i="16"/>
  <c r="E8456" i="16"/>
  <c r="E8457" i="16"/>
  <c r="E8458" i="16"/>
  <c r="E8459" i="16"/>
  <c r="E8460" i="16"/>
  <c r="E8461" i="16"/>
  <c r="E8462" i="16"/>
  <c r="E8463" i="16"/>
  <c r="E8464" i="16"/>
  <c r="E8465" i="16"/>
  <c r="E8466" i="16"/>
  <c r="E8467" i="16"/>
  <c r="E8468" i="16"/>
  <c r="E8469" i="16"/>
  <c r="E8470" i="16"/>
  <c r="E8471" i="16"/>
  <c r="E8472" i="16"/>
  <c r="E8473" i="16"/>
  <c r="E8474" i="16"/>
  <c r="E8475" i="16"/>
  <c r="E8476" i="16"/>
  <c r="E8477" i="16"/>
  <c r="E8478" i="16"/>
  <c r="E8479" i="16"/>
  <c r="E8480" i="16"/>
  <c r="E8481" i="16"/>
  <c r="E8482" i="16"/>
  <c r="E8483" i="16"/>
  <c r="E8484" i="16"/>
  <c r="E8485" i="16"/>
  <c r="E8486" i="16"/>
  <c r="E8487" i="16"/>
  <c r="E8488" i="16"/>
  <c r="E8489" i="16"/>
  <c r="E8490" i="16"/>
  <c r="E8491" i="16"/>
  <c r="E8492" i="16"/>
  <c r="E8493" i="16"/>
  <c r="E8494" i="16"/>
  <c r="E8495" i="16"/>
  <c r="E8496" i="16"/>
  <c r="E8497" i="16"/>
  <c r="E8498" i="16"/>
  <c r="E8499" i="16"/>
  <c r="E8500" i="16"/>
  <c r="E4952" i="16"/>
  <c r="E4953" i="16"/>
  <c r="E4954" i="16"/>
  <c r="E4955" i="16"/>
  <c r="E4956" i="16"/>
  <c r="E4957" i="16"/>
  <c r="E4958" i="16"/>
  <c r="E4959" i="16"/>
  <c r="E4960" i="16"/>
  <c r="E4961" i="16"/>
  <c r="E4962" i="16"/>
  <c r="E4963" i="16"/>
  <c r="E4940" i="16"/>
  <c r="E4941" i="16"/>
  <c r="E4942" i="16"/>
  <c r="E4943" i="16"/>
  <c r="E4944" i="16"/>
  <c r="E4945" i="16"/>
  <c r="E4946" i="16"/>
  <c r="E4947" i="16"/>
  <c r="E4948" i="16"/>
  <c r="E4949" i="16"/>
  <c r="E4950" i="16"/>
  <c r="E4951" i="16"/>
  <c r="E4928" i="16"/>
  <c r="E4929" i="16"/>
  <c r="E4930" i="16"/>
  <c r="E4931" i="16"/>
  <c r="E4932" i="16"/>
  <c r="E4933" i="16"/>
  <c r="E4934" i="16"/>
  <c r="E4935" i="16"/>
  <c r="E4936" i="16"/>
  <c r="E4937" i="16"/>
  <c r="E4938" i="16"/>
  <c r="E4939" i="16"/>
  <c r="E4914" i="16"/>
  <c r="E4915" i="16"/>
  <c r="E4916" i="16"/>
  <c r="E4917" i="16"/>
  <c r="E4918" i="16"/>
  <c r="E4919" i="16"/>
  <c r="E4920" i="16"/>
  <c r="E4921" i="16"/>
  <c r="E4922" i="16"/>
  <c r="E4923" i="16"/>
  <c r="E4924" i="16"/>
  <c r="E4925" i="16"/>
  <c r="E4926" i="16"/>
  <c r="E4927" i="16"/>
  <c r="E4898" i="16"/>
  <c r="E4899" i="16"/>
  <c r="E4900" i="16"/>
  <c r="E4901" i="16"/>
  <c r="E4902" i="16"/>
  <c r="E4903" i="16"/>
  <c r="E4904" i="16"/>
  <c r="E4905" i="16"/>
  <c r="E4906" i="16"/>
  <c r="E4907" i="16"/>
  <c r="E4908" i="16"/>
  <c r="E4909" i="16"/>
  <c r="E4910" i="16"/>
  <c r="E4911" i="16"/>
  <c r="E4912" i="16"/>
  <c r="E4913" i="16"/>
  <c r="E4892" i="16"/>
  <c r="E4893" i="16"/>
  <c r="E4894" i="16"/>
  <c r="E4895" i="16"/>
  <c r="E4896" i="16"/>
  <c r="E4897" i="16"/>
  <c r="E4891" i="16"/>
  <c r="AD4892" i="16"/>
  <c r="AD4893" i="16"/>
  <c r="AD4894" i="16"/>
  <c r="AD4895" i="16"/>
  <c r="AD4896" i="16"/>
  <c r="AD4897" i="16"/>
  <c r="AD4898" i="16"/>
  <c r="AD4899" i="16"/>
  <c r="AD4900" i="16"/>
  <c r="AD4901" i="16"/>
  <c r="AD4902" i="16"/>
  <c r="AD4903" i="16"/>
  <c r="AD4904" i="16"/>
  <c r="AD4905" i="16"/>
  <c r="AD4906" i="16"/>
  <c r="AD4907" i="16"/>
  <c r="AD4908" i="16"/>
  <c r="AD4909" i="16"/>
  <c r="AD4910" i="16"/>
  <c r="AD4911" i="16"/>
  <c r="AD4912" i="16"/>
  <c r="AD4913" i="16"/>
  <c r="AD4914" i="16"/>
  <c r="AD4915" i="16"/>
  <c r="AD4916" i="16"/>
  <c r="AD4917" i="16"/>
  <c r="AD4918" i="16"/>
  <c r="AD4919" i="16"/>
  <c r="AD4920" i="16"/>
  <c r="AD4921" i="16"/>
  <c r="AD4922" i="16"/>
  <c r="AD4923" i="16"/>
  <c r="AD4924" i="16"/>
  <c r="AD4925" i="16"/>
  <c r="AD4926" i="16"/>
  <c r="AD4927" i="16"/>
  <c r="AD4928" i="16"/>
  <c r="AD4929" i="16"/>
  <c r="AD4930" i="16"/>
  <c r="AD4931" i="16"/>
  <c r="AD4932" i="16"/>
  <c r="AD4933" i="16"/>
  <c r="AD4934" i="16"/>
  <c r="AD4935" i="16"/>
  <c r="AD4936" i="16"/>
  <c r="AD4937" i="16"/>
  <c r="AD4938" i="16"/>
  <c r="AD4939" i="16"/>
  <c r="AD4940" i="16"/>
  <c r="AD4941" i="16"/>
  <c r="AD4942" i="16"/>
  <c r="AD4943" i="16"/>
  <c r="AD4944" i="16"/>
  <c r="AD4945" i="16"/>
  <c r="AD4946" i="16"/>
  <c r="AD4947" i="16"/>
  <c r="AD4948" i="16"/>
  <c r="AD4949" i="16"/>
  <c r="AD4950" i="16"/>
  <c r="AD4951" i="16"/>
  <c r="AD4952" i="16"/>
  <c r="AD4953" i="16"/>
  <c r="AD4954" i="16"/>
  <c r="AD4955" i="16"/>
  <c r="AD4956" i="16"/>
  <c r="AD4957" i="16"/>
  <c r="AD4958" i="16"/>
  <c r="AD4959" i="16"/>
  <c r="AD4960" i="16"/>
  <c r="AD4961" i="16"/>
  <c r="AD4962" i="16"/>
  <c r="AD4963" i="16"/>
  <c r="AD4964" i="16"/>
  <c r="AD4965" i="16"/>
  <c r="AD4966" i="16"/>
  <c r="AD4967" i="16"/>
  <c r="AD4968" i="16"/>
  <c r="AD4969" i="16"/>
  <c r="AD4970" i="16"/>
  <c r="AD4971" i="16"/>
  <c r="AD4972" i="16"/>
  <c r="AD4973" i="16"/>
  <c r="AD4974" i="16"/>
  <c r="AD4975" i="16"/>
  <c r="AD4976" i="16"/>
  <c r="AD4977" i="16"/>
  <c r="AD4978" i="16"/>
  <c r="AD4979" i="16"/>
  <c r="AD4980" i="16"/>
  <c r="AD4981" i="16"/>
  <c r="AD4982" i="16"/>
  <c r="AD4983" i="16"/>
  <c r="AD4984" i="16"/>
  <c r="AD4985" i="16"/>
  <c r="AD4986" i="16"/>
  <c r="AD4987" i="16"/>
  <c r="AD4988" i="16"/>
  <c r="AD4989" i="16"/>
  <c r="AD4990" i="16"/>
  <c r="AD4991" i="16"/>
  <c r="AD4992" i="16"/>
  <c r="AD4993" i="16"/>
  <c r="AD4994" i="16"/>
  <c r="AD4995" i="16"/>
  <c r="AD4996" i="16"/>
  <c r="AD4997" i="16"/>
  <c r="AD4998" i="16"/>
  <c r="AD4999" i="16"/>
  <c r="AD5000" i="16"/>
  <c r="AD5001" i="16"/>
  <c r="AD5002" i="16"/>
  <c r="AD5003" i="16"/>
  <c r="AD5004" i="16"/>
  <c r="AD5005" i="16"/>
  <c r="AD5006" i="16"/>
  <c r="AD5007" i="16"/>
  <c r="AD5008" i="16"/>
  <c r="AD5009" i="16"/>
  <c r="AD5010" i="16"/>
  <c r="AD5011" i="16"/>
  <c r="AD5012" i="16"/>
  <c r="AD5013" i="16"/>
  <c r="AD5014" i="16"/>
  <c r="AD5015" i="16"/>
  <c r="AD5016" i="16"/>
  <c r="AD5017" i="16"/>
  <c r="AD5018" i="16"/>
  <c r="AD5019" i="16"/>
  <c r="AD5020" i="16"/>
  <c r="AD5021" i="16"/>
  <c r="AD5022" i="16"/>
  <c r="AD5023" i="16"/>
  <c r="AD5024" i="16"/>
  <c r="AD5025" i="16"/>
  <c r="AD5026" i="16"/>
  <c r="AD5027" i="16"/>
  <c r="AD5028" i="16"/>
  <c r="AD5029" i="16"/>
  <c r="AD5030" i="16"/>
  <c r="AD5031" i="16"/>
  <c r="AD5032" i="16"/>
  <c r="AD5033" i="16"/>
  <c r="AD5034" i="16"/>
  <c r="AD5035" i="16"/>
  <c r="AD5036" i="16"/>
  <c r="AD5037" i="16"/>
  <c r="AD5038" i="16"/>
  <c r="AD5039" i="16"/>
  <c r="AD5040" i="16"/>
  <c r="AD5041" i="16"/>
  <c r="AD5042" i="16"/>
  <c r="AD5043" i="16"/>
  <c r="AD5044" i="16"/>
  <c r="AD5045" i="16"/>
  <c r="AD5046" i="16"/>
  <c r="AD5047" i="16"/>
  <c r="AD5048" i="16"/>
  <c r="AD5049" i="16"/>
  <c r="AD5050" i="16"/>
  <c r="AD5051" i="16"/>
  <c r="AD5052" i="16"/>
  <c r="AD5053" i="16"/>
  <c r="AD5054" i="16"/>
  <c r="AD5055" i="16"/>
  <c r="AD5056" i="16"/>
  <c r="AD5057" i="16"/>
  <c r="AD5058" i="16"/>
  <c r="AD5059" i="16"/>
  <c r="AD5060" i="16"/>
  <c r="AD5061" i="16"/>
  <c r="AD5062" i="16"/>
  <c r="AD5063" i="16"/>
  <c r="AD5064" i="16"/>
  <c r="AD5065" i="16"/>
  <c r="AD5066" i="16"/>
  <c r="AD5067" i="16"/>
  <c r="AD5068" i="16"/>
  <c r="AD5069" i="16"/>
  <c r="AD5070" i="16"/>
  <c r="AD5071" i="16"/>
  <c r="AD5072" i="16"/>
  <c r="AD5073" i="16"/>
  <c r="AD5074" i="16"/>
  <c r="AD5075" i="16"/>
  <c r="AD5076" i="16"/>
  <c r="AD5077" i="16"/>
  <c r="AD5078" i="16"/>
  <c r="AD5079" i="16"/>
  <c r="AD5080" i="16"/>
  <c r="AD5081" i="16"/>
  <c r="AD5082" i="16"/>
  <c r="AD5083" i="16"/>
  <c r="AD5084" i="16"/>
  <c r="AD5085" i="16"/>
  <c r="AD5086" i="16"/>
  <c r="AD5087" i="16"/>
  <c r="AD5088" i="16"/>
  <c r="AD5089" i="16"/>
  <c r="AD5090" i="16"/>
  <c r="AD5091" i="16"/>
  <c r="AD5092" i="16"/>
  <c r="AD5093" i="16"/>
  <c r="AD5094" i="16"/>
  <c r="AD5095" i="16"/>
  <c r="AD5096" i="16"/>
  <c r="AD5097" i="16"/>
  <c r="AD5098" i="16"/>
  <c r="AD5099" i="16"/>
  <c r="AD5100" i="16"/>
  <c r="AD5101" i="16"/>
  <c r="AD5102" i="16"/>
  <c r="AD5103" i="16"/>
  <c r="AD5104" i="16"/>
  <c r="AD5105" i="16"/>
  <c r="AD5106" i="16"/>
  <c r="AD5107" i="16"/>
  <c r="AD5108" i="16"/>
  <c r="AD5109" i="16"/>
  <c r="AD5110" i="16"/>
  <c r="AD5111" i="16"/>
  <c r="AD5112" i="16"/>
  <c r="AD5113" i="16"/>
  <c r="AD5114" i="16"/>
  <c r="AD5115" i="16"/>
  <c r="AD5116" i="16"/>
  <c r="AD5117" i="16"/>
  <c r="AD5118" i="16"/>
  <c r="AD5119" i="16"/>
  <c r="AD5120" i="16"/>
  <c r="AD5121" i="16"/>
  <c r="AD5122" i="16"/>
  <c r="AD5123" i="16"/>
  <c r="AD5124" i="16"/>
  <c r="AD5125" i="16"/>
  <c r="AD5126" i="16"/>
  <c r="AD5127" i="16"/>
  <c r="AD5128" i="16"/>
  <c r="AD5129" i="16"/>
  <c r="AD5130" i="16"/>
  <c r="AD5131" i="16"/>
  <c r="AD5132" i="16"/>
  <c r="AD5133" i="16"/>
  <c r="AD5134" i="16"/>
  <c r="AD5135" i="16"/>
  <c r="AD5136" i="16"/>
  <c r="AD5137" i="16"/>
  <c r="AD5138" i="16"/>
  <c r="AD5139" i="16"/>
  <c r="AD5140" i="16"/>
  <c r="AD5141" i="16"/>
  <c r="AD5142" i="16"/>
  <c r="AD5143" i="16"/>
  <c r="AD5144" i="16"/>
  <c r="AD5145" i="16"/>
  <c r="AD5146" i="16"/>
  <c r="AD5147" i="16"/>
  <c r="AD5148" i="16"/>
  <c r="AD5149" i="16"/>
  <c r="AD5150" i="16"/>
  <c r="AD5151" i="16"/>
  <c r="AD5152" i="16"/>
  <c r="AD5153" i="16"/>
  <c r="AD5154" i="16"/>
  <c r="AD5155" i="16"/>
  <c r="AD5156" i="16"/>
  <c r="AD5157" i="16"/>
  <c r="AD5158" i="16"/>
  <c r="AD5159" i="16"/>
  <c r="AD5160" i="16"/>
  <c r="AD5161" i="16"/>
  <c r="AD5162" i="16"/>
  <c r="AD5163" i="16"/>
  <c r="AD5164" i="16"/>
  <c r="AD5165" i="16"/>
  <c r="AD5166" i="16"/>
  <c r="AD5167" i="16"/>
  <c r="AD5168" i="16"/>
  <c r="AD5169" i="16"/>
  <c r="AD5170" i="16"/>
  <c r="AD5171" i="16"/>
  <c r="AD5172" i="16"/>
  <c r="AD5173" i="16"/>
  <c r="AD5174" i="16"/>
  <c r="AD5175" i="16"/>
  <c r="AD5176" i="16"/>
  <c r="AD5177" i="16"/>
  <c r="AD5178" i="16"/>
  <c r="AD5179" i="16"/>
  <c r="AD5180" i="16"/>
  <c r="AD5181" i="16"/>
  <c r="AD5182" i="16"/>
  <c r="AD5183" i="16"/>
  <c r="AD5184" i="16"/>
  <c r="AD5185" i="16"/>
  <c r="AD5186" i="16"/>
  <c r="AD5187" i="16"/>
  <c r="AD5188" i="16"/>
  <c r="AD5189" i="16"/>
  <c r="AD5190" i="16"/>
  <c r="AD5191" i="16"/>
  <c r="AD5192" i="16"/>
  <c r="AD5193" i="16"/>
  <c r="AD5194" i="16"/>
  <c r="AD5195" i="16"/>
  <c r="AD5196" i="16"/>
  <c r="AD5197" i="16"/>
  <c r="AD5198" i="16"/>
  <c r="AD5199" i="16"/>
  <c r="AD5200" i="16"/>
  <c r="AD5201" i="16"/>
  <c r="AD5202" i="16"/>
  <c r="AD5203" i="16"/>
  <c r="AD5204" i="16"/>
  <c r="AD5205" i="16"/>
  <c r="AD5206" i="16"/>
  <c r="AD5207" i="16"/>
  <c r="AD5208" i="16"/>
  <c r="AD5209" i="16"/>
  <c r="AD5210" i="16"/>
  <c r="AD5211" i="16"/>
  <c r="AD5212" i="16"/>
  <c r="AD5213" i="16"/>
  <c r="AD5214" i="16"/>
  <c r="AD5215" i="16"/>
  <c r="AD5216" i="16"/>
  <c r="AD5217" i="16"/>
  <c r="AD5218" i="16"/>
  <c r="AD5219" i="16"/>
  <c r="AD5220" i="16"/>
  <c r="AD5221" i="16"/>
  <c r="AD5222" i="16"/>
  <c r="AD5223" i="16"/>
  <c r="AD5224" i="16"/>
  <c r="AD5225" i="16"/>
  <c r="AD5226" i="16"/>
  <c r="AD5227" i="16"/>
  <c r="AD5228" i="16"/>
  <c r="AD5229" i="16"/>
  <c r="AD5230" i="16"/>
  <c r="AD5231" i="16"/>
  <c r="AD5232" i="16"/>
  <c r="AD5233" i="16"/>
  <c r="AD5234" i="16"/>
  <c r="AD5235" i="16"/>
  <c r="AD5236" i="16"/>
  <c r="AD5237" i="16"/>
  <c r="AD5238" i="16"/>
  <c r="AD5239" i="16"/>
  <c r="AD5240" i="16"/>
  <c r="AD5241" i="16"/>
  <c r="AD5242" i="16"/>
  <c r="AD5243" i="16"/>
  <c r="AD5244" i="16"/>
  <c r="AD5245" i="16"/>
  <c r="AD5246" i="16"/>
  <c r="AD5247" i="16"/>
  <c r="AD5248" i="16"/>
  <c r="AD5249" i="16"/>
  <c r="AD5250" i="16"/>
  <c r="AD5251" i="16"/>
  <c r="AD5252" i="16"/>
  <c r="AD5253" i="16"/>
  <c r="AD5254" i="16"/>
  <c r="AD5255" i="16"/>
  <c r="AD5256" i="16"/>
  <c r="AD5257" i="16"/>
  <c r="AD5258" i="16"/>
  <c r="AD5259" i="16"/>
  <c r="AD5260" i="16"/>
  <c r="AD5261" i="16"/>
  <c r="AD5262" i="16"/>
  <c r="AD5263" i="16"/>
  <c r="AD5264" i="16"/>
  <c r="AD5265" i="16"/>
  <c r="AD5266" i="16"/>
  <c r="AD5267" i="16"/>
  <c r="AD5268" i="16"/>
  <c r="AD5269" i="16"/>
  <c r="AD5270" i="16"/>
  <c r="AD5271" i="16"/>
  <c r="AD5272" i="16"/>
  <c r="AD5273" i="16"/>
  <c r="AD5274" i="16"/>
  <c r="AD5275" i="16"/>
  <c r="AD5276" i="16"/>
  <c r="AD5277" i="16"/>
  <c r="AD5278" i="16"/>
  <c r="AD5279" i="16"/>
  <c r="AD5280" i="16"/>
  <c r="AD5281" i="16"/>
  <c r="AD5282" i="16"/>
  <c r="AD5283" i="16"/>
  <c r="AD5284" i="16"/>
  <c r="AD5285" i="16"/>
  <c r="AD5286" i="16"/>
  <c r="AD5287" i="16"/>
  <c r="AD5288" i="16"/>
  <c r="AD5289" i="16"/>
  <c r="AD5290" i="16"/>
  <c r="AD5291" i="16"/>
  <c r="AD5292" i="16"/>
  <c r="AD5293" i="16"/>
  <c r="AD5294" i="16"/>
  <c r="AD5295" i="16"/>
  <c r="AD5296" i="16"/>
  <c r="AD5297" i="16"/>
  <c r="AD5298" i="16"/>
  <c r="AD5299" i="16"/>
  <c r="AD5300" i="16"/>
  <c r="AD5301" i="16"/>
  <c r="AD5302" i="16"/>
  <c r="AD5303" i="16"/>
  <c r="AD5304" i="16"/>
  <c r="AD5305" i="16"/>
  <c r="AD5306" i="16"/>
  <c r="AD5307" i="16"/>
  <c r="AD5308" i="16"/>
  <c r="AD5309" i="16"/>
  <c r="AD5310" i="16"/>
  <c r="AD5311" i="16"/>
  <c r="AD5312" i="16"/>
  <c r="AD5313" i="16"/>
  <c r="AD5314" i="16"/>
  <c r="AD5315" i="16"/>
  <c r="AD5316" i="16"/>
  <c r="AD5317" i="16"/>
  <c r="AD5318" i="16"/>
  <c r="AD5319" i="16"/>
  <c r="AD5320" i="16"/>
  <c r="AD5321" i="16"/>
  <c r="AD5322" i="16"/>
  <c r="AD5323" i="16"/>
  <c r="AD5324" i="16"/>
  <c r="AD5325" i="16"/>
  <c r="AD5326" i="16"/>
  <c r="AD5327" i="16"/>
  <c r="AD5328" i="16"/>
  <c r="AD5329" i="16"/>
  <c r="AD5330" i="16"/>
  <c r="AD5331" i="16"/>
  <c r="AD5332" i="16"/>
  <c r="AD5333" i="16"/>
  <c r="AD5334" i="16"/>
  <c r="AD5335" i="16"/>
  <c r="AD5336" i="16"/>
  <c r="AD5337" i="16"/>
  <c r="AD5338" i="16"/>
  <c r="AD5339" i="16"/>
  <c r="AD5340" i="16"/>
  <c r="AD5341" i="16"/>
  <c r="AD5342" i="16"/>
  <c r="AD5343" i="16"/>
  <c r="AD5344" i="16"/>
  <c r="AD5345" i="16"/>
  <c r="AD5346" i="16"/>
  <c r="AD5347" i="16"/>
  <c r="AD5348" i="16"/>
  <c r="AD5349" i="16"/>
  <c r="AD5350" i="16"/>
  <c r="AD5351" i="16"/>
  <c r="AD5352" i="16"/>
  <c r="AD5353" i="16"/>
  <c r="AD5354" i="16"/>
  <c r="AD5355" i="16"/>
  <c r="AD5356" i="16"/>
  <c r="AD5357" i="16"/>
  <c r="AD5358" i="16"/>
  <c r="AD5359" i="16"/>
  <c r="AD5360" i="16"/>
  <c r="AD5361" i="16"/>
  <c r="AD5362" i="16"/>
  <c r="AD5363" i="16"/>
  <c r="AD5364" i="16"/>
  <c r="AD5365" i="16"/>
  <c r="AD5366" i="16"/>
  <c r="AD5367" i="16"/>
  <c r="AD5368" i="16"/>
  <c r="AD5369" i="16"/>
  <c r="AD5370" i="16"/>
  <c r="AD5371" i="16"/>
  <c r="AD5372" i="16"/>
  <c r="AD5373" i="16"/>
  <c r="AD5374" i="16"/>
  <c r="AD5375" i="16"/>
  <c r="AD5376" i="16"/>
  <c r="AD5377" i="16"/>
  <c r="AD5378" i="16"/>
  <c r="AD5379" i="16"/>
  <c r="AD5380" i="16"/>
  <c r="AD5381" i="16"/>
  <c r="AD5382" i="16"/>
  <c r="AD5383" i="16"/>
  <c r="AD5384" i="16"/>
  <c r="AD5385" i="16"/>
  <c r="AD5386" i="16"/>
  <c r="AD5387" i="16"/>
  <c r="AD5388" i="16"/>
  <c r="AD5389" i="16"/>
  <c r="AD5390" i="16"/>
  <c r="AD5391" i="16"/>
  <c r="AD5392" i="16"/>
  <c r="AD5393" i="16"/>
  <c r="AD5394" i="16"/>
  <c r="AD5395" i="16"/>
  <c r="AD5396" i="16"/>
  <c r="AD5397" i="16"/>
  <c r="AD5398" i="16"/>
  <c r="AD5399" i="16"/>
  <c r="AD5400" i="16"/>
  <c r="AD5401" i="16"/>
  <c r="AD5402" i="16"/>
  <c r="AD5403" i="16"/>
  <c r="AD5404" i="16"/>
  <c r="AD5405" i="16"/>
  <c r="AD5406" i="16"/>
  <c r="AD5407" i="16"/>
  <c r="AD5408" i="16"/>
  <c r="AD5409" i="16"/>
  <c r="AD5410" i="16"/>
  <c r="AD5411" i="16"/>
  <c r="AD5412" i="16"/>
  <c r="AD5413" i="16"/>
  <c r="AD5414" i="16"/>
  <c r="AD5415" i="16"/>
  <c r="AD5416" i="16"/>
  <c r="AD5417" i="16"/>
  <c r="AD5418" i="16"/>
  <c r="AD5419" i="16"/>
  <c r="AD5420" i="16"/>
  <c r="AD5421" i="16"/>
  <c r="AD5422" i="16"/>
  <c r="AD5423" i="16"/>
  <c r="AD5424" i="16"/>
  <c r="AD5425" i="16"/>
  <c r="AD5426" i="16"/>
  <c r="AD5427" i="16"/>
  <c r="AD5428" i="16"/>
  <c r="AD5429" i="16"/>
  <c r="AD5430" i="16"/>
  <c r="AD5431" i="16"/>
  <c r="AD5432" i="16"/>
  <c r="AD5433" i="16"/>
  <c r="AD5434" i="16"/>
  <c r="AD5435" i="16"/>
  <c r="AD5436" i="16"/>
  <c r="AD5437" i="16"/>
  <c r="AD5438" i="16"/>
  <c r="AD5439" i="16"/>
  <c r="AD5440" i="16"/>
  <c r="AD5441" i="16"/>
  <c r="AD5442" i="16"/>
  <c r="AD5443" i="16"/>
  <c r="AD5444" i="16"/>
  <c r="AD5445" i="16"/>
  <c r="AD5446" i="16"/>
  <c r="AD5447" i="16"/>
  <c r="AD5448" i="16"/>
  <c r="AD5449" i="16"/>
  <c r="AD5450" i="16"/>
  <c r="AD5451" i="16"/>
  <c r="AD5452" i="16"/>
  <c r="AD5453" i="16"/>
  <c r="AD5454" i="16"/>
  <c r="AD5455" i="16"/>
  <c r="AD5456" i="16"/>
  <c r="AD5457" i="16"/>
  <c r="AD5458" i="16"/>
  <c r="AD5459" i="16"/>
  <c r="AD5460" i="16"/>
  <c r="AD5461" i="16"/>
  <c r="AD5462" i="16"/>
  <c r="AD5463" i="16"/>
  <c r="AD5464" i="16"/>
  <c r="AD5465" i="16"/>
  <c r="AD5466" i="16"/>
  <c r="AD5467" i="16"/>
  <c r="AD5468" i="16"/>
  <c r="AD5469" i="16"/>
  <c r="AD5470" i="16"/>
  <c r="AD5471" i="16"/>
  <c r="AD5472" i="16"/>
  <c r="AD5473" i="16"/>
  <c r="AD5474" i="16"/>
  <c r="AD5475" i="16"/>
  <c r="AD5476" i="16"/>
  <c r="AD5477" i="16"/>
  <c r="AD5478" i="16"/>
  <c r="AD5479" i="16"/>
  <c r="AD5480" i="16"/>
  <c r="AD5481" i="16"/>
  <c r="AD5482" i="16"/>
  <c r="AD5483" i="16"/>
  <c r="AD5484" i="16"/>
  <c r="AD5485" i="16"/>
  <c r="AD5486" i="16"/>
  <c r="AD5487" i="16"/>
  <c r="AD5488" i="16"/>
  <c r="AD5489" i="16"/>
  <c r="AD5490" i="16"/>
  <c r="AD5491" i="16"/>
  <c r="AD5492" i="16"/>
  <c r="AD5493" i="16"/>
  <c r="AD5494" i="16"/>
  <c r="AD5495" i="16"/>
  <c r="AD5496" i="16"/>
  <c r="AD5497" i="16"/>
  <c r="AD5498" i="16"/>
  <c r="AD5499" i="16"/>
  <c r="AD5500" i="16"/>
  <c r="AD5501" i="16"/>
  <c r="AD5502" i="16"/>
  <c r="AD5503" i="16"/>
  <c r="AD5504" i="16"/>
  <c r="AD5505" i="16"/>
  <c r="AD5506" i="16"/>
  <c r="AD5507" i="16"/>
  <c r="AD5508" i="16"/>
  <c r="AD5509" i="16"/>
  <c r="AD5510" i="16"/>
  <c r="AD5511" i="16"/>
  <c r="AD5512" i="16"/>
  <c r="AD5513" i="16"/>
  <c r="AD5514" i="16"/>
  <c r="AD5515" i="16"/>
  <c r="AD5516" i="16"/>
  <c r="AD5517" i="16"/>
  <c r="AD5518" i="16"/>
  <c r="AD5519" i="16"/>
  <c r="AD5520" i="16"/>
  <c r="AD5521" i="16"/>
  <c r="AD5522" i="16"/>
  <c r="AD5523" i="16"/>
  <c r="AD5524" i="16"/>
  <c r="AD5525" i="16"/>
  <c r="AD5526" i="16"/>
  <c r="AD5527" i="16"/>
  <c r="AD5528" i="16"/>
  <c r="AD5529" i="16"/>
  <c r="AD5530" i="16"/>
  <c r="AD5531" i="16"/>
  <c r="AD5532" i="16"/>
  <c r="AD5533" i="16"/>
  <c r="AD5534" i="16"/>
  <c r="AD5535" i="16"/>
  <c r="AD5536" i="16"/>
  <c r="AD5537" i="16"/>
  <c r="AD5538" i="16"/>
  <c r="AD5539" i="16"/>
  <c r="AD5540" i="16"/>
  <c r="AD5541" i="16"/>
  <c r="AD5542" i="16"/>
  <c r="AD5543" i="16"/>
  <c r="AD5544" i="16"/>
  <c r="AD5545" i="16"/>
  <c r="AD5546" i="16"/>
  <c r="AD5547" i="16"/>
  <c r="AD5548" i="16"/>
  <c r="AD5549" i="16"/>
  <c r="AD5550" i="16"/>
  <c r="AD5551" i="16"/>
  <c r="AD5552" i="16"/>
  <c r="AD5553" i="16"/>
  <c r="AD5554" i="16"/>
  <c r="AD5555" i="16"/>
  <c r="AD5556" i="16"/>
  <c r="AD5557" i="16"/>
  <c r="AD5558" i="16"/>
  <c r="AD5559" i="16"/>
  <c r="AD5560" i="16"/>
  <c r="AD5561" i="16"/>
  <c r="AD5562" i="16"/>
  <c r="AD5563" i="16"/>
  <c r="AD5564" i="16"/>
  <c r="AD5565" i="16"/>
  <c r="AD5566" i="16"/>
  <c r="AD5567" i="16"/>
  <c r="AD5568" i="16"/>
  <c r="AD5569" i="16"/>
  <c r="AD5570" i="16"/>
  <c r="AD5571" i="16"/>
  <c r="AD5572" i="16"/>
  <c r="AD5573" i="16"/>
  <c r="AD5574" i="16"/>
  <c r="AD5575" i="16"/>
  <c r="AD5576" i="16"/>
  <c r="AD5577" i="16"/>
  <c r="AD5578" i="16"/>
  <c r="AD5579" i="16"/>
  <c r="AD5580" i="16"/>
  <c r="AD5581" i="16"/>
  <c r="AD5582" i="16"/>
  <c r="AD5583" i="16"/>
  <c r="AD5584" i="16"/>
  <c r="AD5585" i="16"/>
  <c r="AD5586" i="16"/>
  <c r="AD5587" i="16"/>
  <c r="AD5588" i="16"/>
  <c r="AD5589" i="16"/>
  <c r="AD5590" i="16"/>
  <c r="AD5591" i="16"/>
  <c r="AD5592" i="16"/>
  <c r="AD5593" i="16"/>
  <c r="AD5594" i="16"/>
  <c r="AD5595" i="16"/>
  <c r="AD5596" i="16"/>
  <c r="AD5597" i="16"/>
  <c r="AD5598" i="16"/>
  <c r="AD5599" i="16"/>
  <c r="AD5600" i="16"/>
  <c r="AD5601" i="16"/>
  <c r="AD5602" i="16"/>
  <c r="AD5603" i="16"/>
  <c r="AD5604" i="16"/>
  <c r="AD5605" i="16"/>
  <c r="AD5606" i="16"/>
  <c r="AD5607" i="16"/>
  <c r="AD5608" i="16"/>
  <c r="AD5609" i="16"/>
  <c r="AD5610" i="16"/>
  <c r="AD5611" i="16"/>
  <c r="AD5612" i="16"/>
  <c r="AD5613" i="16"/>
  <c r="AD5614" i="16"/>
  <c r="AD5615" i="16"/>
  <c r="AD5616" i="16"/>
  <c r="AD5617" i="16"/>
  <c r="AD5618" i="16"/>
  <c r="AD5619" i="16"/>
  <c r="AD5620" i="16"/>
  <c r="AD5621" i="16"/>
  <c r="AD5622" i="16"/>
  <c r="AD5623" i="16"/>
  <c r="AD5624" i="16"/>
  <c r="AD5625" i="16"/>
  <c r="AD5626" i="16"/>
  <c r="AD5627" i="16"/>
  <c r="AD5628" i="16"/>
  <c r="AD5629" i="16"/>
  <c r="AD5630" i="16"/>
  <c r="AD5631" i="16"/>
  <c r="AD5632" i="16"/>
  <c r="AD5633" i="16"/>
  <c r="AD5634" i="16"/>
  <c r="AD5635" i="16"/>
  <c r="AD5636" i="16"/>
  <c r="AD5637" i="16"/>
  <c r="AD5638" i="16"/>
  <c r="AD5639" i="16"/>
  <c r="AD5640" i="16"/>
  <c r="AD5641" i="16"/>
  <c r="AD5642" i="16"/>
  <c r="AD5643" i="16"/>
  <c r="AD5644" i="16"/>
  <c r="AD5645" i="16"/>
  <c r="AD5646" i="16"/>
  <c r="AD5647" i="16"/>
  <c r="AD5648" i="16"/>
  <c r="AD5649" i="16"/>
  <c r="AD5650" i="16"/>
  <c r="AD5651" i="16"/>
  <c r="AD5652" i="16"/>
  <c r="AD5653" i="16"/>
  <c r="AD5654" i="16"/>
  <c r="AD5655" i="16"/>
  <c r="AD5656" i="16"/>
  <c r="AD5657" i="16"/>
  <c r="AD5658" i="16"/>
  <c r="AD5659" i="16"/>
  <c r="AD5660" i="16"/>
  <c r="AD5661" i="16"/>
  <c r="AD5662" i="16"/>
  <c r="AD5663" i="16"/>
  <c r="AD5664" i="16"/>
  <c r="AD5665" i="16"/>
  <c r="AD5666" i="16"/>
  <c r="AD5667" i="16"/>
  <c r="AD5668" i="16"/>
  <c r="AD5669" i="16"/>
  <c r="AD5670" i="16"/>
  <c r="AD5671" i="16"/>
  <c r="AD5672" i="16"/>
  <c r="AD5673" i="16"/>
  <c r="AD5674" i="16"/>
  <c r="AD5675" i="16"/>
  <c r="AD5676" i="16"/>
  <c r="AD5677" i="16"/>
  <c r="AD5678" i="16"/>
  <c r="AD5679" i="16"/>
  <c r="AD5680" i="16"/>
  <c r="AD5681" i="16"/>
  <c r="AD5682" i="16"/>
  <c r="AD5683" i="16"/>
  <c r="AD5684" i="16"/>
  <c r="AD5685" i="16"/>
  <c r="AD5686" i="16"/>
  <c r="AD5687" i="16"/>
  <c r="AD5688" i="16"/>
  <c r="AD5689" i="16"/>
  <c r="AD5690" i="16"/>
  <c r="AD5691" i="16"/>
  <c r="AD5692" i="16"/>
  <c r="AD5693" i="16"/>
  <c r="AD5694" i="16"/>
  <c r="AD5695" i="16"/>
  <c r="AD5696" i="16"/>
  <c r="AD5697" i="16"/>
  <c r="AD5698" i="16"/>
  <c r="AD5699" i="16"/>
  <c r="AD5700" i="16"/>
  <c r="AD5701" i="16"/>
  <c r="AD5702" i="16"/>
  <c r="AD5703" i="16"/>
  <c r="AD5704" i="16"/>
  <c r="AD5705" i="16"/>
  <c r="AD5706" i="16"/>
  <c r="AD5707" i="16"/>
  <c r="AD5708" i="16"/>
  <c r="AD5709" i="16"/>
  <c r="AD5710" i="16"/>
  <c r="AD5711" i="16"/>
  <c r="AD5712" i="16"/>
  <c r="AD5713" i="16"/>
  <c r="AD5714" i="16"/>
  <c r="AD5715" i="16"/>
  <c r="AD5716" i="16"/>
  <c r="AD5717" i="16"/>
  <c r="AD5718" i="16"/>
  <c r="AD5719" i="16"/>
  <c r="AD5720" i="16"/>
  <c r="AD5721" i="16"/>
  <c r="AD5722" i="16"/>
  <c r="AD5723" i="16"/>
  <c r="AD5724" i="16"/>
  <c r="AD5725" i="16"/>
  <c r="AD5726" i="16"/>
  <c r="AD5727" i="16"/>
  <c r="AD5728" i="16"/>
  <c r="AD5729" i="16"/>
  <c r="AD5730" i="16"/>
  <c r="AD5731" i="16"/>
  <c r="AD5732" i="16"/>
  <c r="AD5733" i="16"/>
  <c r="AD5734" i="16"/>
  <c r="AD5735" i="16"/>
  <c r="AD5736" i="16"/>
  <c r="AD5737" i="16"/>
  <c r="AD5738" i="16"/>
  <c r="AD5739" i="16"/>
  <c r="AD5740" i="16"/>
  <c r="AD5741" i="16"/>
  <c r="AD5742" i="16"/>
  <c r="AD5743" i="16"/>
  <c r="AD5744" i="16"/>
  <c r="AD5745" i="16"/>
  <c r="AD5746" i="16"/>
  <c r="AD5747" i="16"/>
  <c r="AD5748" i="16"/>
  <c r="AD5749" i="16"/>
  <c r="AD5750" i="16"/>
  <c r="AD5751" i="16"/>
  <c r="AD5752" i="16"/>
  <c r="AD5753" i="16"/>
  <c r="AD5754" i="16"/>
  <c r="AD5755" i="16"/>
  <c r="AD5756" i="16"/>
  <c r="AD5757" i="16"/>
  <c r="AD5758" i="16"/>
  <c r="AD5759" i="16"/>
  <c r="AD5760" i="16"/>
  <c r="AD5761" i="16"/>
  <c r="AD5762" i="16"/>
  <c r="AD5763" i="16"/>
  <c r="AD5764" i="16"/>
  <c r="AD5765" i="16"/>
  <c r="AD5766" i="16"/>
  <c r="AD5767" i="16"/>
  <c r="AD5768" i="16"/>
  <c r="AD5769" i="16"/>
  <c r="AD5770" i="16"/>
  <c r="AD5771" i="16"/>
  <c r="AD5772" i="16"/>
  <c r="AD5773" i="16"/>
  <c r="AD5774" i="16"/>
  <c r="AD5775" i="16"/>
  <c r="AD5776" i="16"/>
  <c r="AD5777" i="16"/>
  <c r="AD5778" i="16"/>
  <c r="AD5779" i="16"/>
  <c r="AD5780" i="16"/>
  <c r="AD5781" i="16"/>
  <c r="AD5782" i="16"/>
  <c r="AD5783" i="16"/>
  <c r="AD5784" i="16"/>
  <c r="AD5785" i="16"/>
  <c r="AD5786" i="16"/>
  <c r="AD5787" i="16"/>
  <c r="AD5788" i="16"/>
  <c r="AD5789" i="16"/>
  <c r="AD5790" i="16"/>
  <c r="AD5791" i="16"/>
  <c r="AD5792" i="16"/>
  <c r="AD5793" i="16"/>
  <c r="AD5794" i="16"/>
  <c r="AD5795" i="16"/>
  <c r="AD5796" i="16"/>
  <c r="AD5797" i="16"/>
  <c r="AD5798" i="16"/>
  <c r="AD5799" i="16"/>
  <c r="AD5800" i="16"/>
  <c r="AD5801" i="16"/>
  <c r="AD5802" i="16"/>
  <c r="AD5803" i="16"/>
  <c r="AD5804" i="16"/>
  <c r="AD5805" i="16"/>
  <c r="AD5806" i="16"/>
  <c r="AD5807" i="16"/>
  <c r="AD5808" i="16"/>
  <c r="AD5809" i="16"/>
  <c r="AD5810" i="16"/>
  <c r="AD5811" i="16"/>
  <c r="AD5812" i="16"/>
  <c r="AD5813" i="16"/>
  <c r="AD5814" i="16"/>
  <c r="AD5815" i="16"/>
  <c r="AD5816" i="16"/>
  <c r="AD5817" i="16"/>
  <c r="AD5818" i="16"/>
  <c r="AD5819" i="16"/>
  <c r="AD5820" i="16"/>
  <c r="AD5821" i="16"/>
  <c r="AD5822" i="16"/>
  <c r="AD5823" i="16"/>
  <c r="AD5824" i="16"/>
  <c r="AD5825" i="16"/>
  <c r="AD5826" i="16"/>
  <c r="AD5827" i="16"/>
  <c r="AD5828" i="16"/>
  <c r="AD5829" i="16"/>
  <c r="AD5830" i="16"/>
  <c r="AD5831" i="16"/>
  <c r="AD5832" i="16"/>
  <c r="AD5833" i="16"/>
  <c r="AD5834" i="16"/>
  <c r="AD5835" i="16"/>
  <c r="AD5836" i="16"/>
  <c r="AD5837" i="16"/>
  <c r="AD5838" i="16"/>
  <c r="AD5839" i="16"/>
  <c r="AD5840" i="16"/>
  <c r="AD5841" i="16"/>
  <c r="AD5842" i="16"/>
  <c r="AD5843" i="16"/>
  <c r="AD5844" i="16"/>
  <c r="AD5845" i="16"/>
  <c r="AD5846" i="16"/>
  <c r="AD5847" i="16"/>
  <c r="AD5848" i="16"/>
  <c r="AD5849" i="16"/>
  <c r="AD5850" i="16"/>
  <c r="AD5851" i="16"/>
  <c r="AD5852" i="16"/>
  <c r="AD5853" i="16"/>
  <c r="AD5854" i="16"/>
  <c r="AD5855" i="16"/>
  <c r="AD5856" i="16"/>
  <c r="AD5857" i="16"/>
  <c r="AD5858" i="16"/>
  <c r="AD5859" i="16"/>
  <c r="AD5860" i="16"/>
  <c r="AD5861" i="16"/>
  <c r="AD5862" i="16"/>
  <c r="AD5863" i="16"/>
  <c r="AD5864" i="16"/>
  <c r="AD5865" i="16"/>
  <c r="AD5866" i="16"/>
  <c r="AD5867" i="16"/>
  <c r="AD5868" i="16"/>
  <c r="AD5869" i="16"/>
  <c r="AD5870" i="16"/>
  <c r="AD5871" i="16"/>
  <c r="AD5872" i="16"/>
  <c r="AD5873" i="16"/>
  <c r="AD5874" i="16"/>
  <c r="AD5875" i="16"/>
  <c r="AD5876" i="16"/>
  <c r="AD5877" i="16"/>
  <c r="AD5878" i="16"/>
  <c r="AD5879" i="16"/>
  <c r="AD5880" i="16"/>
  <c r="AD5881" i="16"/>
  <c r="AD5882" i="16"/>
  <c r="AD5883" i="16"/>
  <c r="AD5884" i="16"/>
  <c r="AD5885" i="16"/>
  <c r="AD5886" i="16"/>
  <c r="AD5887" i="16"/>
  <c r="AD5888" i="16"/>
  <c r="AD5889" i="16"/>
  <c r="AD5890" i="16"/>
  <c r="AD5891" i="16"/>
  <c r="AD5892" i="16"/>
  <c r="AD5893" i="16"/>
  <c r="AD5894" i="16"/>
  <c r="AD5895" i="16"/>
  <c r="AD5896" i="16"/>
  <c r="AD5897" i="16"/>
  <c r="AD5898" i="16"/>
  <c r="AD5899" i="16"/>
  <c r="AD5900" i="16"/>
  <c r="AD5901" i="16"/>
  <c r="AD5902" i="16"/>
  <c r="AD5903" i="16"/>
  <c r="AD5904" i="16"/>
  <c r="AD5905" i="16"/>
  <c r="AD5906" i="16"/>
  <c r="AD5907" i="16"/>
  <c r="AD5908" i="16"/>
  <c r="AD5909" i="16"/>
  <c r="AD5910" i="16"/>
  <c r="AD5911" i="16"/>
  <c r="AD5912" i="16"/>
  <c r="AD5913" i="16"/>
  <c r="AD5914" i="16"/>
  <c r="AD5915" i="16"/>
  <c r="AD5916" i="16"/>
  <c r="AD5917" i="16"/>
  <c r="AD5918" i="16"/>
  <c r="AD5919" i="16"/>
  <c r="AD5920" i="16"/>
  <c r="AD5921" i="16"/>
  <c r="AD5922" i="16"/>
  <c r="AD5923" i="16"/>
  <c r="AD5924" i="16"/>
  <c r="AD5925" i="16"/>
  <c r="AD5926" i="16"/>
  <c r="AD5927" i="16"/>
  <c r="AD5928" i="16"/>
  <c r="AD5929" i="16"/>
  <c r="AD5930" i="16"/>
  <c r="AD5931" i="16"/>
  <c r="AD5932" i="16"/>
  <c r="AD5933" i="16"/>
  <c r="AD5934" i="16"/>
  <c r="AD5935" i="16"/>
  <c r="AD5936" i="16"/>
  <c r="AD5937" i="16"/>
  <c r="AD5938" i="16"/>
  <c r="AD5939" i="16"/>
  <c r="AD5940" i="16"/>
  <c r="AD5941" i="16"/>
  <c r="AD5942" i="16"/>
  <c r="AD5943" i="16"/>
  <c r="AD5944" i="16"/>
  <c r="AD5945" i="16"/>
  <c r="AD5946" i="16"/>
  <c r="AD5947" i="16"/>
  <c r="AD5948" i="16"/>
  <c r="AD5949" i="16"/>
  <c r="AD5950" i="16"/>
  <c r="AD5951" i="16"/>
  <c r="AD5952" i="16"/>
  <c r="AD5953" i="16"/>
  <c r="AD5954" i="16"/>
  <c r="AD5955" i="16"/>
  <c r="AD5956" i="16"/>
  <c r="AD5957" i="16"/>
  <c r="AD5958" i="16"/>
  <c r="AD5959" i="16"/>
  <c r="AD5960" i="16"/>
  <c r="AD5961" i="16"/>
  <c r="AD5962" i="16"/>
  <c r="AD5963" i="16"/>
  <c r="AD5964" i="16"/>
  <c r="AD5965" i="16"/>
  <c r="AD5966" i="16"/>
  <c r="AD5967" i="16"/>
  <c r="AD5968" i="16"/>
  <c r="AD5969" i="16"/>
  <c r="AD5970" i="16"/>
  <c r="AD5971" i="16"/>
  <c r="AD5972" i="16"/>
  <c r="AD5973" i="16"/>
  <c r="AD5974" i="16"/>
  <c r="AD5975" i="16"/>
  <c r="AD5976" i="16"/>
  <c r="AD5977" i="16"/>
  <c r="AD5978" i="16"/>
  <c r="AD5979" i="16"/>
  <c r="AD5980" i="16"/>
  <c r="AD5981" i="16"/>
  <c r="AD5982" i="16"/>
  <c r="AD5983" i="16"/>
  <c r="AD5984" i="16"/>
  <c r="AD5985" i="16"/>
  <c r="AD5986" i="16"/>
  <c r="AD5987" i="16"/>
  <c r="AD5988" i="16"/>
  <c r="AD5989" i="16"/>
  <c r="AD5990" i="16"/>
  <c r="AD5991" i="16"/>
  <c r="AD5992" i="16"/>
  <c r="AD5993" i="16"/>
  <c r="AD5994" i="16"/>
  <c r="AD5995" i="16"/>
  <c r="AD5996" i="16"/>
  <c r="AD5997" i="16"/>
  <c r="AD5998" i="16"/>
  <c r="AD5999" i="16"/>
  <c r="AD6000" i="16"/>
  <c r="AD6001" i="16"/>
  <c r="AD6002" i="16"/>
  <c r="AD6003" i="16"/>
  <c r="AD6004" i="16"/>
  <c r="AD6005" i="16"/>
  <c r="AD6006" i="16"/>
  <c r="AD6007" i="16"/>
  <c r="AD6008" i="16"/>
  <c r="AD6009" i="16"/>
  <c r="AD6010" i="16"/>
  <c r="AD6011" i="16"/>
  <c r="AD6012" i="16"/>
  <c r="AD6013" i="16"/>
  <c r="AD6014" i="16"/>
  <c r="AD6015" i="16"/>
  <c r="AD6016" i="16"/>
  <c r="AD6017" i="16"/>
  <c r="AD6018" i="16"/>
  <c r="AD6019" i="16"/>
  <c r="AD6020" i="16"/>
  <c r="AD6021" i="16"/>
  <c r="AD6022" i="16"/>
  <c r="AD6023" i="16"/>
  <c r="AD6024" i="16"/>
  <c r="AD6025" i="16"/>
  <c r="AD6026" i="16"/>
  <c r="AD6027" i="16"/>
  <c r="AD6028" i="16"/>
  <c r="AD6029" i="16"/>
  <c r="AD6030" i="16"/>
  <c r="AD6031" i="16"/>
  <c r="AD6032" i="16"/>
  <c r="AD6033" i="16"/>
  <c r="AD6034" i="16"/>
  <c r="AD6035" i="16"/>
  <c r="AD6036" i="16"/>
  <c r="AD6037" i="16"/>
  <c r="AD6038" i="16"/>
  <c r="AD6039" i="16"/>
  <c r="AD6040" i="16"/>
  <c r="AD6041" i="16"/>
  <c r="AD6042" i="16"/>
  <c r="AD6043" i="16"/>
  <c r="AD6044" i="16"/>
  <c r="AD6045" i="16"/>
  <c r="AD6046" i="16"/>
  <c r="AD6047" i="16"/>
  <c r="AD6048" i="16"/>
  <c r="AD6049" i="16"/>
  <c r="AD6050" i="16"/>
  <c r="AD6051" i="16"/>
  <c r="AD6052" i="16"/>
  <c r="AD6053" i="16"/>
  <c r="AD6054" i="16"/>
  <c r="AD6055" i="16"/>
  <c r="AD6056" i="16"/>
  <c r="AD6057" i="16"/>
  <c r="AD6058" i="16"/>
  <c r="AD6059" i="16"/>
  <c r="AD6060" i="16"/>
  <c r="AD6061" i="16"/>
  <c r="AD6062" i="16"/>
  <c r="AD6063" i="16"/>
  <c r="AD6064" i="16"/>
  <c r="AD6065" i="16"/>
  <c r="AD6066" i="16"/>
  <c r="AD6067" i="16"/>
  <c r="AD6068" i="16"/>
  <c r="AD6069" i="16"/>
  <c r="AD6070" i="16"/>
  <c r="AD6071" i="16"/>
  <c r="AD6072" i="16"/>
  <c r="AD6073" i="16"/>
  <c r="AD6074" i="16"/>
  <c r="AD6075" i="16"/>
  <c r="AD6076" i="16"/>
  <c r="AD6077" i="16"/>
  <c r="AD6078" i="16"/>
  <c r="AD6079" i="16"/>
  <c r="AD6080" i="16"/>
  <c r="AD6081" i="16"/>
  <c r="AD6082" i="16"/>
  <c r="AD6083" i="16"/>
  <c r="AD6084" i="16"/>
  <c r="AD6085" i="16"/>
  <c r="AD6086" i="16"/>
  <c r="AD6087" i="16"/>
  <c r="AD6088" i="16"/>
  <c r="AD6089" i="16"/>
  <c r="AD6090" i="16"/>
  <c r="AD6091" i="16"/>
  <c r="AD6092" i="16"/>
  <c r="AD6093" i="16"/>
  <c r="AD6094" i="16"/>
  <c r="AD6095" i="16"/>
  <c r="AD6096" i="16"/>
  <c r="AD6097" i="16"/>
  <c r="AD6098" i="16"/>
  <c r="AD6099" i="16"/>
  <c r="AD6100" i="16"/>
  <c r="AD6101" i="16"/>
  <c r="AD6102" i="16"/>
  <c r="AD6103" i="16"/>
  <c r="AD6104" i="16"/>
  <c r="AD6105" i="16"/>
  <c r="AD6106" i="16"/>
  <c r="AD6107" i="16"/>
  <c r="AD6108" i="16"/>
  <c r="AD6109" i="16"/>
  <c r="AD6110" i="16"/>
  <c r="AD6111" i="16"/>
  <c r="AD6112" i="16"/>
  <c r="AD6113" i="16"/>
  <c r="AD6114" i="16"/>
  <c r="AD6115" i="16"/>
  <c r="AD6116" i="16"/>
  <c r="AD6117" i="16"/>
  <c r="AD6118" i="16"/>
  <c r="AD6119" i="16"/>
  <c r="AD6120" i="16"/>
  <c r="AD6121" i="16"/>
  <c r="AD6122" i="16"/>
  <c r="AD6123" i="16"/>
  <c r="AD6124" i="16"/>
  <c r="AD6125" i="16"/>
  <c r="AD6126" i="16"/>
  <c r="AD6127" i="16"/>
  <c r="AD6128" i="16"/>
  <c r="AD6129" i="16"/>
  <c r="AD6130" i="16"/>
  <c r="AD6131" i="16"/>
  <c r="AD6132" i="16"/>
  <c r="AD6133" i="16"/>
  <c r="AD6134" i="16"/>
  <c r="AD6135" i="16"/>
  <c r="AD6136" i="16"/>
  <c r="AD6137" i="16"/>
  <c r="AD6138" i="16"/>
  <c r="AD6139" i="16"/>
  <c r="AD6140" i="16"/>
  <c r="AD6141" i="16"/>
  <c r="AD6142" i="16"/>
  <c r="AD6143" i="16"/>
  <c r="AD6144" i="16"/>
  <c r="AD6145" i="16"/>
  <c r="AD6146" i="16"/>
  <c r="AD6147" i="16"/>
  <c r="AD6148" i="16"/>
  <c r="AD6149" i="16"/>
  <c r="AD6150" i="16"/>
  <c r="AD6151" i="16"/>
  <c r="AD6152" i="16"/>
  <c r="AD6153" i="16"/>
  <c r="AD6154" i="16"/>
  <c r="AD6155" i="16"/>
  <c r="AD6156" i="16"/>
  <c r="AD6157" i="16"/>
  <c r="AD6158" i="16"/>
  <c r="AD6159" i="16"/>
  <c r="AD6160" i="16"/>
  <c r="AD6161" i="16"/>
  <c r="AD6162" i="16"/>
  <c r="AD6163" i="16"/>
  <c r="AD6164" i="16"/>
  <c r="AD6165" i="16"/>
  <c r="AD6166" i="16"/>
  <c r="AD6167" i="16"/>
  <c r="AD6168" i="16"/>
  <c r="AD6169" i="16"/>
  <c r="AD6170" i="16"/>
  <c r="AD6171" i="16"/>
  <c r="AD6172" i="16"/>
  <c r="AD6173" i="16"/>
  <c r="AD6174" i="16"/>
  <c r="AD6175" i="16"/>
  <c r="AD6176" i="16"/>
  <c r="AD6177" i="16"/>
  <c r="AD6178" i="16"/>
  <c r="AD6179" i="16"/>
  <c r="AD6180" i="16"/>
  <c r="AD6181" i="16"/>
  <c r="AD6182" i="16"/>
  <c r="AD6183" i="16"/>
  <c r="AD6184" i="16"/>
  <c r="AD6185" i="16"/>
  <c r="AD6186" i="16"/>
  <c r="AD6187" i="16"/>
  <c r="AD6188" i="16"/>
  <c r="AD6189" i="16"/>
  <c r="AD6190" i="16"/>
  <c r="AD6191" i="16"/>
  <c r="AD6192" i="16"/>
  <c r="AD6193" i="16"/>
  <c r="AD6194" i="16"/>
  <c r="AD6195" i="16"/>
  <c r="AD6196" i="16"/>
  <c r="AD6197" i="16"/>
  <c r="AD6198" i="16"/>
  <c r="AD6199" i="16"/>
  <c r="AD6200" i="16"/>
  <c r="AD6201" i="16"/>
  <c r="AD6202" i="16"/>
  <c r="AD6203" i="16"/>
  <c r="AD6204" i="16"/>
  <c r="AD6205" i="16"/>
  <c r="AD6206" i="16"/>
  <c r="AD6207" i="16"/>
  <c r="AD6208" i="16"/>
  <c r="AD6209" i="16"/>
  <c r="AD6210" i="16"/>
  <c r="AD6211" i="16"/>
  <c r="AD6212" i="16"/>
  <c r="AD6213" i="16"/>
  <c r="AD6214" i="16"/>
  <c r="AD6215" i="16"/>
  <c r="AD6216" i="16"/>
  <c r="AD6217" i="16"/>
  <c r="AD6218" i="16"/>
  <c r="AD6219" i="16"/>
  <c r="AD6220" i="16"/>
  <c r="AD6221" i="16"/>
  <c r="AD6222" i="16"/>
  <c r="AD6223" i="16"/>
  <c r="AD6224" i="16"/>
  <c r="AD6225" i="16"/>
  <c r="AD6226" i="16"/>
  <c r="AD6227" i="16"/>
  <c r="AD6228" i="16"/>
  <c r="AD6229" i="16"/>
  <c r="AD6230" i="16"/>
  <c r="AD6231" i="16"/>
  <c r="AD6232" i="16"/>
  <c r="AD6233" i="16"/>
  <c r="AD6234" i="16"/>
  <c r="AD6235" i="16"/>
  <c r="AD6236" i="16"/>
  <c r="AD6237" i="16"/>
  <c r="AD6238" i="16"/>
  <c r="AD6239" i="16"/>
  <c r="AD6240" i="16"/>
  <c r="AD6241" i="16"/>
  <c r="AD6242" i="16"/>
  <c r="AD6243" i="16"/>
  <c r="AD6244" i="16"/>
  <c r="AD6245" i="16"/>
  <c r="AD6246" i="16"/>
  <c r="AD6247" i="16"/>
  <c r="AD6248" i="16"/>
  <c r="AD6249" i="16"/>
  <c r="AD6250" i="16"/>
  <c r="AD6251" i="16"/>
  <c r="AD6252" i="16"/>
  <c r="AD6253" i="16"/>
  <c r="AD6254" i="16"/>
  <c r="AD6255" i="16"/>
  <c r="AD6256" i="16"/>
  <c r="AD6257" i="16"/>
  <c r="AD6258" i="16"/>
  <c r="AD6259" i="16"/>
  <c r="AD6260" i="16"/>
  <c r="AD6261" i="16"/>
  <c r="AD6262" i="16"/>
  <c r="AD6263" i="16"/>
  <c r="AD6264" i="16"/>
  <c r="AD6265" i="16"/>
  <c r="AD6266" i="16"/>
  <c r="AD6267" i="16"/>
  <c r="AD6268" i="16"/>
  <c r="AD6269" i="16"/>
  <c r="AD6270" i="16"/>
  <c r="AD6271" i="16"/>
  <c r="AD6272" i="16"/>
  <c r="AD6273" i="16"/>
  <c r="AD6274" i="16"/>
  <c r="AD6275" i="16"/>
  <c r="AD6276" i="16"/>
  <c r="AD6277" i="16"/>
  <c r="AD6278" i="16"/>
  <c r="AD6279" i="16"/>
  <c r="AD6280" i="16"/>
  <c r="AD6281" i="16"/>
  <c r="AD6282" i="16"/>
  <c r="AD6283" i="16"/>
  <c r="AD6284" i="16"/>
  <c r="AD6285" i="16"/>
  <c r="AD6286" i="16"/>
  <c r="AD6287" i="16"/>
  <c r="AD6288" i="16"/>
  <c r="AD6289" i="16"/>
  <c r="AD6290" i="16"/>
  <c r="AD6291" i="16"/>
  <c r="AD6292" i="16"/>
  <c r="AD6293" i="16"/>
  <c r="AD6294" i="16"/>
  <c r="AD6295" i="16"/>
  <c r="AD6296" i="16"/>
  <c r="AD6297" i="16"/>
  <c r="AD6298" i="16"/>
  <c r="AD6299" i="16"/>
  <c r="AD6300" i="16"/>
  <c r="AD6301" i="16"/>
  <c r="AD6302" i="16"/>
  <c r="AD6303" i="16"/>
  <c r="AD6304" i="16"/>
  <c r="AD6305" i="16"/>
  <c r="AD6306" i="16"/>
  <c r="AD6307" i="16"/>
  <c r="AD6308" i="16"/>
  <c r="AD6309" i="16"/>
  <c r="AD6310" i="16"/>
  <c r="AD6311" i="16"/>
  <c r="AD6312" i="16"/>
  <c r="AD6313" i="16"/>
  <c r="AD6314" i="16"/>
  <c r="AD6315" i="16"/>
  <c r="AD6316" i="16"/>
  <c r="AD6317" i="16"/>
  <c r="AD6318" i="16"/>
  <c r="AD6319" i="16"/>
  <c r="AD6320" i="16"/>
  <c r="AD6321" i="16"/>
  <c r="AD6322" i="16"/>
  <c r="AD6323" i="16"/>
  <c r="AD6324" i="16"/>
  <c r="AD6325" i="16"/>
  <c r="AD6326" i="16"/>
  <c r="AD6327" i="16"/>
  <c r="AD6328" i="16"/>
  <c r="AD6329" i="16"/>
  <c r="AD6330" i="16"/>
  <c r="AD6331" i="16"/>
  <c r="AD6332" i="16"/>
  <c r="AD6333" i="16"/>
  <c r="AD6334" i="16"/>
  <c r="AD6335" i="16"/>
  <c r="AD6336" i="16"/>
  <c r="AD6337" i="16"/>
  <c r="AD6338" i="16"/>
  <c r="AD6339" i="16"/>
  <c r="AD6340" i="16"/>
  <c r="AD6341" i="16"/>
  <c r="AD6342" i="16"/>
  <c r="AD6343" i="16"/>
  <c r="AD6344" i="16"/>
  <c r="AD6345" i="16"/>
  <c r="AD6346" i="16"/>
  <c r="AD6347" i="16"/>
  <c r="AD6348" i="16"/>
  <c r="AD6349" i="16"/>
  <c r="AD6350" i="16"/>
  <c r="AD6351" i="16"/>
  <c r="AD6352" i="16"/>
  <c r="AD6353" i="16"/>
  <c r="AD6354" i="16"/>
  <c r="AD6355" i="16"/>
  <c r="AD6356" i="16"/>
  <c r="AD6357" i="16"/>
  <c r="AD6358" i="16"/>
  <c r="AD6359" i="16"/>
  <c r="AD6360" i="16"/>
  <c r="AD6361" i="16"/>
  <c r="AD6362" i="16"/>
  <c r="AD6363" i="16"/>
  <c r="AD6364" i="16"/>
  <c r="AD6365" i="16"/>
  <c r="AD6366" i="16"/>
  <c r="AD6367" i="16"/>
  <c r="AD6368" i="16"/>
  <c r="AD6369" i="16"/>
  <c r="AD6370" i="16"/>
  <c r="AD6371" i="16"/>
  <c r="AD6372" i="16"/>
  <c r="AD6373" i="16"/>
  <c r="AD6374" i="16"/>
  <c r="AD6375" i="16"/>
  <c r="AD6376" i="16"/>
  <c r="AD6377" i="16"/>
  <c r="AD6378" i="16"/>
  <c r="AD6379" i="16"/>
  <c r="AD6380" i="16"/>
  <c r="AD6381" i="16"/>
  <c r="AD6382" i="16"/>
  <c r="AD6383" i="16"/>
  <c r="AD6384" i="16"/>
  <c r="AD6385" i="16"/>
  <c r="AD6386" i="16"/>
  <c r="AD6387" i="16"/>
  <c r="AD6388" i="16"/>
  <c r="AD6389" i="16"/>
  <c r="AD6390" i="16"/>
  <c r="AD4891"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AL4745" i="16"/>
  <c r="AT4745" i="16" s="1"/>
  <c r="AU4745" i="16" s="1"/>
  <c r="AC4745" i="16"/>
  <c r="AL4744" i="16"/>
  <c r="AT4744" i="16" s="1"/>
  <c r="AU4744" i="16" s="1"/>
  <c r="AC4744" i="16"/>
  <c r="AL4743" i="16"/>
  <c r="AT4743" i="16" s="1"/>
  <c r="AU4743" i="16" s="1"/>
  <c r="AC4743" i="16"/>
  <c r="AL4742" i="16"/>
  <c r="AT4742" i="16" s="1"/>
  <c r="AU4742" i="16" s="1"/>
  <c r="AC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AC1060" i="17" l="1"/>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S4716" i="16"/>
  <c r="AV4716" i="16" s="1"/>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L304" i="16"/>
  <c r="AT304" i="16" s="1"/>
  <c r="AL305" i="16"/>
  <c r="AT305" i="16" s="1"/>
  <c r="AL306" i="16"/>
  <c r="AT306" i="16" s="1"/>
  <c r="AL307" i="16"/>
  <c r="AT307" i="16" s="1"/>
  <c r="AL308" i="16"/>
  <c r="AT308" i="16" s="1"/>
  <c r="AL309" i="16"/>
  <c r="AT309" i="16" s="1"/>
  <c r="AU309" i="16" s="1"/>
  <c r="AL310" i="16"/>
  <c r="AT310" i="16" s="1"/>
  <c r="AL311" i="16"/>
  <c r="AT311" i="16" s="1"/>
  <c r="AL312" i="16"/>
  <c r="AT312" i="16" s="1"/>
  <c r="AL313" i="16"/>
  <c r="AT313" i="16" s="1"/>
  <c r="AL314" i="16"/>
  <c r="AT314" i="16" s="1"/>
  <c r="AL315" i="16"/>
  <c r="AT315" i="16" s="1"/>
  <c r="AU315" i="16" s="1"/>
  <c r="AL316" i="16"/>
  <c r="AT316" i="16" s="1"/>
  <c r="AU316" i="16" s="1"/>
  <c r="AL317" i="16"/>
  <c r="AT317" i="16" s="1"/>
  <c r="AL318" i="16"/>
  <c r="AT318" i="16" s="1"/>
  <c r="AL319" i="16"/>
  <c r="AT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L38" i="16"/>
  <c r="AT38" i="16" s="1"/>
  <c r="AL39" i="16"/>
  <c r="AT39" i="16" s="1"/>
  <c r="AL40" i="16"/>
  <c r="AT40" i="16" s="1"/>
  <c r="AL41" i="16"/>
  <c r="AT41" i="16" s="1"/>
  <c r="AL42" i="16"/>
  <c r="AT42" i="16" s="1"/>
  <c r="AL43" i="16"/>
  <c r="AT43" i="16" s="1"/>
  <c r="AU43" i="16" s="1"/>
  <c r="AL44" i="16"/>
  <c r="AT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AU42" i="16" l="1"/>
  <c r="AU308" i="16"/>
  <c r="AU37" i="16"/>
  <c r="AU317" i="16"/>
  <c r="AU303" i="16"/>
  <c r="AU314" i="16"/>
  <c r="AU311" i="16"/>
  <c r="AU313" i="16"/>
  <c r="AV313" i="16" s="1"/>
  <c r="AU312" i="16"/>
  <c r="AU44" i="16"/>
  <c r="AU310" i="16"/>
  <c r="AU41" i="16"/>
  <c r="AV41" i="16" s="1"/>
  <c r="AU307" i="16"/>
  <c r="AV307" i="16" s="1"/>
  <c r="AU40" i="16"/>
  <c r="AV40" i="16" s="1"/>
  <c r="AU306" i="16"/>
  <c r="AV306" i="16" s="1"/>
  <c r="AU39" i="16"/>
  <c r="AV39" i="16" s="1"/>
  <c r="AU319" i="16"/>
  <c r="AU305" i="16"/>
  <c r="AV305" i="16" s="1"/>
  <c r="AU38" i="16"/>
  <c r="AV38" i="16" s="1"/>
  <c r="AU318" i="16"/>
  <c r="AU304" i="16"/>
  <c r="AV304" i="16" s="1"/>
  <c r="S249" i="17"/>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AV34" i="16" s="1"/>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AW1174" i="17" s="1"/>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85" i="16" l="1"/>
  <c r="AU1332" i="16"/>
  <c r="AU818" i="16"/>
  <c r="AU248" i="17" s="1"/>
  <c r="AW248" i="17" s="1"/>
  <c r="AU1179" i="16"/>
  <c r="AV1179" i="16" s="1"/>
  <c r="AU1182" i="16"/>
  <c r="AU385" i="17" s="1"/>
  <c r="AW385" i="17" s="1"/>
  <c r="AU845" i="16"/>
  <c r="AU263" i="17" s="1"/>
  <c r="AW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V845" i="16"/>
  <c r="AV1348" i="16" l="1"/>
  <c r="AV209" i="16"/>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<sst xmlns="http://schemas.openxmlformats.org/spreadsheetml/2006/main" count="42718" uniqueCount="249">
  <si>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</si>
  <si>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</si>
  <si>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</si>
  <si>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</si>
  <si>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</si>
  <si>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</si>
  <si>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</si>
  <si>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</si>
  <si>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</si>
  <si>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</si>
  <si>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</si>
  <si>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</si>
  <si>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</si>
  <si>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</si>
  <si>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</si>
  <si>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</si>
  <si>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</si>
  <si>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</si>
  <si>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</si>
  <si>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</si>
  <si>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</si>
  <si>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</si>
  <si>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</si>
  <si>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</si>
  <si>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</si>
  <si>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</si>
  <si>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</si>
  <si>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</si>
  <si>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</si>
  <si>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</si>
  <si>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</si>
  <si>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</si>
  <si>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</si>
  <si>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</si>
  <si>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</si>
  <si>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</si>
  <si>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</si>
  <si>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</si>
  <si>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</si>
  <si>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</si>
  <si>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</si>
  <si>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</si>
  <si>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</si>
  <si>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</si>
  <si>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</si>
  <si>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</si>
  <si>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</si>
  <si>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</si>
  <si>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</si>
  <si>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</si>
  <si>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</si>
  <si>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</si>
  <si>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</si>
  <si>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</si>
  <si>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</si>
  <si>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</si>
  <si>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</si>
  <si>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</si>
  <si>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</si>
  <si>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</si>
  <si>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</si>
  <si>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</si>
  <si>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</si>
  <si>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</si>
  <si>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</si>
  <si>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</si>
  <si>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</si>
  <si>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</si>
  <si>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</si>
  <si>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</si>
  <si>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</si>
  <si>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</si>
  <si>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</si>
  <si>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</si>
  <si>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</si>
  <si>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</si>
  <si>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</si>
  <si>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</si>
  <si>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</si>
  <si>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</si>
  <si>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</si>
  <si>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</si>
  <si>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</si>
  <si>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</si>
  <si>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</si>
  <si>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</si>
  <si>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</si>
  <si>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</si>
  <si>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</si>
  <si>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</si>
  <si>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</si>
  <si>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</si>
  <si>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</si>
  <si>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</si>
  <si>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</si>
  <si>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</si>
  <si>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</si>
  <si>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</si>
  <si>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</si>
  <si>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</si>
  <si>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</si>
  <si>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</si>
  <si>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</si>
  <si>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</si>
  <si>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</si>
  <si>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</si>
  <si>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</si>
  <si>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</si>
  <si>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</si>
  <si>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</si>
  <si>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</si>
  <si>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</si>
  <si>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</si>
  <si>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</si>
  <si>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</si>
  <si>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</si>
  <si>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</si>
  <si>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</si>
  <si>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</si>
  <si>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</si>
  <si>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</si>
  <si>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</si>
  <si>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</si>
  <si>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</si>
  <si>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</si>
  <si>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</si>
  <si>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</si>
  <si>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</si>
  <si>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</si>
  <si>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</si>
  <si>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</si>
  <si>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</si>
  <si>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</si>
  <si>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</si>
  <si>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</si>
  <si>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</si>
  <si>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</si>
  <si>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</si>
  <si>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</si>
  <si>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</si>
  <si>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</si>
  <si>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</si>
  <si>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</si>
  <si>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</si>
  <si>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</si>
  <si>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</si>
  <si>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</si>
  <si>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</si>
  <si>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</si>
  <si>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</si>
  <si>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</si>
  <si>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</si>
  <si>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</si>
  <si>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</si>
  <si>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</si>
  <si>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</si>
  <si>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</si>
  <si>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</si>
  <si>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</si>
  <si>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</si>
  <si>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</si>
  <si>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</si>
  <si>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</si>
  <si>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</si>
  <si>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</si>
  <si>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</si>
  <si>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</si>
  <si>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</si>
  <si>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</si>
  <si>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</si>
  <si>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</si>
  <si>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</si>
  <si>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</si>
  <si>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</si>
  <si>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</si>
  <si>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</si>
  <si>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</si>
  <si>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</si>
  <si>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</si>
  <si>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</si>
  <si>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</si>
  <si>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</si>
  <si>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</si>
  <si>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</si>
  <si>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</si>
  <si>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</si>
  <si>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</si>
  <si>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</si>
  <si>
    <t>SFFFWaikatoCultivarOne</t>
  </si>
  <si>
    <t>SFFFWaikatoCultivarTwo</t>
  </si>
  <si>
    <t>SFFFWaikatoCultivarThree</t>
  </si>
  <si>
    <t>SFFFWaikatoCultivarFour</t>
  </si>
  <si>
    <t>SFFFWaikatoCultivarFive</t>
  </si>
  <si>
    <t>SFFFWaikatoCultivarSix</t>
  </si>
  <si>
    <t>SFFFWaikatoCultivarSeven</t>
  </si>
  <si>
    <t>SFFFWaikatoCultivarEight</t>
  </si>
  <si>
    <t>SFFFWaikatoCultivarNine</t>
  </si>
  <si>
    <t>SFFFWaikatoCultivarTen</t>
  </si>
  <si>
    <t>SFFFWaikatoCultivarEleven</t>
  </si>
  <si>
    <t>SFFFWaikatoCultivarTwelve</t>
  </si>
  <si>
    <t>SFFFWaikatoCultivarThirteen</t>
  </si>
  <si>
    <t>SFFFWaikatoCultivarEighteen</t>
  </si>
  <si>
    <t>SFFFWaikatoCultivarFourteen</t>
  </si>
  <si>
    <t>SFFFWaikatoCultivarFifteen</t>
  </si>
  <si>
    <t>SFFFWaikatoCultivarSixteen</t>
  </si>
  <si>
    <t>SFFFWaikatoCultivarSeventeen</t>
  </si>
  <si>
    <t>SFFFWaikatoCultivarTwenty</t>
  </si>
  <si>
    <t>SFFFWaikatoCultivarNineteen</t>
  </si>
  <si>
    <t>SFFFManawatuCultivarOne</t>
  </si>
  <si>
    <t>SFFFManawatuCultivarTwo</t>
  </si>
  <si>
    <t>SFFFManawatuCultivarThree</t>
  </si>
  <si>
    <t>SFFFManawatuCultivarFour</t>
  </si>
  <si>
    <t>SFFFManawatuCultivarFive</t>
  </si>
  <si>
    <t>SFFFManawatuCultivarSix</t>
  </si>
  <si>
    <t>SFFFManawatuCultivarSeven</t>
  </si>
  <si>
    <t>SFFFManawatuCultivarEight</t>
  </si>
  <si>
    <t>SFFFManawatuCultivarNine</t>
  </si>
  <si>
    <t>SFFFManawatuCultivarTen</t>
  </si>
  <si>
    <t>SFFFCanterburyCultivarOne</t>
  </si>
  <si>
    <t>SFFFCanterburyCultivarTwo</t>
  </si>
  <si>
    <t>SFFFCanterburyCultivarThree</t>
  </si>
  <si>
    <t>SFFFCanterburyCultivarFour</t>
  </si>
  <si>
    <t>SFFFCanterburyCultivarFive</t>
  </si>
  <si>
    <t>SFFFCanterburyCultivarSix</t>
  </si>
  <si>
    <t>SFFFCanterburyCultivarSeven</t>
  </si>
  <si>
    <t>SFFFCanterburyCultivarEight</t>
  </si>
  <si>
    <t>SFFFCanterburyCultivarNine</t>
  </si>
  <si>
    <t>SFFFCanterburyCultivarTen</t>
  </si>
  <si>
    <t>SFFFCanterburyCultivarEleven</t>
  </si>
  <si>
    <t>SFFFCanterburyCultivarTwelve</t>
  </si>
  <si>
    <t>SFFFCanterburyCultivarThirteen</t>
  </si>
  <si>
    <t>SFFFCanterburyCultivarFourteen</t>
  </si>
  <si>
    <t>SFFFCanterburyCultivarFifteen</t>
  </si>
  <si>
    <t>SFFFCanterburyCultivarSixteen</t>
  </si>
  <si>
    <t>SFFFCanterburyCultivarSeventeen</t>
  </si>
  <si>
    <t>SFFFCanterburyCultivarEighteen</t>
  </si>
  <si>
    <t>SFFFCanterburyCultivarNineteen</t>
  </si>
  <si>
    <t>SFFFCanterburyCultivarTwenty</t>
  </si>
  <si>
    <t>SFFFSouthlandCultivarOne</t>
  </si>
  <si>
    <t xml:space="preserve">SFFFSouthlandCultivarOne </t>
  </si>
  <si>
    <t>SFFFSouthlandCultivarTwo</t>
  </si>
  <si>
    <t>SFFFSouthlandCultivarThree</t>
  </si>
  <si>
    <t>SFFFSouthlandCultivarFour</t>
  </si>
  <si>
    <t>SFFFSouthlandCultivarFive</t>
  </si>
  <si>
    <t>SFFFSouthlandCultivarSix</t>
  </si>
  <si>
    <t>SFFFSouthlandCultivarSeven</t>
  </si>
  <si>
    <t>SFFFSouthlandCultivarEight</t>
  </si>
  <si>
    <t>SFFFSouthlandCultivarNine</t>
  </si>
  <si>
    <t>SFFFSouthlandCultivarTen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</si>
</sst>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0.0"/>
    <numFmt numFmtId="166" formatCode="0.000"/>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3">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 fontId="0" fillId="0" borderId="0" xfId="0" applyNumberFormat="1"/>
    <xf numFmtId="1" fontId="0" fillId="10" borderId="0" xfId="0" applyNumberFormat="1" applyFill="1"/>
    <xf numFmtId="14" fontId="0" fillId="10" borderId="0" xfId="0" applyNumberFormat="1" applyFill="1"/>
    <xf numFmtId="0" fontId="0" fillId="10" borderId="0" xfId="0" applyFill="1"/>
    <xf numFmtId="14" fontId="0" fillId="0" borderId="3" xfId="0" applyNumberFormat="1" applyBorder="1"/>
    <xf numFmtId="0" fontId="0" fillId="0" borderId="3" xfId="0" applyBorder="1"/>
    <xf numFmtId="1"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13" workbookViewId="0">
      <selection activeCell="A28" sqref="A28"/>
    </sheetView>
  </sheetViews>
  <sheetFormatPr defaultRowHeight="15" x14ac:dyDescent="0.25"/>
  <cols>
    <col min="3" max="3" width="16.28515625" bestFit="1" customWidth="1"/>
  </cols>
  <sheetData>
    <row r="2" spans="1:11" x14ac:dyDescent="0.25">
      <c r="K2" t="s">
        <v>116</v>
      </c>
    </row>
    <row r="3" spans="1:11" x14ac:dyDescent="0.25">
      <c r="A3" s="1" t="s">
        <v>118</v>
      </c>
      <c r="K3" t="s">
        <v>117</v>
      </c>
    </row>
    <row r="4" spans="1:11" x14ac:dyDescent="0.25">
      <c r="A4" t="s">
        <v>119</v>
      </c>
    </row>
    <row r="5" spans="1:11" x14ac:dyDescent="0.25">
      <c r="A5" t="s">
        <v>121</v>
      </c>
    </row>
    <row r="6" spans="1:11" x14ac:dyDescent="0.25">
      <c r="A6" t="s">
        <v>120</v>
      </c>
    </row>
    <row r="7" spans="1:11" x14ac:dyDescent="0.25">
      <c r="A7" t="s">
        <v>122</v>
      </c>
    </row>
    <row r="9" spans="1:11" x14ac:dyDescent="0.25">
      <c r="A9" s="1" t="s">
        <v>126</v>
      </c>
    </row>
    <row r="10" spans="1:11" x14ac:dyDescent="0.25">
      <c r="A10" t="s">
        <v>123</v>
      </c>
    </row>
    <row r="11" spans="1:11" x14ac:dyDescent="0.25">
      <c r="A11" t="s">
        <v>124</v>
      </c>
    </row>
    <row r="12" spans="1:11" x14ac:dyDescent="0.25">
      <c r="A12" t="s">
        <v>125</v>
      </c>
    </row>
    <row r="14" spans="1:11" x14ac:dyDescent="0.25">
      <c r="A14" s="1" t="s">
        <v>127</v>
      </c>
    </row>
    <row r="15" spans="1:11" x14ac:dyDescent="0.25">
      <c r="A15" t="s">
        <v>128</v>
      </c>
    </row>
    <row r="16" spans="1:11" x14ac:dyDescent="0.25">
      <c r="A16" t="s">
        <v>129</v>
      </c>
    </row>
    <row r="17" spans="1:1" x14ac:dyDescent="0.25">
      <c r="A17" t="s">
        <v>130</v>
      </c>
    </row>
    <row r="19" spans="1:1" x14ac:dyDescent="0.25">
      <c r="A19" s="1" t="s">
        <v>134</v>
      </c>
    </row>
    <row r="20" spans="1:1" x14ac:dyDescent="0.25">
      <c r="A20" t="s">
        <v>133</v>
      </c>
    </row>
    <row r="21" spans="1:1" x14ac:dyDescent="0.25">
      <c r="A21" t="s">
        <v>131</v>
      </c>
    </row>
    <row r="22" spans="1:1" x14ac:dyDescent="0.25">
      <c r="A22" t="s">
        <v>132</v>
      </c>
    </row>
    <row r="24" spans="1:1" x14ac:dyDescent="0.25">
      <c r="A24" s="1" t="s">
        <v>159</v>
      </c>
    </row>
    <row r="25" spans="1:1" x14ac:dyDescent="0.25">
      <c r="A25" t="s">
        <v>160</v>
      </c>
    </row>
    <row r="26" spans="1:1" x14ac:dyDescent="0.25">
      <c r="A26" t="s">
        <v>161</v>
      </c>
    </row>
    <row r="27" spans="1:1" x14ac:dyDescent="0.25">
      <c r="A27" t="s">
        <v>162</v>
      </c>
    </row>
    <row r="28" spans="1:1" x14ac:dyDescent="0.25">
      <c r="A28" t="s">
        <v>135</v>
      </c>
    </row>
    <row r="39" spans="2:3" x14ac:dyDescent="0.25">
      <c r="B39" s="2" t="s">
        <v>61</v>
      </c>
      <c r="C39" s="6" t="s">
        <v>1</v>
      </c>
    </row>
    <row r="40" spans="2:3" x14ac:dyDescent="0.25">
      <c r="B40" s="2" t="s">
        <v>62</v>
      </c>
      <c r="C40" s="7" t="s">
        <v>2</v>
      </c>
    </row>
    <row r="41" spans="2:3" x14ac:dyDescent="0.25">
      <c r="B41" s="2" t="s">
        <v>63</v>
      </c>
      <c r="C41" s="8" t="s">
        <v>0</v>
      </c>
    </row>
    <row r="42" spans="2:3" x14ac:dyDescent="0.25">
      <c r="B42" s="2" t="s">
        <v>64</v>
      </c>
      <c r="C42" s="9" t="s">
        <v>65</v>
      </c>
    </row>
    <row r="43" spans="2:3" x14ac:dyDescent="0.25">
      <c r="B43" s="2" t="s">
        <v>66</v>
      </c>
      <c r="C43" s="10" t="s">
        <v>14</v>
      </c>
    </row>
    <row r="44" spans="2:3" x14ac:dyDescent="0.25">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500"/>
  <sheetViews>
    <sheetView tabSelected="1" zoomScaleNormal="100" workbookViewId="0">
      <pane xSplit="5" ySplit="1" topLeftCell="U8466" activePane="bottomRight" state="frozen"/>
      <selection pane="topRight" activeCell="F1" sqref="F1"/>
      <selection pane="bottomLeft" activeCell="A2" sqref="A2"/>
      <selection pane="bottomRight" activeCell="AD6390" sqref="AD6390:AD8500"/>
    </sheetView>
  </sheetViews>
  <sheetFormatPr defaultRowHeight="15" x14ac:dyDescent="0.25"/>
  <cols>
    <col min="1" max="1" width="43.28515625" customWidth="1"/>
    <col min="2" max="2" width="20.7109375" customWidth="1"/>
    <col min="3" max="3" width="17.7109375" customWidth="1"/>
    <col min="4" max="4" width="12.7109375" customWidth="1"/>
    <col min="5" max="5" width="16.85546875" customWidth="1"/>
    <col min="6" max="6" width="6.42578125" bestFit="1" customWidth="1"/>
    <col min="7" max="7" width="11" bestFit="1" customWidth="1"/>
    <col min="8" max="10" width="11" customWidth="1"/>
    <col min="11" max="11" width="14.140625" bestFit="1" customWidth="1"/>
    <col min="12" max="12" width="7.7109375" bestFit="1" customWidth="1"/>
    <col min="13" max="13" width="16.28515625" bestFit="1" customWidth="1"/>
    <col min="14" max="14" width="10.7109375" bestFit="1" customWidth="1"/>
    <col min="15" max="15" width="22.28515625" bestFit="1" customWidth="1"/>
    <col min="16" max="16" width="22.28515625" customWidth="1"/>
    <col min="17" max="17" width="20.42578125" style="32" customWidth="1"/>
    <col min="18" max="18" width="19.42578125" style="32" bestFit="1" customWidth="1"/>
    <col min="19" max="19" width="22.42578125" style="32" bestFit="1" customWidth="1"/>
    <col min="20" max="20" width="15" bestFit="1" customWidth="1"/>
    <col min="21" max="21" width="15.85546875" bestFit="1"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5.140625" bestFit="1" customWidth="1"/>
    <col min="30" max="30" width="16.7109375" customWidth="1"/>
    <col min="31" max="31" width="11" bestFit="1" customWidth="1"/>
    <col min="32" max="33" width="12" bestFit="1" customWidth="1"/>
    <col min="38" max="38" width="10.42578125" customWidth="1"/>
    <col min="39" max="39" width="14.28515625" bestFit="1" customWidth="1"/>
    <col min="42" max="42" width="16.140625" customWidth="1"/>
    <col min="43" max="43" width="9.85546875" bestFit="1" customWidth="1"/>
    <col min="44" max="44" width="8.42578125" bestFit="1" customWidth="1"/>
    <col min="45" max="45" width="26.140625" customWidth="1"/>
    <col min="46" max="46" width="11.42578125" bestFit="1" customWidth="1"/>
    <col min="47" max="47" width="21" bestFit="1" customWidth="1"/>
  </cols>
  <sheetData>
    <row r="1" spans="1:48"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25">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25">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25">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25">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25">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25">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25">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25">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25">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25">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25">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25">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25">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25">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25">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25">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25">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25">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25">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25">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25">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25">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25">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25">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25">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25">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25">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25">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25">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25">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25">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25">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25">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25">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25">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25">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25">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25">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25">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25">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25">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25">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25">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25">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25">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25">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25">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25">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25">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25">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25">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25">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25">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25">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25">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25">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25">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25">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25">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25">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25">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25">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25">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25">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25">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25">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25">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25">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25">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25">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25">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25">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25">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25">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25">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25">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25">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25">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25">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25">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25">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25">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25">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25">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25">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25">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25">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25">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25">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25">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25">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25">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25">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25">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25">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25">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25">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25">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25">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25">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25">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25">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25">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25">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25">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25">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25">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25">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25">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25">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25">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25">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25">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25">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25">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25">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25">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25">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25">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25">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25">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25">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25">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25">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25">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25">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25">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25">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25">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25">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25">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25">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25">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25">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25">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25">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25">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25">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25">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25">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25">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25">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25">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25">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25">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25">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25">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25">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25">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25">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25">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25">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25">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25">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25">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25">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25">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25">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25">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25">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25">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25">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25">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25">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25">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25">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25">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25">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25">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25">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25">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25">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25">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25">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25">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25">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25">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25">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25">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25">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25">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25">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25">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25">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25">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25">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25">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25">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25">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25">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25">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25">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25">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25">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25">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25">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25">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25">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25">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25">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25">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25">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25">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25">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25">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25">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25">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25">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25">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25">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25">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25">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25">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25">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25">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25">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25">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25">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25">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25">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25">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25">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25">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25">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25">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25">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25">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25">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25">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25">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25">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25">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25">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25">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25">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25">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25">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25">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25">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25">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25">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25">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25">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25">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25">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25">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25">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25">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25">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25">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25">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25">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25">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25">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25">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25">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25">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25">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25">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25">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25">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25">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25">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25">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25">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25">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25">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25">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25">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25">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25">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25">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25">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25">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25">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25">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25">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25">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25">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25">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25">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25">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25">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25">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25">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25">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25">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25">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25">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25">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25">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25">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25">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25">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25">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25">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25">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25">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25">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25">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25">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25">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25">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25">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25">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25">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25">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25">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25">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25">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25">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25">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25">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25">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25">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25">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25">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25">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25">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25">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25">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25">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25">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25">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25">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25">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25">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25">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25">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25">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25">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25">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25">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25">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25">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25">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25">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25">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25">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25">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25">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25">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25">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25">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25">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25">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25">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25">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25">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25">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25">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25">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25">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25">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25">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25">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25">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25">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25">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25">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25">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25">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25">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25">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25">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25">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25">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25">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25">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25">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25">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25">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25">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25">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25">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25">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25">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25">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25">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25">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25">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25">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25">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25">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25">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25">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25">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25">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25">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25">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25">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25">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25">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25">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25">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25">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25">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25">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25">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25">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25">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25">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25">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25">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25">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25">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25">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25">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25">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25">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25">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25">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25">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25">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25">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25">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25">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25">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25">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25">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25">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25">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25">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25">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25">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25">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25">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25">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25">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25">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25">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25">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25">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25">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25">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25">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25">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25">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25">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25">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25">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25">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25">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25">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25">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25">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25">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25">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25">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25">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25">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25">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25">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25">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25">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25">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25">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25">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25">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25">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25">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25">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25">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25">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25">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25">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25">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25">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25">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25">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25">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25">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25">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25">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25">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25">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25">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25">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25">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25">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25">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25">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25">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25">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25">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25">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25">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25">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25">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25">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25">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25">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25">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25">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25">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25">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25">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25">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25">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25">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25">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25">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25">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25">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25">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25">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25">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25">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25">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25">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25">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25">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25">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25">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25">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25">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25">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25">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25">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25">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25">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25">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25">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25">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25">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25">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25">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25">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25">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25">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25">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25">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25">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25">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25">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25">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25">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25">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25">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25">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25">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25">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25">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25">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25">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25">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25">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25">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25">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25">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25">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25">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25">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25">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25">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25">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25">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25">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25">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25">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25">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25">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25">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25">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25">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25">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25">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25">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25">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25">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25">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25">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25">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25">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25">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25">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25">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25">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25">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25">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25">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25">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25">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25">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25">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25">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25">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25">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25">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25">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25">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25">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25">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25">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25">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25">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25">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25">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25">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25">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25">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25">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25">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25">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25">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25">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25">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25">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25">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25">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25">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25">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25">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25">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25">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25">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25">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25">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25">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25">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25">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25">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25">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25">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25">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25">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25">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25">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25">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25">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25">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25">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25">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25">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25">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25">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25">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25">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25">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25">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25">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25">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25">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25">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25">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25">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25">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25">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25">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25">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25">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25">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25">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25">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25">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25">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25">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25">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25">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25">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25">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25">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25">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25">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25">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25">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25">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25">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25">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25">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25">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25">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25">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25">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25">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25">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25">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25">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25">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25">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25">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25">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25">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25">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25">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25">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25">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25">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25">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25">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25">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25">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25">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25">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25">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25">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25">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25">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25">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25">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25">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25">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25">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25">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25">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25">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25">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25">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25">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25">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25">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25">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25">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25">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25">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25">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25">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25">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25">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25">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25">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25">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25">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25">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25">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25">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25">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25">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25">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25">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25">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25">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25">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25">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25">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25">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25">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25">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25">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25">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25">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25">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25">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25">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25">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25">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25">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25">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25">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25">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25">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25">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25">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25">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25">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25">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25">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25">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25">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25">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25">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25">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25">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25">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25">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25">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25">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25">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25">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25">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25">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25">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25">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25">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25">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25">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25">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25">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25">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25">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25">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25">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25">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25">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25">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25">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25">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25">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25">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25">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25">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25">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25">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25">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25">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25">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25">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25">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25">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25">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25">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25">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25">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25">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25">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25">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25">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25">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25">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25">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25">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25">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25">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25">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25">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25">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25">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25">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25">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25">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25">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25">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25">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25">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25">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25">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25">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25">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25">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25">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25">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25">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25">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25">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25">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25">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25">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25">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25">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25">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25">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25">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25">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25">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25">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25">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25">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25">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25">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25">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25">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25">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25">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25">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25">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25">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25">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25">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25">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25">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25">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25">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25">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25">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25">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25">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25">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25">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25">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25">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25">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25">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25">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25">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25">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25">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25">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25">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25">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25">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25">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25">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25">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25">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25">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25">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25">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25">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25">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25">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25">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25">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25">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25">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25">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25">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25">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25">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25">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25">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25">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25">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25">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25">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25">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25">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25">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25">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25">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25">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25">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25">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25">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25">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25">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25">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25">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25">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25">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25">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25">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25">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25">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25">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25">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25">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25">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25">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25">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25">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25">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25">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25">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25">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25">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25">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25">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25">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25">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25">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25">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25">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25">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25">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25">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25">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25">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25">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25">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25">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25">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25">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25">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25">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25">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25">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25">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25">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25">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25">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25">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25">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25">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25">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25">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25">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25">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25">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25">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25">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25">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25">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25">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25">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25">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25">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25">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25">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25">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25">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25">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25">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25">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25">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25">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25">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25">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25">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25">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25">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25">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25">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25">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25">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25">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25">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25">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25">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25">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25">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25">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25">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25">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25">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25">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25">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25">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25">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25">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25">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25">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25">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25">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25">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25">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25">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25">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25">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25">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25">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25">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25">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25">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25">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25">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25">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25">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25">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25">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25">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25">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25">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25">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25">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25">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25">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25">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25">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25">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25">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25">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25">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25">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25">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25">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25">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25">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25">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25">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25">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25">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25">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25">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25">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25">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25">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25">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25">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25">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25">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25">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25">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25">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25">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25">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25">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25">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25">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25">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25">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25">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25">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25">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25">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25">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25">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25">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25">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25">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25">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25">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25">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25">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25">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25">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25">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25">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25">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25">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25">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25">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25">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25">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25">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25">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25">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25">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25">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25">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25">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25">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25">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25">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25">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25">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25">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25">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25">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25">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25">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25">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25">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25">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25">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25">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25">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25">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25">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25">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25">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25">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25">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25">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25">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25">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25">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25">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25">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25">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25">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25">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25">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25">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25">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25">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25">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25">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25">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25">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25">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25">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25">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25">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25">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25">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25">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25">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25">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25">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25">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25">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25">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25">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25">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25">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25">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25">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25">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25">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25">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25">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25">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25">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25">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25">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25">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25">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25">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25">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25">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25">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25">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25">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25">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25">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25">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25">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25">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25">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25">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25">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25">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25">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25">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25">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25">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25">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25">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25">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25">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25">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25">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25">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25">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25">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25">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25">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25">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25">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25">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25">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25">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25">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25">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25">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25">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25">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25">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25">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25">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25">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25">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25">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25">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25">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25">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25">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25">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25">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25">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25">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25">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25">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25">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25">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25">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25">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25">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25">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25">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25">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25">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25">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25">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25">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25">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25">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25">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25">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25">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25">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25">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25">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25">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25">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25">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25">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25">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25">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25">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25">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25">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25">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25">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25">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25">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25">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25">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25">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25">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25">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25">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25">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25">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25">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25">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25">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25">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25">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25">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25">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25">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25">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25">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25">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25">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25">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25">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25">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25">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25">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25">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25">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25">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25">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25">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25">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25">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25">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25">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25">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25">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25">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25">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25">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25">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25">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25">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25">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25">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25">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25">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25">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25">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25">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25">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25">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25">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25">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25">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25">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25">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25">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25">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25">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25">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25">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25">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25">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25">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25">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25">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25">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25">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25">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25">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25">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25">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25">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25">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25">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25">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25">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25">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25">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25">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25">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25">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25">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25">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25">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25">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25">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25">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25">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25">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25">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25">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25">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25">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25">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25">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25">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25">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25">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25">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25">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25">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25">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25">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25">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25">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25">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25">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25">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25">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25">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25">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25">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25">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25">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25">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25">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25">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25">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25">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25">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25">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25">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25">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25">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25">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25">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25">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25">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25">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25">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25">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25">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25">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25">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25">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25">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25">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25">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25">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25">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25">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25">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25">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25">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25">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25">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25">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25">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25">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25">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25">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25">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25">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25">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25">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25">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25">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25">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25">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25">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25">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25">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25">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25">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25">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25">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25">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25">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25">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25">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25">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25">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25">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25">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25">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25">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25">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25">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25">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25">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25">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25">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25">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25">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25">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25">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25">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25">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25">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25">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25">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25">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25">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25">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25">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25">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25">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25">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25">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25">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25">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25">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25">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25">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25">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25">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25">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25">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25">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25">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25">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25">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25">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25">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25">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25">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25">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25">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25">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25">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25">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25">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25">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25">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25">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25">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25">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25">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25">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25">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25">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25">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25">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25">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25">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25">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25">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25">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25">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25">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25">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25">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25">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25">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25">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25">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25">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25">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25">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25">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25">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25">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25">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25">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25">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25">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25">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25">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25">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25">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25">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25">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25">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25">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25">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25">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25">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25">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25">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25">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25">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25">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25">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25">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25">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25">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25">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25">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25">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25">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25">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25">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25">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25">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25">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25">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25">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25">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25">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25">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25">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25">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25">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25">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25">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25">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25">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25">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25">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25">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25">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25">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25">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25">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25">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25">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25">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25">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25">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25">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25">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25">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25">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25">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25">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25">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25">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25">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25">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25">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25">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25">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25">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25">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25">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25">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25">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25">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25">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25">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25">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25">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25">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25">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25">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25">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25">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25">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25">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25">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25">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25">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25">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25">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25">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25">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25">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25">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25">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25">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25">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25">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25">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25">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25">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25">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25">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25">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25">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25">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25">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25">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25">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25">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25">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25">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25">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25">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25">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25">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25">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25">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25">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25">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25">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25">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25">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25">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25">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25">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25">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25">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25">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25">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25">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25">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25">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25">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25">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25">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25">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25">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25">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25">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25">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25">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25">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25">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25">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25">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25">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25">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25">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25">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25">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25">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25">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25">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25">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25">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25">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25">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25">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25">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25">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25">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25">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25">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25">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25">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25">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25">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25">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25">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25">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25">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25">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25">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25">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25">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25">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25">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25">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25">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25">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25">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25">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25">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25">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25">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25">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25">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25">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25">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25">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25">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25">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25">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25">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25">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25">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25">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25">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25">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25">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25">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25">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25">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25">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25">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25">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25">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25">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25">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25">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25">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25">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25">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25">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25">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25">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25">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25">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25">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25">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25">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25">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25">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25">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25">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25">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25">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25">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25">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25">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25">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25">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25">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25">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25">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25">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25">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25">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25">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25">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25">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25">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25">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25">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25">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25">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25">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25">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25">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25">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25">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25">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25">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25">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25">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25">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25">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25">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25">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25">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25">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25">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25">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25">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25">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25">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25">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25">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25">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25">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25">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25">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25">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25">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25">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25">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25">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25">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25">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25">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25">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25">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25">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25">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25">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25">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25">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25">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25">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25">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25">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25">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25">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25">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25">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25">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25">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25">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25">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25">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25">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25">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25">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25">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25">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25">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25">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25">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25">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25">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25">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25">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25">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25">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25">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25">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25">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25">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25">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25">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25">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25">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25">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25">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25">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25">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25">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25">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25">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25">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25">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25">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25">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25">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25">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25">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25">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25">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25">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25">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25">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25">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25">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25">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25">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25">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25">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25">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25">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25">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25">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25">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25">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25">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25">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25">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25">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25">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25">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25">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25">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25">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25">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25">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25">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25">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25">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25">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25">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25">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25">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25">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25">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25">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25">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25">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25">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25">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25">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25">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25">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25">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25">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25">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25">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25">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25">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25">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25">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25">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25">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25">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25">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25">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25">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25">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25">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25">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25">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25">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25">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25">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25">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25">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25">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25">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25">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25">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25">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25">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25">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25">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25">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25">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25">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25">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25">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25">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25">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25">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25">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25">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25">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25">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25">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25">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25">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25">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25">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25">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25">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25">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25">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25">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25">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25">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25">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25">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25">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25">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25">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25">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25">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25">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25">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25">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25">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25">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25">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25">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25">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25">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25">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25">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25">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25">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25">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25">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25">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25">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25">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25">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25">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25">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25">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25">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25">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25">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25">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25">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25">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25">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25">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25">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25">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25">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25">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25">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25">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25">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25">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25">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25">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25">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25">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25">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25">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25">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25">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25">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25">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25">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25">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25">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25">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25">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25">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25">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25">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25">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25">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25">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25">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25">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25">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25">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25">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25">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25">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25">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25">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25">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25">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25">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25">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25">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25">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25">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25">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25">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25">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25">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25">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25">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25">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25">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25">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25">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25">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25">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25">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25">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25">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25">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25">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25">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25">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25">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25">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25">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25">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25">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25">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25">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25">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25">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25">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25">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25">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25">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25">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25">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25">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25">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25">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25">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25">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25">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25">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25">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25">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25">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25">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25">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25">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25">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25">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25">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25">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25">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25">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25">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25">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25">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25">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25">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25">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25">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25">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25">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25">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25">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25">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25">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25">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25">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25">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25">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25">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25">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25">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25">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25">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25">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25">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25">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25">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25">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25">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25">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25">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25">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25">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25">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25">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25">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25">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25">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25">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25">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25">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25">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25">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25">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25">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25">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25">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25">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25">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25">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25">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25">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25">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25">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25">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25">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25">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25">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25">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25">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25">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25">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25">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25">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25">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25">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25">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25">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25">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25">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25">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25">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25">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25">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25">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25">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25">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25">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25">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25">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25">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25">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25">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25">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25">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25">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25">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25">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25">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25">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25">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25">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25">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25">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25">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25">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25">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25">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25">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25">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25">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25">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25">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25">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25">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25">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25">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25">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25">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25">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25">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25">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25">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25">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25">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25">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25">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25">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25">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25">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25">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25">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25">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25">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25">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25">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25">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25">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25">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25">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25">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25">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25">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25">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25">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25">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25">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25">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25">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25">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25">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25">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25">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25">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25">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25">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25">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25">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25">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25">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25">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25">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25">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25">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25">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25">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25">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25">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25">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25">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25">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25">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25">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25">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25">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25">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25">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25">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25">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25">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25">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25">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25">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25">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25">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25">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25">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25">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25">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25">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25">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25">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25">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25">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25">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25">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25">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25">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25">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25">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25">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25">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25">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25">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25">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25">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25">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25">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25">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25">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25">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25">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25">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25">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25">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25">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25">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25">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25">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25">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25">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25">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25">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25">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25">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25">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25">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25">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25">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25">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25">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25">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25">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25">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25">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25">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25">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25">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25">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25">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25">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25">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25">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25">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25">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25">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25">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25">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25">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25">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25">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25">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25">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25">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25">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25">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25">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25">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25">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25">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25">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25">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25">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25">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25">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25">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25">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25">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25">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25">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25">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25">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25">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25">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25">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25">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25">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25">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25">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25">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25">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25">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25">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25">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25">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25">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25">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25">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25">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25">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25">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25">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25">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25">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25">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25">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25">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25">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25">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25">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25">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25">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25">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25">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25">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25">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25">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25">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25">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25">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25">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25">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25">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25">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25">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25">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25">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25">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25">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25">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25">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25">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25">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25">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25">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25">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25">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25">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25">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25">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25">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25">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25">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25">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25">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25">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25">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25">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25">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25">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25">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25">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25">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25">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25">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25">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25">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25">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25">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25">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25">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25">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25">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25">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25">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25">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25">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25">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25">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25">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25">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25">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25">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25">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25">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25">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25">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25">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25">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25">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25">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25">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25">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25">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25">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25">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25">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25">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25">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25">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25">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25">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25">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25">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25">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25">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25">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25">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25">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25">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25">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25">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25">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25">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25">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25">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25">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25">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25">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25">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25">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25">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25">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25">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25">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25">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25">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25">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25">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25">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25">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25">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25">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25">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25">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25">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25">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25">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25">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25">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25">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25">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25">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25">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25">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25">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25">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25">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25">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25">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25">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25">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25">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25">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25">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25">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25">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25">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25">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25">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25">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25">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25">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25">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25">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25">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25">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25">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25">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25">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25">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25">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25">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25">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25">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25">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25">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25">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25">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25">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25">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25">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25">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25">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25">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25">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25">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25">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25">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25">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25">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25">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25">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25">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25">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25">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25">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25">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25">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25">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25">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25">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25">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25">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25">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25">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25">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25">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25">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25">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25">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25">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25">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25">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25">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25">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25">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25">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25">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25">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25">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25">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25">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25">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25">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25">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25">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25">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25">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25">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25">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25">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25">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25">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25">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25">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25">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25">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25">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25">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25">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25">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25">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25">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25">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25">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25">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25">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25">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25">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25">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25">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25">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25">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25">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25">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25">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25">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25">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25">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25">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25">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25">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25">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25">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25">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25">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25">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25">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25">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25">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25">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25">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25">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25">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25">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25">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25">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25">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25">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25">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25">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25">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25">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25">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25">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25">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25">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25">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25">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25">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25">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25">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25">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25">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25">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25">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25">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25">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25">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25">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25">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25">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25">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25">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25">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25">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25">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25">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25">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25">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25">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25">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25">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25">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25">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25">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25">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25">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25">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25">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25">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25">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25">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25">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25">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25">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25">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25">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25">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25">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25">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25">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25">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25">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25">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25">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25">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25">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25">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25">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25">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25">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25">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25">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25">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25">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25">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25">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25">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25">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25">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25">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25">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25">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25">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25">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25">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25">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25">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25">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25">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25">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25">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25">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25">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25">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25">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25">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25">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25">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25">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25">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25">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25">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25">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25">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25">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25">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25">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25">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25">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25">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25">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25">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25">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25">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25">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25">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25">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25">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25">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25">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25">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25">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25">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25">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25">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25">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25">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25">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25">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25">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25">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25">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25">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25">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25">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25">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25">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25">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25">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25">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25">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25">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25">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25">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25">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25">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25">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25">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25">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25">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25">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25">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25">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25">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25">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25">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25">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25">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25">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25">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25">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25">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25">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25">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25">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25">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25">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25">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25">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25">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25">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25">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25">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25">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25">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25">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25">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25">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25">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25">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25">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25">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25">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25">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25">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25">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25">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25">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25">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25">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25">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25">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25">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25">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25">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25">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25">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25">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25">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25">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25">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25">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25">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25">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25">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25">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25">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25">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25">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25">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25">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25">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25">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25">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25">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25">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25">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25">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25">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25">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25">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25">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25">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25">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25">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25">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25">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25">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25">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25">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25">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25">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25">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25">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25">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25">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25">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25">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25">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25">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25">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25">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25">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25">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25">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25">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25">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25">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25">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25">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25">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25">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25">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25">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25">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25">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25">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25">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25">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25">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25">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25">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25">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25">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25">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25">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25">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25">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25">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25">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25">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25">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25">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25">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25">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25">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25">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25">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25">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25">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25">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25">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25">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25">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25">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25">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25">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25">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25">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25">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25">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25">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25">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25">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25">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25">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25">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25">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25">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25">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25">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25">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25">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25">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25">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25">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25">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25">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25">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25">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25">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25">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25">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25">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25">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25">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25">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25">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25">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25">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25">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25">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25">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25">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25">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25">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25">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25">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25">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25">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25">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25">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25">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25">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25">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25">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25">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25">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25">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25">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25">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25">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25">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25">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25">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25">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25">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25">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25">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25">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25">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25">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25">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25">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25">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25">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25">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25">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25">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25">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25">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25">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25">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25">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25">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25">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25">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25">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25">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25">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25">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25">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25">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25">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25">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25">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25">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25">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25">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25">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25">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25">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25">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25">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25">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25">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25">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25">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25">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25">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25">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25">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25">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25">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25">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25">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25">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25">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25">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25">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25">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25">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25">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25">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25">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25">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25">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25">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25">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25">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25">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25">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25">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25">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25">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25">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25">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25">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25">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25">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25">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25">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25">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25">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25">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25">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25">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25">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25">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25">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25">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25">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25">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25">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25">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25">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25">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25">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25">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25">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25">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25">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25">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25">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25">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25">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25">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25">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25">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25">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25">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25">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25">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25">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25">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25">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25">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25">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25">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25">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25">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25">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25">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25">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25">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25">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25">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25">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25">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25">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25">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25">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25">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25">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25">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25">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25">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25">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25">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25">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25">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25">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25">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25">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25">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25">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25">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25">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25">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25">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25">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25">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25">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25">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25">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25">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25">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25">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25">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25">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25">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25">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25">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25">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25">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25">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25">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25">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25">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25">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25">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25">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25">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25">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25">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25">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25">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25">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25">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25">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25">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25">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25">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25">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25">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25">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25">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25">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25">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25">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25">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25">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25">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25">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25">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25">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25">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25">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25">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25">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25">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25">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25">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25">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25">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25">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25">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25">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25">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25">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25">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25">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25">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25">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25">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25">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25">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25">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25">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25">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25">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25">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25">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25">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25">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25">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25">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25">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25">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25">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25">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25">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25">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25">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25">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25">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25">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25">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25">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25">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25">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25">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25">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25">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25">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25">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25">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25">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25">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25">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25">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25">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25">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25">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25">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25">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25">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25">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25">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25">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25">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25">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25">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25">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25">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25">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25">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25">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25">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25">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25">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25">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25">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25">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25">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25">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25">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25">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25">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25">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25">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25">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25">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25">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25">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25">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25">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25">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25">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25">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25">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25">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25">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25">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25">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25">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25">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25">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25">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25">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25">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25">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25">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25">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25">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25">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25">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25">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25">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25">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25">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25">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25">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25">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25">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25">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25">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25">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25">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25">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25">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25">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25">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25">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25">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25">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25">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25">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25">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25">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25">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25">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25">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25">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25">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25">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25">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25">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25">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25">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25">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25">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25">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25">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25">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25">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25">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25">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25">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25">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25">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25">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25">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25">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25">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25">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25">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25">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25">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25">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25">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25">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25">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25">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25">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25">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25">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25">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25">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25">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25">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25">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25">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25">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25">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25">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25">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25">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25">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25">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25">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25">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25">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25">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25">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25">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25">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25">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25">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25">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25">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25">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25">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25">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25">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25">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25">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25">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25">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25">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25">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25">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25">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25">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25">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25">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25">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25">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25">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25">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25">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25">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25">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25">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25">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25">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25">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25">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25">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25">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25">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25">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25">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25">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25">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25">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25">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25">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25">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25">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25">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25">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25">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25">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25">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25">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25">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25">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25">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25">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25">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25">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25">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25">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25">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25">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25">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25">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25">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25">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25">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25">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25">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25">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25">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25">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25">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25">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25">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25">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25">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25">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25">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25">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25">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25">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25">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25">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25">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25">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25">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25">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25">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25">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25">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25">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25">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25">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25">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25">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25">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25">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25">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25">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25">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25">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25">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25">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25">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25">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25">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25">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25">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25">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25">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25">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25">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25">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25">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25">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25">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25">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25">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25">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25">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25">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25">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25">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25">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25">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25">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25">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25">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25">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25">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25">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25">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25">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25">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25">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25">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25">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25">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25">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25">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25">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25">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25">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25">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25">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25">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25">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25">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25">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25">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25">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25">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25">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25">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25">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25">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25">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25">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25">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25">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25">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25">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25">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25">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25">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25">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25">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25">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25">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25">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25">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25">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25">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25">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25">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25">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25">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25">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25">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25">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25">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25">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25">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25">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25">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25">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25">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25">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25">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25">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25">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25">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25">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25">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25">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25">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25">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25">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25">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25">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25">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25">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25">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25">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25">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25">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25">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25">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25">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25">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25">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25">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25">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25">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25">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25">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25">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25">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25">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25">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25">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25">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25">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25">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25">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25">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25">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25">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25">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25">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25">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25">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25">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25">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25">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25">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25">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25">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25">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25">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25">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25">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25">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25">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25">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25">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25">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25">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25">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25">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25">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25">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25">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25">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25">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25">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25">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25">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25">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25">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25">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25">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25">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25">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25">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25">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25">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25">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25">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25">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25">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25">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25">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25">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25">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25">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25">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25">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25">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25">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25">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25">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25">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25">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25">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25">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25">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25">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25">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25">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25">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25">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25">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25">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25">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25">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25">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25">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25">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25">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25">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25">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25">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25">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25">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25">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25">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25">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25">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25">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25">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25">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25">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25">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25">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25">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25">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25">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25">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25">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25">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25">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25">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25">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25">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25">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25">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25">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25">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25">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25">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25">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25">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25">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25">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25">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25">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25">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25">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25">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25">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25">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25">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25">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25">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25">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25">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25">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25">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25">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25">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25">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25">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25">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25">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25">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25">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25">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25">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25">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25">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25">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25">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25">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25">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25">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25">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25">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25">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25">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25">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25">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25">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25">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25">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25">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25">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25">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25">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25">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25">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25">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25">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25">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25">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25">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25">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25">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25">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25">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25">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25">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25">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25">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25">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25">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25">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25">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25">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25">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25">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25">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25">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25">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25">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25">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25">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25">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25">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25">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25">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25">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25">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25">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25">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25">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25">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25">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25">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25">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25">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25">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25">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25">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25">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25">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25">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25">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25">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25">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25">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25">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25">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25">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25">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25">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25">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25">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25">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25">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25">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25">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25">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25">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25">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25">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25">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25">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25">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25">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25">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25">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25">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25">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25">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25">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25">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25">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25">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25">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25">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25">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25">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25">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25">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25">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25">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25">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25">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25">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25">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25">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25">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25">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25">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25">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25">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25">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25">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25">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25">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25">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25">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25">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25">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25">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25">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25">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25">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25">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25">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25">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25">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25">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25">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25">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25">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25">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25">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25">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25">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25">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25">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25">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25">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25">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25">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25">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25">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25">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25">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25">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25">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25">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25">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25">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25">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25">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25">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25">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25">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25">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25">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25">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25">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25">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25">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25">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25">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25">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25">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25">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25">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25">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25">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25">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25">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25">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25">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25">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25">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25">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25">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25">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25">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25">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25">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25">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25">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25">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25">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25">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25">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25">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25">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25">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25">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25">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25">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25">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25">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25">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25">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25">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25">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25">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25">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25">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25">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25">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25">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25">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25">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25">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25">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25">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25">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25">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25">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25">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25">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25">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25">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25">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25">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25">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25">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25">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25">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25">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25">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25">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25">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25">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25">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25">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25">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25">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25">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25">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25">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25">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25">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25">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25">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25">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25">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25">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25">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25">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25">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25">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25">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25">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25">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25">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25">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25">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25">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25">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25">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25">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25">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25">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25">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25">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25">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25">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25">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25">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25">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25">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25">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25">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25">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25">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25">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25">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25">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25">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25">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25">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25">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25">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25">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25">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25">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25">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25">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25">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25">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25">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25">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25">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25">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25">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25">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25">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25">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25">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25">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25">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25">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25">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25">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25">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25">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25">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25">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25">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25">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25">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25">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25">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25">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25">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25">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25">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25">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25">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25">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25">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25">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25">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25">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25">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25">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25">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25">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25">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25">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25">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25">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25">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25">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25">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25">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25">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25">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25">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25">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25">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25">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25">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25">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25">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25">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25">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25">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25">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25">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25">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25">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25">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25">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25">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25">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25">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25">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25">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25">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25">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25">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25">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25">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25">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25">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25">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25">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25">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25">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25">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25">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25">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25">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25">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25">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25">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25">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25">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25">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25">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25">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25">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25">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25">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25">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25">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25">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25">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25">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25">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25">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25">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25">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25">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25">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25">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25">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25">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25">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25">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25">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25">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25">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25">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25">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25">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25">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25">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25">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25">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25">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25">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25">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25">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25">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25">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25">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25">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25">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25">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25">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25">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25">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25">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25">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25">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25">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25">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25">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25">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25">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25">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25">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25">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25">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25">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25">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25">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25">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25">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25">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25">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25">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25">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25">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25">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25">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25">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25">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25">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25">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25">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25">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25">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25">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25">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25">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25">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25">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25">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25">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25">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25">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25">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25">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25">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25">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25">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25">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25">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25">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25">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25">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25">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25">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25">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25">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25">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25">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25">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25">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25">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25">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25">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25">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25">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25">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25">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25">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25">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25">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25">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25">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25">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25">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25">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25">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25">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25">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25">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25">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25">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25">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25">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25">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25">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25">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25">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25">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25">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25">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25">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25">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25">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25">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25">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25">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25">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25">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25">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25">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25">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25">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25">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25">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25">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25">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25">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25">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25">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25">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25">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25">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25">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25">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25">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25">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25">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25">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25">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25">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25">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25">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25">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25">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25">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25">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25">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25">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25">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25">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25">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25">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25">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25">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25">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25">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25">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25">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25">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25">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25">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25">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25">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25">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25">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25">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25">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25">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25">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25">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25">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25">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25">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25">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25">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25">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25">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25">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25">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25">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25">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25">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25">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25">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25">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25">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25">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25">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25">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25">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25">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25">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25">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25">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25">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25">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25">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25">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25">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25">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25">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25">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25">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25">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25">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25">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25">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25">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25">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25">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25">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25">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25">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25">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25">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25">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25">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25">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25">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25">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25">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25">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25">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25">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25">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25">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25">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25">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25">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25">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25">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25">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25">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25">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25">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25">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25">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25">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25">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25">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25">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25">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25">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25">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25">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25">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25">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25">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25">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25">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25">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25">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25">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25">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25">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25">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25">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25">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25">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25">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25">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25">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25">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25">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25">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25">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25">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25">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25">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25">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25">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25">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25">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25">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25">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25">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25">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25">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25">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25">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25">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25">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25">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25">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25">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25">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25">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25">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25">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25">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25">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25">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25">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25">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25">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25">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25">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25">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25">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25">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25">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25">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25">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25">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25">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25">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25">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25">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25">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25">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25">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25">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25">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25">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25">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25">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25">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25">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25">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25">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25">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25">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25">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25">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25">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25">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25">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25">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25">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25">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25">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25">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25">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25">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25">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25">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25">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25">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25">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25">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25">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25">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25">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25">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25">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25">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25">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25">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25">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25">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25">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25">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25">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25">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25">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25">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25">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25">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25">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25">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25">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25">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25">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25">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25">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25">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25">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25">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25">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25">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25">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25">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25">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25">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25">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25">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25">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25">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25">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25">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25">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25">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25">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25">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25">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25">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25">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25">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25">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25">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25">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25">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25">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25">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25">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25">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25">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25">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25">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25">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25">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25">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25">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25">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25">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25">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25">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25">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25">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25">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25">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25">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25">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25">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25">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25">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25">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25">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25">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25">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25">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25">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25">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25">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25">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25">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25">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25">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25">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25">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25">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25">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25">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25">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25">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25">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25">
      <c r="A4551" t="s">
        <v>100</v>
      </c>
      <c r="B4551" t="s">
        <v>117</v>
      </c>
      <c r="C4551" t="s">
        <v>103</v>
      </c>
      <c r="D4551" s="3">
        <v>40956</v>
      </c>
      <c r="E4551">
        <v>1</v>
      </c>
      <c r="F4551" t="s">
        <v>102</v>
      </c>
      <c r="K4551" t="str">
        <f t="shared" ref="K4551:K4614"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25">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25">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25">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25">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25">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25">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25">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25">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25">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25">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25">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25">
      <c r="A4563" t="s">
        <v>157</v>
      </c>
      <c r="B4563" t="s">
        <v>153</v>
      </c>
      <c r="C4563" t="s">
        <v>152</v>
      </c>
      <c r="D4563" s="3">
        <v>40896</v>
      </c>
      <c r="E4563">
        <v>1</v>
      </c>
      <c r="J4563" t="s">
        <v>150</v>
      </c>
      <c r="K4563" t="str">
        <f t="shared" si="411"/>
        <v>2011/12</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25">
      <c r="A4564" t="s">
        <v>157</v>
      </c>
      <c r="B4564" t="s">
        <v>153</v>
      </c>
      <c r="C4564" t="s">
        <v>152</v>
      </c>
      <c r="D4564" s="3">
        <v>40897</v>
      </c>
      <c r="E4564">
        <v>1</v>
      </c>
      <c r="J4564" t="s">
        <v>150</v>
      </c>
      <c r="K4564" t="str">
        <f t="shared" si="411"/>
        <v>2011/12</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25">
      <c r="A4565" t="s">
        <v>157</v>
      </c>
      <c r="B4565" t="s">
        <v>153</v>
      </c>
      <c r="C4565" t="s">
        <v>152</v>
      </c>
      <c r="D4565" s="3">
        <v>40896</v>
      </c>
      <c r="E4565">
        <v>2</v>
      </c>
      <c r="J4565" t="s">
        <v>150</v>
      </c>
      <c r="K4565" t="str">
        <f t="shared" si="411"/>
        <v>2011/12</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25">
      <c r="A4566" t="s">
        <v>157</v>
      </c>
      <c r="B4566" t="s">
        <v>153</v>
      </c>
      <c r="C4566" t="s">
        <v>152</v>
      </c>
      <c r="D4566" s="3">
        <v>40897</v>
      </c>
      <c r="E4566">
        <v>2</v>
      </c>
      <c r="J4566" t="s">
        <v>150</v>
      </c>
      <c r="K4566" t="str">
        <f t="shared" si="411"/>
        <v>2011/12</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25">
      <c r="A4567" t="s">
        <v>157</v>
      </c>
      <c r="B4567" t="s">
        <v>153</v>
      </c>
      <c r="C4567" t="s">
        <v>152</v>
      </c>
      <c r="D4567" s="3">
        <v>40896</v>
      </c>
      <c r="E4567">
        <v>3</v>
      </c>
      <c r="J4567" t="s">
        <v>150</v>
      </c>
      <c r="K4567" t="str">
        <f t="shared" si="411"/>
        <v>2011/12</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25">
      <c r="A4568" t="s">
        <v>157</v>
      </c>
      <c r="B4568" t="s">
        <v>153</v>
      </c>
      <c r="C4568" t="s">
        <v>152</v>
      </c>
      <c r="D4568" s="3">
        <v>40897</v>
      </c>
      <c r="E4568">
        <v>3</v>
      </c>
      <c r="J4568" t="s">
        <v>150</v>
      </c>
      <c r="K4568" t="str">
        <f t="shared" si="411"/>
        <v>2011/12</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25">
      <c r="A4569" t="s">
        <v>157</v>
      </c>
      <c r="B4569" t="s">
        <v>153</v>
      </c>
      <c r="C4569" t="s">
        <v>152</v>
      </c>
      <c r="D4569" s="3">
        <v>40896</v>
      </c>
      <c r="E4569">
        <v>4</v>
      </c>
      <c r="J4569" t="s">
        <v>150</v>
      </c>
      <c r="K4569" t="str">
        <f t="shared" si="411"/>
        <v>2011/12</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25">
      <c r="A4570" t="s">
        <v>157</v>
      </c>
      <c r="B4570" t="s">
        <v>153</v>
      </c>
      <c r="C4570" t="s">
        <v>152</v>
      </c>
      <c r="D4570" s="3">
        <v>40897</v>
      </c>
      <c r="E4570">
        <v>4</v>
      </c>
      <c r="J4570" t="s">
        <v>150</v>
      </c>
      <c r="K4570" t="str">
        <f t="shared" si="411"/>
        <v>2011/12</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25">
      <c r="A4571" t="s">
        <v>157</v>
      </c>
      <c r="B4571" t="s">
        <v>153</v>
      </c>
      <c r="C4571" t="s">
        <v>152</v>
      </c>
      <c r="D4571" s="3">
        <v>40896</v>
      </c>
      <c r="E4571">
        <v>5</v>
      </c>
      <c r="J4571" t="s">
        <v>150</v>
      </c>
      <c r="K4571" t="str">
        <f t="shared" si="411"/>
        <v>2011/12</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25">
      <c r="A4572" t="s">
        <v>157</v>
      </c>
      <c r="B4572" t="s">
        <v>153</v>
      </c>
      <c r="C4572" t="s">
        <v>152</v>
      </c>
      <c r="D4572" s="3">
        <v>40897</v>
      </c>
      <c r="E4572">
        <v>5</v>
      </c>
      <c r="J4572" t="s">
        <v>150</v>
      </c>
      <c r="K4572" t="str">
        <f t="shared" si="411"/>
        <v>2011/12</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25">
      <c r="A4573" t="s">
        <v>157</v>
      </c>
      <c r="B4573" t="s">
        <v>153</v>
      </c>
      <c r="C4573" t="s">
        <v>152</v>
      </c>
      <c r="D4573" s="3">
        <v>40913</v>
      </c>
      <c r="E4573">
        <v>1</v>
      </c>
      <c r="J4573" t="s">
        <v>150</v>
      </c>
      <c r="K4573" t="str">
        <f t="shared" si="411"/>
        <v>2011/12</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25">
      <c r="A4574" t="s">
        <v>157</v>
      </c>
      <c r="B4574" t="s">
        <v>153</v>
      </c>
      <c r="C4574" t="s">
        <v>152</v>
      </c>
      <c r="D4574" s="3">
        <v>40913</v>
      </c>
      <c r="E4574">
        <v>2</v>
      </c>
      <c r="J4574" t="s">
        <v>150</v>
      </c>
      <c r="K4574" t="str">
        <f t="shared" si="411"/>
        <v>2011/12</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25">
      <c r="A4575" t="s">
        <v>157</v>
      </c>
      <c r="B4575" t="s">
        <v>153</v>
      </c>
      <c r="C4575" t="s">
        <v>152</v>
      </c>
      <c r="D4575" s="3">
        <v>40913</v>
      </c>
      <c r="E4575">
        <v>3</v>
      </c>
      <c r="J4575" t="s">
        <v>150</v>
      </c>
      <c r="K4575" t="str">
        <f t="shared" si="411"/>
        <v>2011/12</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25">
      <c r="A4576" t="s">
        <v>157</v>
      </c>
      <c r="B4576" t="s">
        <v>153</v>
      </c>
      <c r="C4576" t="s">
        <v>152</v>
      </c>
      <c r="D4576" s="3">
        <v>40913</v>
      </c>
      <c r="E4576">
        <v>4</v>
      </c>
      <c r="J4576" t="s">
        <v>150</v>
      </c>
      <c r="K4576" t="str">
        <f t="shared" si="411"/>
        <v>2011/12</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25">
      <c r="A4577" t="s">
        <v>157</v>
      </c>
      <c r="B4577" t="s">
        <v>153</v>
      </c>
      <c r="C4577" t="s">
        <v>152</v>
      </c>
      <c r="D4577" s="3">
        <v>40913</v>
      </c>
      <c r="E4577">
        <v>5</v>
      </c>
      <c r="J4577" t="s">
        <v>150</v>
      </c>
      <c r="K4577" t="str">
        <f t="shared" si="411"/>
        <v>2011/12</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25">
      <c r="A4578" t="s">
        <v>157</v>
      </c>
      <c r="B4578" t="s">
        <v>153</v>
      </c>
      <c r="C4578" t="s">
        <v>152</v>
      </c>
      <c r="D4578" s="3">
        <v>40926</v>
      </c>
      <c r="E4578">
        <v>1</v>
      </c>
      <c r="J4578" t="s">
        <v>150</v>
      </c>
      <c r="K4578" t="str">
        <f t="shared" si="411"/>
        <v>2011/12</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25">
      <c r="A4579" t="s">
        <v>157</v>
      </c>
      <c r="B4579" t="s">
        <v>153</v>
      </c>
      <c r="C4579" t="s">
        <v>152</v>
      </c>
      <c r="D4579" s="3">
        <v>40926</v>
      </c>
      <c r="E4579">
        <v>2</v>
      </c>
      <c r="J4579" t="s">
        <v>150</v>
      </c>
      <c r="K4579" t="str">
        <f t="shared" si="411"/>
        <v>2011/12</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25">
      <c r="A4580" t="s">
        <v>157</v>
      </c>
      <c r="B4580" t="s">
        <v>153</v>
      </c>
      <c r="C4580" t="s">
        <v>152</v>
      </c>
      <c r="D4580" s="3">
        <v>40926</v>
      </c>
      <c r="E4580">
        <v>3</v>
      </c>
      <c r="J4580" t="s">
        <v>150</v>
      </c>
      <c r="K4580" t="str">
        <f t="shared" si="411"/>
        <v>2011/12</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25">
      <c r="A4581" t="s">
        <v>157</v>
      </c>
      <c r="B4581" t="s">
        <v>153</v>
      </c>
      <c r="C4581" t="s">
        <v>152</v>
      </c>
      <c r="D4581" s="3">
        <v>40926</v>
      </c>
      <c r="E4581">
        <v>4</v>
      </c>
      <c r="J4581" t="s">
        <v>150</v>
      </c>
      <c r="K4581" t="str">
        <f t="shared" si="411"/>
        <v>2011/12</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25">
      <c r="A4582" t="s">
        <v>157</v>
      </c>
      <c r="B4582" t="s">
        <v>153</v>
      </c>
      <c r="C4582" t="s">
        <v>152</v>
      </c>
      <c r="D4582" s="3">
        <v>40926</v>
      </c>
      <c r="E4582">
        <v>5</v>
      </c>
      <c r="J4582" t="s">
        <v>150</v>
      </c>
      <c r="K4582" t="str">
        <f t="shared" si="411"/>
        <v>2011/12</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25">
      <c r="A4583" t="s">
        <v>157</v>
      </c>
      <c r="B4583" t="s">
        <v>153</v>
      </c>
      <c r="C4583" t="s">
        <v>152</v>
      </c>
      <c r="D4583" s="3">
        <v>40940</v>
      </c>
      <c r="E4583">
        <v>1</v>
      </c>
      <c r="J4583" t="s">
        <v>150</v>
      </c>
      <c r="K4583" t="str">
        <f t="shared" si="411"/>
        <v>2011/12</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25">
      <c r="A4584" t="s">
        <v>157</v>
      </c>
      <c r="B4584" t="s">
        <v>153</v>
      </c>
      <c r="C4584" t="s">
        <v>152</v>
      </c>
      <c r="D4584" s="3">
        <v>40940</v>
      </c>
      <c r="E4584">
        <v>2</v>
      </c>
      <c r="J4584" t="s">
        <v>150</v>
      </c>
      <c r="K4584" t="str">
        <f t="shared" si="411"/>
        <v>2011/12</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25">
      <c r="A4585" t="s">
        <v>157</v>
      </c>
      <c r="B4585" t="s">
        <v>153</v>
      </c>
      <c r="C4585" t="s">
        <v>152</v>
      </c>
      <c r="D4585" s="3">
        <v>40940</v>
      </c>
      <c r="E4585">
        <v>3</v>
      </c>
      <c r="J4585" t="s">
        <v>150</v>
      </c>
      <c r="K4585" t="str">
        <f t="shared" si="411"/>
        <v>2011/12</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25">
      <c r="A4586" t="s">
        <v>157</v>
      </c>
      <c r="B4586" t="s">
        <v>153</v>
      </c>
      <c r="C4586" t="s">
        <v>152</v>
      </c>
      <c r="D4586" s="3">
        <v>40940</v>
      </c>
      <c r="E4586">
        <v>4</v>
      </c>
      <c r="J4586" t="s">
        <v>150</v>
      </c>
      <c r="K4586" t="str">
        <f t="shared" si="411"/>
        <v>2011/12</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25">
      <c r="A4587" t="s">
        <v>157</v>
      </c>
      <c r="B4587" t="s">
        <v>153</v>
      </c>
      <c r="C4587" t="s">
        <v>152</v>
      </c>
      <c r="D4587" s="3">
        <v>40940</v>
      </c>
      <c r="E4587">
        <v>5</v>
      </c>
      <c r="J4587" t="s">
        <v>150</v>
      </c>
      <c r="K4587" t="str">
        <f t="shared" si="411"/>
        <v>2011/12</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25">
      <c r="A4588" t="s">
        <v>157</v>
      </c>
      <c r="B4588" t="s">
        <v>153</v>
      </c>
      <c r="C4588" t="s">
        <v>152</v>
      </c>
      <c r="D4588" s="3">
        <v>40953</v>
      </c>
      <c r="E4588">
        <v>1</v>
      </c>
      <c r="J4588" t="s">
        <v>150</v>
      </c>
      <c r="K4588" t="str">
        <f t="shared" si="411"/>
        <v>2011/12</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25">
      <c r="A4589" t="s">
        <v>157</v>
      </c>
      <c r="B4589" t="s">
        <v>153</v>
      </c>
      <c r="C4589" t="s">
        <v>152</v>
      </c>
      <c r="D4589" s="3">
        <v>40954</v>
      </c>
      <c r="E4589">
        <v>1</v>
      </c>
      <c r="J4589" t="s">
        <v>150</v>
      </c>
      <c r="K4589" t="str">
        <f t="shared" si="411"/>
        <v>2011/12</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25">
      <c r="A4590" t="s">
        <v>157</v>
      </c>
      <c r="B4590" t="s">
        <v>153</v>
      </c>
      <c r="C4590" t="s">
        <v>152</v>
      </c>
      <c r="D4590" s="3">
        <v>40953</v>
      </c>
      <c r="E4590">
        <v>2</v>
      </c>
      <c r="J4590" t="s">
        <v>150</v>
      </c>
      <c r="K4590" t="str">
        <f t="shared" si="411"/>
        <v>2011/12</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25">
      <c r="A4591" t="s">
        <v>157</v>
      </c>
      <c r="B4591" t="s">
        <v>153</v>
      </c>
      <c r="C4591" t="s">
        <v>152</v>
      </c>
      <c r="D4591" s="3">
        <v>40954</v>
      </c>
      <c r="E4591">
        <v>2</v>
      </c>
      <c r="J4591" t="s">
        <v>150</v>
      </c>
      <c r="K4591" t="str">
        <f t="shared" si="411"/>
        <v>2011/12</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25">
      <c r="A4592" t="s">
        <v>157</v>
      </c>
      <c r="B4592" t="s">
        <v>153</v>
      </c>
      <c r="C4592" t="s">
        <v>152</v>
      </c>
      <c r="D4592" s="3">
        <v>40953</v>
      </c>
      <c r="E4592">
        <v>3</v>
      </c>
      <c r="J4592" t="s">
        <v>150</v>
      </c>
      <c r="K4592" t="str">
        <f t="shared" si="411"/>
        <v>2011/12</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25">
      <c r="A4593" t="s">
        <v>157</v>
      </c>
      <c r="B4593" t="s">
        <v>153</v>
      </c>
      <c r="C4593" t="s">
        <v>152</v>
      </c>
      <c r="D4593" s="3">
        <v>40954</v>
      </c>
      <c r="E4593">
        <v>3</v>
      </c>
      <c r="J4593" t="s">
        <v>150</v>
      </c>
      <c r="K4593" t="str">
        <f t="shared" si="411"/>
        <v>2011/12</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25">
      <c r="A4594" t="s">
        <v>157</v>
      </c>
      <c r="B4594" t="s">
        <v>153</v>
      </c>
      <c r="C4594" t="s">
        <v>152</v>
      </c>
      <c r="D4594" s="3">
        <v>40953</v>
      </c>
      <c r="E4594">
        <v>4</v>
      </c>
      <c r="J4594" t="s">
        <v>150</v>
      </c>
      <c r="K4594" t="str">
        <f t="shared" si="411"/>
        <v>2011/12</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25">
      <c r="A4595" t="s">
        <v>157</v>
      </c>
      <c r="B4595" t="s">
        <v>153</v>
      </c>
      <c r="C4595" t="s">
        <v>152</v>
      </c>
      <c r="D4595" s="3">
        <v>40954</v>
      </c>
      <c r="E4595">
        <v>4</v>
      </c>
      <c r="J4595" t="s">
        <v>150</v>
      </c>
      <c r="K4595" t="str">
        <f t="shared" si="411"/>
        <v>2011/12</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25">
      <c r="A4596" t="s">
        <v>157</v>
      </c>
      <c r="B4596" t="s">
        <v>153</v>
      </c>
      <c r="C4596" t="s">
        <v>152</v>
      </c>
      <c r="D4596" s="3">
        <v>40953</v>
      </c>
      <c r="E4596">
        <v>5</v>
      </c>
      <c r="J4596" t="s">
        <v>150</v>
      </c>
      <c r="K4596" t="str">
        <f t="shared" si="411"/>
        <v>2011/12</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25">
      <c r="A4597" t="s">
        <v>157</v>
      </c>
      <c r="B4597" t="s">
        <v>153</v>
      </c>
      <c r="C4597" t="s">
        <v>152</v>
      </c>
      <c r="D4597" s="3">
        <v>40954</v>
      </c>
      <c r="E4597">
        <v>5</v>
      </c>
      <c r="J4597" t="s">
        <v>150</v>
      </c>
      <c r="K4597" t="str">
        <f t="shared" si="411"/>
        <v>2011/12</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25">
      <c r="A4598" t="s">
        <v>157</v>
      </c>
      <c r="B4598" t="s">
        <v>153</v>
      </c>
      <c r="C4598" t="s">
        <v>152</v>
      </c>
      <c r="D4598" s="3">
        <v>40968</v>
      </c>
      <c r="E4598">
        <v>1</v>
      </c>
      <c r="J4598" t="s">
        <v>150</v>
      </c>
      <c r="K4598" t="str">
        <f t="shared" si="411"/>
        <v>2011/12</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25">
      <c r="A4599" t="s">
        <v>157</v>
      </c>
      <c r="B4599" t="s">
        <v>153</v>
      </c>
      <c r="C4599" t="s">
        <v>152</v>
      </c>
      <c r="D4599" s="3">
        <v>40968</v>
      </c>
      <c r="E4599">
        <v>2</v>
      </c>
      <c r="J4599" t="s">
        <v>150</v>
      </c>
      <c r="K4599" t="str">
        <f t="shared" si="411"/>
        <v>2011/12</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25">
      <c r="A4600" t="s">
        <v>157</v>
      </c>
      <c r="B4600" t="s">
        <v>153</v>
      </c>
      <c r="C4600" t="s">
        <v>152</v>
      </c>
      <c r="D4600" s="3">
        <v>40968</v>
      </c>
      <c r="E4600">
        <v>3</v>
      </c>
      <c r="J4600" t="s">
        <v>150</v>
      </c>
      <c r="K4600" t="str">
        <f t="shared" si="411"/>
        <v>2011/12</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25">
      <c r="A4601" t="s">
        <v>157</v>
      </c>
      <c r="B4601" t="s">
        <v>153</v>
      </c>
      <c r="C4601" t="s">
        <v>152</v>
      </c>
      <c r="D4601" s="3">
        <v>40968</v>
      </c>
      <c r="E4601">
        <v>4</v>
      </c>
      <c r="J4601" t="s">
        <v>150</v>
      </c>
      <c r="K4601" t="str">
        <f t="shared" si="411"/>
        <v>2011/12</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25">
      <c r="A4602" t="s">
        <v>157</v>
      </c>
      <c r="B4602" t="s">
        <v>153</v>
      </c>
      <c r="C4602" t="s">
        <v>152</v>
      </c>
      <c r="D4602" s="3">
        <v>40968</v>
      </c>
      <c r="E4602">
        <v>5</v>
      </c>
      <c r="J4602" t="s">
        <v>150</v>
      </c>
      <c r="K4602" t="str">
        <f t="shared" si="411"/>
        <v>2011/12</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25">
      <c r="A4603" t="s">
        <v>157</v>
      </c>
      <c r="B4603" t="s">
        <v>153</v>
      </c>
      <c r="C4603" t="s">
        <v>152</v>
      </c>
      <c r="D4603" s="3">
        <v>40981</v>
      </c>
      <c r="E4603">
        <v>1</v>
      </c>
      <c r="J4603" t="s">
        <v>150</v>
      </c>
      <c r="K4603" t="str">
        <f t="shared" si="411"/>
        <v>2011/12</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25">
      <c r="A4604" t="s">
        <v>157</v>
      </c>
      <c r="B4604" t="s">
        <v>153</v>
      </c>
      <c r="C4604" t="s">
        <v>152</v>
      </c>
      <c r="D4604" s="3">
        <v>40982</v>
      </c>
      <c r="E4604">
        <v>1</v>
      </c>
      <c r="J4604" t="s">
        <v>150</v>
      </c>
      <c r="K4604" t="str">
        <f t="shared" si="411"/>
        <v>2011/12</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25">
      <c r="A4605" t="s">
        <v>157</v>
      </c>
      <c r="B4605" t="s">
        <v>153</v>
      </c>
      <c r="C4605" t="s">
        <v>152</v>
      </c>
      <c r="D4605" s="3">
        <v>40981</v>
      </c>
      <c r="E4605">
        <v>2</v>
      </c>
      <c r="J4605" t="s">
        <v>150</v>
      </c>
      <c r="K4605" t="str">
        <f t="shared" si="411"/>
        <v>2011/12</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25">
      <c r="A4606" t="s">
        <v>157</v>
      </c>
      <c r="B4606" t="s">
        <v>153</v>
      </c>
      <c r="C4606" t="s">
        <v>152</v>
      </c>
      <c r="D4606" s="3">
        <v>40982</v>
      </c>
      <c r="E4606">
        <v>2</v>
      </c>
      <c r="J4606" t="s">
        <v>150</v>
      </c>
      <c r="K4606" t="str">
        <f t="shared" si="411"/>
        <v>2011/12</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25">
      <c r="A4607" t="s">
        <v>157</v>
      </c>
      <c r="B4607" t="s">
        <v>153</v>
      </c>
      <c r="C4607" t="s">
        <v>152</v>
      </c>
      <c r="D4607" s="3">
        <v>40981</v>
      </c>
      <c r="E4607">
        <v>3</v>
      </c>
      <c r="J4607" t="s">
        <v>150</v>
      </c>
      <c r="K4607" t="str">
        <f t="shared" si="411"/>
        <v>2011/12</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25">
      <c r="A4608" t="s">
        <v>157</v>
      </c>
      <c r="B4608" t="s">
        <v>153</v>
      </c>
      <c r="C4608" t="s">
        <v>152</v>
      </c>
      <c r="D4608" s="3">
        <v>40982</v>
      </c>
      <c r="E4608">
        <v>3</v>
      </c>
      <c r="J4608" t="s">
        <v>150</v>
      </c>
      <c r="K4608" t="str">
        <f t="shared" si="411"/>
        <v>2011/12</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25">
      <c r="A4609" t="s">
        <v>157</v>
      </c>
      <c r="B4609" t="s">
        <v>153</v>
      </c>
      <c r="C4609" t="s">
        <v>152</v>
      </c>
      <c r="D4609" s="3">
        <v>40981</v>
      </c>
      <c r="E4609">
        <v>4</v>
      </c>
      <c r="J4609" t="s">
        <v>150</v>
      </c>
      <c r="K4609" t="str">
        <f t="shared" si="411"/>
        <v>2011/12</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25">
      <c r="A4610" t="s">
        <v>157</v>
      </c>
      <c r="B4610" t="s">
        <v>153</v>
      </c>
      <c r="C4610" t="s">
        <v>152</v>
      </c>
      <c r="D4610" s="3">
        <v>40982</v>
      </c>
      <c r="E4610">
        <v>4</v>
      </c>
      <c r="J4610" t="s">
        <v>150</v>
      </c>
      <c r="K4610" t="str">
        <f t="shared" si="411"/>
        <v>2011/12</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25">
      <c r="A4611" t="s">
        <v>157</v>
      </c>
      <c r="B4611" t="s">
        <v>153</v>
      </c>
      <c r="C4611" t="s">
        <v>152</v>
      </c>
      <c r="D4611" s="3">
        <v>40981</v>
      </c>
      <c r="E4611">
        <v>5</v>
      </c>
      <c r="J4611" t="s">
        <v>150</v>
      </c>
      <c r="K4611" t="str">
        <f t="shared" si="411"/>
        <v>2011/12</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25">
      <c r="A4612" t="s">
        <v>157</v>
      </c>
      <c r="B4612" t="s">
        <v>153</v>
      </c>
      <c r="C4612" t="s">
        <v>152</v>
      </c>
      <c r="D4612" s="3">
        <v>40982</v>
      </c>
      <c r="E4612">
        <v>5</v>
      </c>
      <c r="J4612" t="s">
        <v>150</v>
      </c>
      <c r="K4612" t="str">
        <f t="shared" si="411"/>
        <v>2011/12</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25">
      <c r="A4613" t="s">
        <v>157</v>
      </c>
      <c r="B4613" t="s">
        <v>153</v>
      </c>
      <c r="C4613" t="s">
        <v>152</v>
      </c>
      <c r="D4613" s="3">
        <v>40996</v>
      </c>
      <c r="E4613">
        <v>1</v>
      </c>
      <c r="J4613" t="s">
        <v>150</v>
      </c>
      <c r="K4613" t="str">
        <f t="shared" si="411"/>
        <v>2011/12</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25">
      <c r="A4614" t="s">
        <v>157</v>
      </c>
      <c r="B4614" t="s">
        <v>153</v>
      </c>
      <c r="C4614" t="s">
        <v>152</v>
      </c>
      <c r="D4614" s="3">
        <v>40996</v>
      </c>
      <c r="E4614">
        <v>2</v>
      </c>
      <c r="J4614" t="s">
        <v>150</v>
      </c>
      <c r="K4614" t="str">
        <f t="shared" si="411"/>
        <v>2011/12</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25">
      <c r="A4615" t="s">
        <v>157</v>
      </c>
      <c r="B4615" t="s">
        <v>153</v>
      </c>
      <c r="C4615" t="s">
        <v>152</v>
      </c>
      <c r="D4615" s="3">
        <v>40996</v>
      </c>
      <c r="E4615">
        <v>3</v>
      </c>
      <c r="J4615" t="s">
        <v>150</v>
      </c>
      <c r="K4615" t="str">
        <f t="shared" ref="K4615:K4678" si="420">YEAR(D4615)+IF(MONTH(D4615)&lt;7,-1,0)&amp;"/"&amp;RIGHT(YEAR(D4615)+IF(MONTH(D4615)&lt;7,0,1),2)</f>
        <v>2011/12</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25">
      <c r="A4616" t="s">
        <v>157</v>
      </c>
      <c r="B4616" t="s">
        <v>153</v>
      </c>
      <c r="C4616" t="s">
        <v>152</v>
      </c>
      <c r="D4616" s="3">
        <v>40996</v>
      </c>
      <c r="E4616">
        <v>4</v>
      </c>
      <c r="J4616" t="s">
        <v>150</v>
      </c>
      <c r="K4616" t="str">
        <f t="shared" si="420"/>
        <v>2011/12</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25">
      <c r="A4617" t="s">
        <v>157</v>
      </c>
      <c r="B4617" t="s">
        <v>153</v>
      </c>
      <c r="C4617" t="s">
        <v>152</v>
      </c>
      <c r="D4617" s="3">
        <v>40996</v>
      </c>
      <c r="E4617">
        <v>5</v>
      </c>
      <c r="J4617" t="s">
        <v>150</v>
      </c>
      <c r="K4617" t="str">
        <f t="shared" si="420"/>
        <v>2011/12</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25">
      <c r="A4618" t="s">
        <v>157</v>
      </c>
      <c r="B4618" t="s">
        <v>153</v>
      </c>
      <c r="C4618" t="s">
        <v>152</v>
      </c>
      <c r="D4618" s="3">
        <v>41011</v>
      </c>
      <c r="E4618">
        <v>1</v>
      </c>
      <c r="J4618" t="s">
        <v>150</v>
      </c>
      <c r="K4618" t="str">
        <f t="shared" si="420"/>
        <v>2011/12</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25">
      <c r="A4619" t="s">
        <v>157</v>
      </c>
      <c r="B4619" t="s">
        <v>153</v>
      </c>
      <c r="C4619" t="s">
        <v>152</v>
      </c>
      <c r="D4619" s="3">
        <v>41011</v>
      </c>
      <c r="E4619">
        <v>2</v>
      </c>
      <c r="J4619" t="s">
        <v>150</v>
      </c>
      <c r="K4619" t="str">
        <f t="shared" si="420"/>
        <v>2011/12</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25">
      <c r="A4620" t="s">
        <v>157</v>
      </c>
      <c r="B4620" t="s">
        <v>153</v>
      </c>
      <c r="C4620" t="s">
        <v>152</v>
      </c>
      <c r="D4620" s="3">
        <v>41011</v>
      </c>
      <c r="E4620">
        <v>3</v>
      </c>
      <c r="J4620" t="s">
        <v>150</v>
      </c>
      <c r="K4620" t="str">
        <f t="shared" si="420"/>
        <v>2011/12</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25">
      <c r="A4621" t="s">
        <v>157</v>
      </c>
      <c r="B4621" t="s">
        <v>153</v>
      </c>
      <c r="C4621" t="s">
        <v>152</v>
      </c>
      <c r="D4621" s="3">
        <v>41011</v>
      </c>
      <c r="E4621">
        <v>4</v>
      </c>
      <c r="J4621" t="s">
        <v>150</v>
      </c>
      <c r="K4621" t="str">
        <f t="shared" si="420"/>
        <v>2011/12</v>
      </c>
      <c r="O4621" s="2" t="str">
        <f t="shared" ref="O4621:O4657" si="421">IF(ISNUMBER(P4621),P4621*10,"")</f>
        <v/>
      </c>
      <c r="Q4621" s="32">
        <v>74.25</v>
      </c>
      <c r="R4621">
        <v>74.25</v>
      </c>
      <c r="S4621" s="22">
        <f>IF(ISNUMBER(R4621),SUMIFS(R$1:$R4621,A$1:$A4621,A4621,K$1:$K4621,K4621,E$1:$E4621,E4621),"")</f>
        <v>781.1499999999993</v>
      </c>
      <c r="AC4621" s="2" t="str">
        <f t="shared" si="418"/>
        <v/>
      </c>
      <c r="AL4621" s="2" t="str">
        <f t="shared" ref="AL4621:AL4657" si="422">IF(ISNUMBER(AM4621),AM4621,"")</f>
        <v/>
      </c>
      <c r="AT4621" s="2" t="str">
        <f t="shared" si="417"/>
        <v/>
      </c>
      <c r="AU4621" s="2" t="str">
        <f>IF(ISNUMBER(AT4621),SUMIFS($AT$1:AT4621,$A$1:A4621,A4621,$K$1:K4621,K4621,$E$1:E4621,E4621),"")</f>
        <v/>
      </c>
      <c r="AV4621">
        <f t="shared" si="419"/>
        <v>3</v>
      </c>
    </row>
    <row r="4622" spans="1:48" x14ac:dyDescent="0.25">
      <c r="A4622" t="s">
        <v>157</v>
      </c>
      <c r="B4622" t="s">
        <v>153</v>
      </c>
      <c r="C4622" t="s">
        <v>152</v>
      </c>
      <c r="D4622" s="3">
        <v>41011</v>
      </c>
      <c r="E4622">
        <v>5</v>
      </c>
      <c r="J4622" t="s">
        <v>150</v>
      </c>
      <c r="K4622" t="str">
        <f t="shared" si="420"/>
        <v>2011/12</v>
      </c>
      <c r="O4622" s="2" t="str">
        <f t="shared" si="421"/>
        <v/>
      </c>
      <c r="Q4622" s="32">
        <v>80.45</v>
      </c>
      <c r="R4622">
        <v>80.45</v>
      </c>
      <c r="S4622" s="22">
        <f>IF(ISNUMBER(R4622),SUMIFS(R$1:$R4622,A$1:$A4622,A4622,K$1:$K4622,K4622,E$1:$E4622,E4622),"")</f>
        <v>652.99999999999977</v>
      </c>
      <c r="AC4622" s="2" t="str">
        <f t="shared" si="418"/>
        <v/>
      </c>
      <c r="AL4622" s="2" t="str">
        <f t="shared" si="422"/>
        <v/>
      </c>
      <c r="AT4622" s="2" t="str">
        <f t="shared" si="417"/>
        <v/>
      </c>
      <c r="AU4622" s="2" t="str">
        <f>IF(ISNUMBER(AT4622),SUMIFS($AT$1:AT4622,$A$1:A4622,A4622,$K$1:K4622,K4622,$E$1:E4622,E4622),"")</f>
        <v/>
      </c>
      <c r="AV4622">
        <f t="shared" si="419"/>
        <v>3</v>
      </c>
    </row>
    <row r="4623" spans="1:48" x14ac:dyDescent="0.25">
      <c r="A4623" t="s">
        <v>157</v>
      </c>
      <c r="B4623" t="s">
        <v>153</v>
      </c>
      <c r="C4623" t="s">
        <v>152</v>
      </c>
      <c r="D4623" s="3">
        <v>41025</v>
      </c>
      <c r="E4623">
        <v>1</v>
      </c>
      <c r="J4623" t="s">
        <v>150</v>
      </c>
      <c r="K4623" t="str">
        <f t="shared" si="420"/>
        <v>2011/12</v>
      </c>
      <c r="O4623" s="2" t="str">
        <f t="shared" si="421"/>
        <v/>
      </c>
      <c r="Q4623" s="32">
        <v>113.6</v>
      </c>
      <c r="R4623">
        <v>113.6</v>
      </c>
      <c r="S4623" s="22">
        <f>IF(ISNUMBER(R4623),SUMIFS(R$1:$R4623,A$1:$A4623,A4623,K$1:$K4623,K4623,E$1:$E4623,E4623),"")</f>
        <v>998.69999999999868</v>
      </c>
      <c r="AC4623" s="2" t="str">
        <f t="shared" si="418"/>
        <v/>
      </c>
      <c r="AL4623" s="2" t="str">
        <f t="shared" si="422"/>
        <v/>
      </c>
      <c r="AT4623" s="2" t="str">
        <f t="shared" si="417"/>
        <v/>
      </c>
      <c r="AU4623" s="2" t="str">
        <f>IF(ISNUMBER(AT4623),SUMIFS($AT$1:AT4623,$A$1:A4623,A4623,$K$1:K4623,K4623,$E$1:E4623,E4623),"")</f>
        <v/>
      </c>
      <c r="AV4623">
        <f t="shared" si="419"/>
        <v>3</v>
      </c>
    </row>
    <row r="4624" spans="1:48" x14ac:dyDescent="0.25">
      <c r="A4624" t="s">
        <v>157</v>
      </c>
      <c r="B4624" t="s">
        <v>153</v>
      </c>
      <c r="C4624" t="s">
        <v>152</v>
      </c>
      <c r="D4624" s="3">
        <v>41025</v>
      </c>
      <c r="E4624">
        <v>2</v>
      </c>
      <c r="J4624" t="s">
        <v>150</v>
      </c>
      <c r="K4624" t="str">
        <f t="shared" si="420"/>
        <v>2011/12</v>
      </c>
      <c r="O4624" s="2" t="str">
        <f t="shared" si="421"/>
        <v/>
      </c>
      <c r="Q4624" s="32">
        <v>18.399999999999999</v>
      </c>
      <c r="R4624">
        <v>18.399999999999999</v>
      </c>
      <c r="S4624" s="22">
        <f>IF(ISNUMBER(R4624),SUMIFS(R$1:$R4624,A$1:$A4624,A4624,K$1:$K4624,K4624,E$1:$E4624,E4624),"")</f>
        <v>1345.7499999999995</v>
      </c>
      <c r="AC4624" s="2" t="str">
        <f t="shared" si="418"/>
        <v/>
      </c>
      <c r="AL4624" s="2" t="str">
        <f t="shared" si="422"/>
        <v/>
      </c>
      <c r="AT4624" s="2" t="str">
        <f t="shared" si="417"/>
        <v/>
      </c>
      <c r="AU4624" s="2" t="str">
        <f>IF(ISNUMBER(AT4624),SUMIFS($AT$1:AT4624,$A$1:A4624,A4624,$K$1:K4624,K4624,$E$1:E4624,E4624),"")</f>
        <v/>
      </c>
      <c r="AV4624">
        <f t="shared" si="419"/>
        <v>3</v>
      </c>
    </row>
    <row r="4625" spans="1:48" x14ac:dyDescent="0.25">
      <c r="A4625" t="s">
        <v>157</v>
      </c>
      <c r="B4625" t="s">
        <v>153</v>
      </c>
      <c r="C4625" t="s">
        <v>152</v>
      </c>
      <c r="D4625" s="3">
        <v>41025</v>
      </c>
      <c r="E4625">
        <v>3</v>
      </c>
      <c r="J4625" t="s">
        <v>150</v>
      </c>
      <c r="K4625" t="str">
        <f t="shared" si="420"/>
        <v>2011/12</v>
      </c>
      <c r="O4625" s="2" t="str">
        <f t="shared" si="421"/>
        <v/>
      </c>
      <c r="Q4625" s="32">
        <v>68.650000000000006</v>
      </c>
      <c r="R4625">
        <v>68.650000000000006</v>
      </c>
      <c r="S4625" s="22">
        <f>IF(ISNUMBER(R4625),SUMIFS(R$1:$R4625,A$1:$A4625,A4625,K$1:$K4625,K4625,E$1:$E4625,E4625),"")</f>
        <v>652.20000000000107</v>
      </c>
      <c r="AC4625" s="2" t="str">
        <f t="shared" si="418"/>
        <v/>
      </c>
      <c r="AL4625" s="2" t="str">
        <f t="shared" si="422"/>
        <v/>
      </c>
      <c r="AT4625" s="2" t="str">
        <f t="shared" si="417"/>
        <v/>
      </c>
      <c r="AU4625" s="2" t="str">
        <f>IF(ISNUMBER(AT4625),SUMIFS($AT$1:AT4625,$A$1:A4625,A4625,$K$1:K4625,K4625,$E$1:E4625,E4625),"")</f>
        <v/>
      </c>
      <c r="AV4625">
        <f t="shared" si="419"/>
        <v>3</v>
      </c>
    </row>
    <row r="4626" spans="1:48" x14ac:dyDescent="0.25">
      <c r="A4626" t="s">
        <v>157</v>
      </c>
      <c r="B4626" t="s">
        <v>153</v>
      </c>
      <c r="C4626" t="s">
        <v>152</v>
      </c>
      <c r="D4626" s="3">
        <v>41025</v>
      </c>
      <c r="E4626">
        <v>4</v>
      </c>
      <c r="J4626" t="s">
        <v>150</v>
      </c>
      <c r="K4626" t="str">
        <f t="shared" si="420"/>
        <v>2011/12</v>
      </c>
      <c r="O4626" s="2" t="str">
        <f t="shared" si="421"/>
        <v/>
      </c>
      <c r="Q4626" s="32">
        <v>96</v>
      </c>
      <c r="R4626">
        <v>96</v>
      </c>
      <c r="S4626" s="22">
        <f>IF(ISNUMBER(R4626),SUMIFS(R$1:$R4626,A$1:$A4626,A4626,K$1:$K4626,K4626,E$1:$E4626,E4626),"")</f>
        <v>877.1499999999993</v>
      </c>
      <c r="AC4626" s="2" t="str">
        <f t="shared" si="418"/>
        <v/>
      </c>
      <c r="AL4626" s="2" t="str">
        <f t="shared" si="422"/>
        <v/>
      </c>
      <c r="AT4626" s="2" t="str">
        <f t="shared" si="417"/>
        <v/>
      </c>
      <c r="AU4626" s="2" t="str">
        <f>IF(ISNUMBER(AT4626),SUMIFS($AT$1:AT4626,$A$1:A4626,A4626,$K$1:K4626,K4626,$E$1:E4626,E4626),"")</f>
        <v/>
      </c>
      <c r="AV4626">
        <f t="shared" si="419"/>
        <v>3</v>
      </c>
    </row>
    <row r="4627" spans="1:48" x14ac:dyDescent="0.25">
      <c r="A4627" t="s">
        <v>157</v>
      </c>
      <c r="B4627" t="s">
        <v>153</v>
      </c>
      <c r="C4627" t="s">
        <v>152</v>
      </c>
      <c r="D4627" s="3">
        <v>41025</v>
      </c>
      <c r="E4627">
        <v>5</v>
      </c>
      <c r="J4627" t="s">
        <v>150</v>
      </c>
      <c r="K4627" t="str">
        <f t="shared" si="420"/>
        <v>2011/12</v>
      </c>
      <c r="O4627" s="2" t="str">
        <f t="shared" si="421"/>
        <v/>
      </c>
      <c r="Q4627" s="32">
        <v>68.8</v>
      </c>
      <c r="R4627">
        <v>68.8</v>
      </c>
      <c r="S4627" s="22">
        <f>IF(ISNUMBER(R4627),SUMIFS(R$1:$R4627,A$1:$A4627,A4627,K$1:$K4627,K4627,E$1:$E4627,E4627),"")</f>
        <v>721.79999999999973</v>
      </c>
      <c r="AC4627" s="2" t="str">
        <f t="shared" si="418"/>
        <v/>
      </c>
      <c r="AL4627" s="2" t="str">
        <f t="shared" si="422"/>
        <v/>
      </c>
      <c r="AT4627" s="2" t="str">
        <f t="shared" si="417"/>
        <v/>
      </c>
      <c r="AU4627" s="2" t="str">
        <f>IF(ISNUMBER(AT4627),SUMIFS($AT$1:AT4627,$A$1:A4627,A4627,$K$1:K4627,K4627,$E$1:E4627,E4627),"")</f>
        <v/>
      </c>
      <c r="AV4627">
        <f t="shared" si="419"/>
        <v>3</v>
      </c>
    </row>
    <row r="4628" spans="1:48" x14ac:dyDescent="0.25">
      <c r="A4628" t="s">
        <v>157</v>
      </c>
      <c r="B4628" t="s">
        <v>153</v>
      </c>
      <c r="C4628" t="s">
        <v>152</v>
      </c>
      <c r="D4628" s="3">
        <v>41037</v>
      </c>
      <c r="E4628">
        <v>1</v>
      </c>
      <c r="J4628" t="s">
        <v>150</v>
      </c>
      <c r="K4628" t="str">
        <f t="shared" si="420"/>
        <v>2011/12</v>
      </c>
      <c r="O4628" s="2" t="str">
        <f t="shared" si="421"/>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2"/>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25">
      <c r="A4629" t="s">
        <v>157</v>
      </c>
      <c r="B4629" t="s">
        <v>153</v>
      </c>
      <c r="C4629" t="s">
        <v>152</v>
      </c>
      <c r="D4629" s="3">
        <v>41037</v>
      </c>
      <c r="E4629">
        <v>2</v>
      </c>
      <c r="J4629" t="s">
        <v>150</v>
      </c>
      <c r="K4629" t="str">
        <f t="shared" si="420"/>
        <v>2011/12</v>
      </c>
      <c r="O4629" s="2" t="str">
        <f t="shared" si="421"/>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2"/>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25">
      <c r="A4630" t="s">
        <v>157</v>
      </c>
      <c r="B4630" t="s">
        <v>153</v>
      </c>
      <c r="C4630" t="s">
        <v>152</v>
      </c>
      <c r="D4630" s="3">
        <v>41037</v>
      </c>
      <c r="E4630">
        <v>3</v>
      </c>
      <c r="J4630" t="s">
        <v>150</v>
      </c>
      <c r="K4630" t="str">
        <f t="shared" si="420"/>
        <v>2011/12</v>
      </c>
      <c r="O4630" s="2" t="str">
        <f t="shared" si="421"/>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2"/>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25">
      <c r="A4631" t="s">
        <v>157</v>
      </c>
      <c r="B4631" t="s">
        <v>153</v>
      </c>
      <c r="C4631" t="s">
        <v>152</v>
      </c>
      <c r="D4631" s="3">
        <v>41037</v>
      </c>
      <c r="E4631">
        <v>4</v>
      </c>
      <c r="J4631" t="s">
        <v>150</v>
      </c>
      <c r="K4631" t="str">
        <f t="shared" si="420"/>
        <v>2011/12</v>
      </c>
      <c r="O4631" s="2" t="str">
        <f t="shared" si="421"/>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2"/>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25">
      <c r="A4632" t="s">
        <v>157</v>
      </c>
      <c r="B4632" t="s">
        <v>153</v>
      </c>
      <c r="C4632" t="s">
        <v>152</v>
      </c>
      <c r="D4632" s="3">
        <v>41037</v>
      </c>
      <c r="E4632">
        <v>5</v>
      </c>
      <c r="J4632" t="s">
        <v>150</v>
      </c>
      <c r="K4632" t="str">
        <f t="shared" si="420"/>
        <v>2011/12</v>
      </c>
      <c r="O4632" s="2" t="str">
        <f t="shared" si="421"/>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2"/>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25">
      <c r="A4633" t="s">
        <v>157</v>
      </c>
      <c r="B4633" t="s">
        <v>153</v>
      </c>
      <c r="C4633" t="s">
        <v>152</v>
      </c>
      <c r="D4633" s="3">
        <v>41142</v>
      </c>
      <c r="E4633">
        <v>1</v>
      </c>
      <c r="J4633" t="s">
        <v>150</v>
      </c>
      <c r="K4633" t="str">
        <f t="shared" si="420"/>
        <v>2012/13</v>
      </c>
      <c r="O4633" s="2" t="str">
        <f t="shared" si="421"/>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2"/>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25">
      <c r="A4634" t="s">
        <v>157</v>
      </c>
      <c r="B4634" t="s">
        <v>153</v>
      </c>
      <c r="C4634" t="s">
        <v>152</v>
      </c>
      <c r="D4634" s="3">
        <v>41143</v>
      </c>
      <c r="E4634">
        <v>1</v>
      </c>
      <c r="J4634" t="s">
        <v>150</v>
      </c>
      <c r="K4634" t="str">
        <f t="shared" si="420"/>
        <v>2012/13</v>
      </c>
      <c r="O4634" s="2" t="str">
        <f t="shared" si="421"/>
        <v/>
      </c>
      <c r="P4634" s="31"/>
      <c r="Q4634" s="32">
        <v>29.95</v>
      </c>
      <c r="R4634">
        <v>29.95</v>
      </c>
      <c r="S4634" s="22">
        <f>IF(ISNUMBER(R4634),SUMIFS(R$1:$R4634,A$1:$A4634,A4634,K$1:$K4634,K4634,E$1:$E4634,E4634),"")</f>
        <v>29.95</v>
      </c>
      <c r="AC4634" s="2" t="str">
        <f t="shared" si="418"/>
        <v/>
      </c>
      <c r="AL4634" s="2" t="str">
        <f t="shared" si="422"/>
        <v/>
      </c>
      <c r="AT4634" s="2" t="str">
        <f t="shared" si="417"/>
        <v/>
      </c>
      <c r="AU4634" s="2" t="str">
        <f>IF(ISNUMBER(AT4634),SUMIFS($AT$1:AT4634,$A$1:A4634,A4634,$K$1:K4634,K4634,$E$1:E4634,E4634),"")</f>
        <v/>
      </c>
      <c r="AV4634">
        <f t="shared" si="419"/>
        <v>3</v>
      </c>
    </row>
    <row r="4635" spans="1:48" x14ac:dyDescent="0.25">
      <c r="A4635" t="s">
        <v>157</v>
      </c>
      <c r="B4635" t="s">
        <v>153</v>
      </c>
      <c r="C4635" t="s">
        <v>152</v>
      </c>
      <c r="D4635" s="3">
        <v>41142</v>
      </c>
      <c r="E4635">
        <v>2</v>
      </c>
      <c r="J4635" t="s">
        <v>150</v>
      </c>
      <c r="K4635" t="str">
        <f t="shared" si="420"/>
        <v>2012/13</v>
      </c>
      <c r="O4635" s="2" t="str">
        <f t="shared" si="421"/>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2"/>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25">
      <c r="A4636" t="s">
        <v>157</v>
      </c>
      <c r="B4636" t="s">
        <v>153</v>
      </c>
      <c r="C4636" t="s">
        <v>152</v>
      </c>
      <c r="D4636" s="3">
        <v>41143</v>
      </c>
      <c r="E4636">
        <v>2</v>
      </c>
      <c r="J4636" t="s">
        <v>150</v>
      </c>
      <c r="K4636" t="str">
        <f t="shared" si="420"/>
        <v>2012/13</v>
      </c>
      <c r="O4636" s="2" t="str">
        <f t="shared" si="421"/>
        <v/>
      </c>
      <c r="P4636" s="31"/>
      <c r="Q4636" s="32">
        <v>217.85000000000059</v>
      </c>
      <c r="R4636">
        <v>217.85000000000059</v>
      </c>
      <c r="S4636" s="22">
        <f>IF(ISNUMBER(R4636),SUMIFS(R$1:$R4636,A$1:$A4636,A4636,K$1:$K4636,K4636,E$1:$E4636,E4636),"")</f>
        <v>217.85000000000059</v>
      </c>
      <c r="AC4636" s="2" t="str">
        <f t="shared" si="418"/>
        <v/>
      </c>
      <c r="AL4636" s="2" t="str">
        <f t="shared" si="422"/>
        <v/>
      </c>
      <c r="AT4636" s="2" t="str">
        <f t="shared" si="417"/>
        <v/>
      </c>
      <c r="AU4636" s="2" t="str">
        <f>IF(ISNUMBER(AT4636),SUMIFS($AT$1:AT4636,$A$1:A4636,A4636,$K$1:K4636,K4636,$E$1:E4636,E4636),"")</f>
        <v/>
      </c>
      <c r="AV4636">
        <f t="shared" si="419"/>
        <v>3</v>
      </c>
    </row>
    <row r="4637" spans="1:48" x14ac:dyDescent="0.25">
      <c r="A4637" t="s">
        <v>157</v>
      </c>
      <c r="B4637" t="s">
        <v>153</v>
      </c>
      <c r="C4637" t="s">
        <v>152</v>
      </c>
      <c r="D4637" s="3">
        <v>41142</v>
      </c>
      <c r="E4637">
        <v>3</v>
      </c>
      <c r="J4637" t="s">
        <v>150</v>
      </c>
      <c r="K4637" t="str">
        <f t="shared" si="420"/>
        <v>2012/13</v>
      </c>
      <c r="O4637" s="2" t="str">
        <f t="shared" si="421"/>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2"/>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25">
      <c r="A4638" t="s">
        <v>157</v>
      </c>
      <c r="B4638" t="s">
        <v>153</v>
      </c>
      <c r="C4638" t="s">
        <v>152</v>
      </c>
      <c r="D4638" s="3">
        <v>41143</v>
      </c>
      <c r="E4638">
        <v>3</v>
      </c>
      <c r="J4638" t="s">
        <v>150</v>
      </c>
      <c r="K4638" t="str">
        <f t="shared" si="420"/>
        <v>2012/13</v>
      </c>
      <c r="O4638" s="2" t="str">
        <f t="shared" si="421"/>
        <v/>
      </c>
      <c r="P4638" s="31"/>
      <c r="Q4638" s="32">
        <v>2.0500000000002729</v>
      </c>
      <c r="R4638">
        <v>2.0500000000002729</v>
      </c>
      <c r="S4638" s="22">
        <f>IF(ISNUMBER(R4638),SUMIFS(R$1:$R4638,A$1:$A4638,A4638,K$1:$K4638,K4638,E$1:$E4638,E4638),"")</f>
        <v>2.0500000000002729</v>
      </c>
      <c r="AC4638" s="2" t="str">
        <f t="shared" si="418"/>
        <v/>
      </c>
      <c r="AL4638" s="2" t="str">
        <f t="shared" si="422"/>
        <v/>
      </c>
      <c r="AT4638" s="2" t="str">
        <f t="shared" si="417"/>
        <v/>
      </c>
      <c r="AU4638" s="2" t="str">
        <f>IF(ISNUMBER(AT4638),SUMIFS($AT$1:AT4638,$A$1:A4638,A4638,$K$1:K4638,K4638,$E$1:E4638,E4638),"")</f>
        <v/>
      </c>
      <c r="AV4638">
        <f t="shared" si="419"/>
        <v>3</v>
      </c>
    </row>
    <row r="4639" spans="1:48" x14ac:dyDescent="0.25">
      <c r="A4639" t="s">
        <v>157</v>
      </c>
      <c r="B4639" t="s">
        <v>153</v>
      </c>
      <c r="C4639" t="s">
        <v>152</v>
      </c>
      <c r="D4639" s="3">
        <v>41142</v>
      </c>
      <c r="E4639">
        <v>4</v>
      </c>
      <c r="J4639" t="s">
        <v>150</v>
      </c>
      <c r="K4639" t="str">
        <f t="shared" si="420"/>
        <v>2012/13</v>
      </c>
      <c r="O4639" s="2" t="str">
        <f t="shared" si="421"/>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2"/>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25">
      <c r="A4640" t="s">
        <v>157</v>
      </c>
      <c r="B4640" t="s">
        <v>153</v>
      </c>
      <c r="C4640" t="s">
        <v>152</v>
      </c>
      <c r="D4640" s="3">
        <v>41143</v>
      </c>
      <c r="E4640">
        <v>4</v>
      </c>
      <c r="J4640" t="s">
        <v>150</v>
      </c>
      <c r="K4640" t="str">
        <f t="shared" si="420"/>
        <v>2012/13</v>
      </c>
      <c r="O4640" s="2" t="str">
        <f t="shared" si="421"/>
        <v/>
      </c>
      <c r="P4640" s="31"/>
      <c r="Q4640" s="32">
        <v>32.600000000000271</v>
      </c>
      <c r="R4640">
        <v>32.600000000000271</v>
      </c>
      <c r="S4640" s="22">
        <f>IF(ISNUMBER(R4640),SUMIFS(R$1:$R4640,A$1:$A4640,A4640,K$1:$K4640,K4640,E$1:$E4640,E4640),"")</f>
        <v>32.600000000000271</v>
      </c>
      <c r="AC4640" s="2" t="str">
        <f t="shared" si="418"/>
        <v/>
      </c>
      <c r="AL4640" s="2" t="str">
        <f t="shared" si="422"/>
        <v/>
      </c>
      <c r="AT4640" s="2" t="str">
        <f t="shared" si="417"/>
        <v/>
      </c>
      <c r="AU4640" s="2" t="str">
        <f>IF(ISNUMBER(AT4640),SUMIFS($AT$1:AT4640,$A$1:A4640,A4640,$K$1:K4640,K4640,$E$1:E4640,E4640),"")</f>
        <v/>
      </c>
      <c r="AV4640">
        <f t="shared" si="419"/>
        <v>3</v>
      </c>
    </row>
    <row r="4641" spans="1:48" x14ac:dyDescent="0.25">
      <c r="A4641" t="s">
        <v>157</v>
      </c>
      <c r="B4641" t="s">
        <v>153</v>
      </c>
      <c r="C4641" t="s">
        <v>152</v>
      </c>
      <c r="D4641" s="3">
        <v>41142</v>
      </c>
      <c r="E4641">
        <v>5</v>
      </c>
      <c r="J4641" t="s">
        <v>150</v>
      </c>
      <c r="K4641" t="str">
        <f t="shared" si="420"/>
        <v>2012/13</v>
      </c>
      <c r="O4641" s="2" t="str">
        <f t="shared" si="421"/>
        <v/>
      </c>
      <c r="P4641" s="31"/>
      <c r="R4641"/>
      <c r="S4641" s="22" t="str">
        <f>IF(ISNUMBER(R4641),SUMIFS(R$1:$R4641,A$1:$A4641,A4641,K$1:$K4641,K4641,E$1:$E4641,E4641),"")</f>
        <v/>
      </c>
      <c r="X4641">
        <v>0.79437523186085068</v>
      </c>
      <c r="Y4641">
        <v>0.20562476813914932</v>
      </c>
      <c r="AC4641" s="2" t="str">
        <f t="shared" si="418"/>
        <v/>
      </c>
      <c r="AL4641" s="2" t="str">
        <f t="shared" si="422"/>
        <v/>
      </c>
      <c r="AT4641" s="2" t="str">
        <f t="shared" si="417"/>
        <v/>
      </c>
      <c r="AU4641" s="2" t="str">
        <f>IF(ISNUMBER(AT4641),SUMIFS($AT$1:AT4641,$A$1:A4641,A4641,$K$1:K4641,K4641,$E$1:E4641,E4641),"")</f>
        <v/>
      </c>
      <c r="AV4641">
        <f t="shared" si="419"/>
        <v>2</v>
      </c>
    </row>
    <row r="4642" spans="1:48" x14ac:dyDescent="0.25">
      <c r="A4642" t="s">
        <v>157</v>
      </c>
      <c r="B4642" t="s">
        <v>153</v>
      </c>
      <c r="C4642" t="s">
        <v>152</v>
      </c>
      <c r="D4642" s="3">
        <v>41143</v>
      </c>
      <c r="E4642">
        <v>5</v>
      </c>
      <c r="J4642" t="s">
        <v>150</v>
      </c>
      <c r="K4642" t="str">
        <f t="shared" si="420"/>
        <v>2012/13</v>
      </c>
      <c r="O4642" s="2" t="str">
        <f t="shared" si="421"/>
        <v/>
      </c>
      <c r="P4642" s="31"/>
      <c r="Q4642" s="32">
        <v>0</v>
      </c>
      <c r="R4642">
        <v>0</v>
      </c>
      <c r="S4642" s="22">
        <f>IF(ISNUMBER(R4642),SUMIFS(R$1:$R4642,A$1:$A4642,A4642,K$1:$K4642,K4642,E$1:$E4642,E4642),"")</f>
        <v>0</v>
      </c>
      <c r="AC4642" s="2" t="str">
        <f t="shared" si="418"/>
        <v/>
      </c>
      <c r="AL4642" s="2" t="str">
        <f t="shared" si="422"/>
        <v/>
      </c>
      <c r="AT4642" s="2" t="str">
        <f t="shared" si="417"/>
        <v/>
      </c>
      <c r="AU4642" s="2" t="str">
        <f>IF(ISNUMBER(AT4642),SUMIFS($AT$1:AT4642,$A$1:A4642,A4642,$K$1:K4642,K4642,$E$1:E4642,E4642),"")</f>
        <v/>
      </c>
      <c r="AV4642">
        <f t="shared" si="419"/>
        <v>3</v>
      </c>
    </row>
    <row r="4643" spans="1:48" x14ac:dyDescent="0.25">
      <c r="A4643" t="s">
        <v>157</v>
      </c>
      <c r="B4643" t="s">
        <v>153</v>
      </c>
      <c r="C4643" t="s">
        <v>152</v>
      </c>
      <c r="D4643" s="3">
        <v>41157</v>
      </c>
      <c r="E4643">
        <v>1</v>
      </c>
      <c r="J4643" t="s">
        <v>150</v>
      </c>
      <c r="K4643" t="str">
        <f t="shared" si="420"/>
        <v>2012/13</v>
      </c>
      <c r="O4643" s="2" t="str">
        <f t="shared" si="421"/>
        <v/>
      </c>
      <c r="P4643" s="31"/>
      <c r="Q4643" s="32">
        <v>158.05000000000001</v>
      </c>
      <c r="R4643">
        <v>158.05000000000001</v>
      </c>
      <c r="S4643" s="22">
        <f>IF(ISNUMBER(R4643),SUMIFS(R$1:$R4643,A$1:$A4643,A4643,K$1:$K4643,K4643,E$1:$E4643,E4643),"")</f>
        <v>188</v>
      </c>
      <c r="AC4643" s="2" t="str">
        <f t="shared" si="418"/>
        <v/>
      </c>
      <c r="AL4643" s="2" t="str">
        <f t="shared" si="422"/>
        <v/>
      </c>
      <c r="AT4643" s="2" t="str">
        <f t="shared" si="417"/>
        <v/>
      </c>
      <c r="AU4643" s="2" t="str">
        <f>IF(ISNUMBER(AT4643),SUMIFS($AT$1:AT4643,$A$1:A4643,A4643,$K$1:K4643,K4643,$E$1:E4643,E4643),"")</f>
        <v/>
      </c>
      <c r="AV4643">
        <f t="shared" si="419"/>
        <v>3</v>
      </c>
    </row>
    <row r="4644" spans="1:48" x14ac:dyDescent="0.25">
      <c r="A4644" t="s">
        <v>157</v>
      </c>
      <c r="B4644" t="s">
        <v>153</v>
      </c>
      <c r="C4644" t="s">
        <v>152</v>
      </c>
      <c r="D4644" s="3">
        <v>41157</v>
      </c>
      <c r="E4644">
        <v>2</v>
      </c>
      <c r="J4644" t="s">
        <v>150</v>
      </c>
      <c r="K4644" t="str">
        <f t="shared" si="420"/>
        <v>2012/13</v>
      </c>
      <c r="O4644" s="2" t="str">
        <f t="shared" si="421"/>
        <v/>
      </c>
      <c r="P4644" s="31"/>
      <c r="Q4644" s="32">
        <v>0</v>
      </c>
      <c r="R4644">
        <v>0</v>
      </c>
      <c r="S4644" s="22">
        <f>IF(ISNUMBER(R4644),SUMIFS(R$1:$R4644,A$1:$A4644,A4644,K$1:$K4644,K4644,E$1:$E4644,E4644),"")</f>
        <v>217.85000000000059</v>
      </c>
      <c r="AC4644" s="2" t="str">
        <f t="shared" si="418"/>
        <v/>
      </c>
      <c r="AL4644" s="2" t="str">
        <f t="shared" si="422"/>
        <v/>
      </c>
      <c r="AT4644" s="2" t="str">
        <f t="shared" si="417"/>
        <v/>
      </c>
      <c r="AU4644" s="2" t="str">
        <f>IF(ISNUMBER(AT4644),SUMIFS($AT$1:AT4644,$A$1:A4644,A4644,$K$1:K4644,K4644,$E$1:E4644,E4644),"")</f>
        <v/>
      </c>
      <c r="AV4644">
        <f t="shared" si="419"/>
        <v>3</v>
      </c>
    </row>
    <row r="4645" spans="1:48" x14ac:dyDescent="0.25">
      <c r="A4645" t="s">
        <v>157</v>
      </c>
      <c r="B4645" t="s">
        <v>153</v>
      </c>
      <c r="C4645" t="s">
        <v>152</v>
      </c>
      <c r="D4645" s="3">
        <v>41157</v>
      </c>
      <c r="E4645">
        <v>3</v>
      </c>
      <c r="J4645" t="s">
        <v>150</v>
      </c>
      <c r="K4645" t="str">
        <f t="shared" si="420"/>
        <v>2012/13</v>
      </c>
      <c r="O4645" s="2" t="str">
        <f t="shared" si="421"/>
        <v/>
      </c>
      <c r="P4645" s="31"/>
      <c r="Q4645" s="32">
        <v>19.55</v>
      </c>
      <c r="R4645">
        <v>19.55</v>
      </c>
      <c r="S4645" s="22">
        <f>IF(ISNUMBER(R4645),SUMIFS(R$1:$R4645,A$1:$A4645,A4645,K$1:$K4645,K4645,E$1:$E4645,E4645),"")</f>
        <v>21.600000000000275</v>
      </c>
      <c r="AC4645" s="2" t="str">
        <f t="shared" si="418"/>
        <v/>
      </c>
      <c r="AL4645" s="2" t="str">
        <f t="shared" si="422"/>
        <v/>
      </c>
      <c r="AT4645" s="2" t="str">
        <f t="shared" si="417"/>
        <v/>
      </c>
      <c r="AU4645" s="2" t="str">
        <f>IF(ISNUMBER(AT4645),SUMIFS($AT$1:AT4645,$A$1:A4645,A4645,$K$1:K4645,K4645,$E$1:E4645,E4645),"")</f>
        <v/>
      </c>
      <c r="AV4645">
        <f t="shared" si="419"/>
        <v>3</v>
      </c>
    </row>
    <row r="4646" spans="1:48" x14ac:dyDescent="0.25">
      <c r="A4646" t="s">
        <v>157</v>
      </c>
      <c r="B4646" t="s">
        <v>153</v>
      </c>
      <c r="C4646" t="s">
        <v>152</v>
      </c>
      <c r="D4646" s="3">
        <v>41157</v>
      </c>
      <c r="E4646">
        <v>4</v>
      </c>
      <c r="J4646" t="s">
        <v>150</v>
      </c>
      <c r="K4646" t="str">
        <f t="shared" si="420"/>
        <v>2012/13</v>
      </c>
      <c r="O4646" s="2" t="str">
        <f t="shared" si="421"/>
        <v/>
      </c>
      <c r="P4646" s="31"/>
      <c r="Q4646" s="32">
        <v>104.39999999999995</v>
      </c>
      <c r="R4646">
        <v>104.39999999999995</v>
      </c>
      <c r="S4646" s="22">
        <f>IF(ISNUMBER(R4646),SUMIFS(R$1:$R4646,A$1:$A4646,A4646,K$1:$K4646,K4646,E$1:$E4646,E4646),"")</f>
        <v>137.00000000000023</v>
      </c>
      <c r="AC4646" s="2" t="str">
        <f t="shared" si="418"/>
        <v/>
      </c>
      <c r="AL4646" s="2" t="str">
        <f t="shared" si="422"/>
        <v/>
      </c>
      <c r="AT4646" s="2" t="str">
        <f t="shared" si="417"/>
        <v/>
      </c>
      <c r="AU4646" s="2" t="str">
        <f>IF(ISNUMBER(AT4646),SUMIFS($AT$1:AT4646,$A$1:A4646,A4646,$K$1:K4646,K4646,$E$1:E4646,E4646),"")</f>
        <v/>
      </c>
      <c r="AV4646">
        <f t="shared" si="419"/>
        <v>3</v>
      </c>
    </row>
    <row r="4647" spans="1:48" x14ac:dyDescent="0.25">
      <c r="A4647" t="s">
        <v>157</v>
      </c>
      <c r="B4647" t="s">
        <v>153</v>
      </c>
      <c r="C4647" t="s">
        <v>152</v>
      </c>
      <c r="D4647" s="3">
        <v>41157</v>
      </c>
      <c r="E4647">
        <v>5</v>
      </c>
      <c r="J4647" t="s">
        <v>150</v>
      </c>
      <c r="K4647" t="str">
        <f t="shared" si="420"/>
        <v>2012/13</v>
      </c>
      <c r="O4647" s="2" t="str">
        <f t="shared" si="421"/>
        <v/>
      </c>
      <c r="P4647" s="31"/>
      <c r="Q4647" s="32">
        <v>176.09999999999997</v>
      </c>
      <c r="R4647">
        <v>176.09999999999997</v>
      </c>
      <c r="S4647" s="22">
        <f>IF(ISNUMBER(R4647),SUMIFS(R$1:$R4647,A$1:$A4647,A4647,K$1:$K4647,K4647,E$1:$E4647,E4647),"")</f>
        <v>176.09999999999997</v>
      </c>
      <c r="AC4647" s="2" t="str">
        <f t="shared" si="418"/>
        <v/>
      </c>
      <c r="AL4647" s="2" t="str">
        <f t="shared" si="422"/>
        <v/>
      </c>
      <c r="AT4647" s="2" t="str">
        <f t="shared" ref="AT4647:AT4684" si="423">IF(AND(ISNUMBER(AL4647),ISNUMBER(R4647)),ROUND(R4647*AL4647,3),"")</f>
        <v/>
      </c>
      <c r="AU4647" s="2" t="str">
        <f>IF(ISNUMBER(AT4647),SUMIFS($AT$1:AT4647,$A$1:A4647,A4647,$K$1:K4647,K4647,$E$1:E4647,E4647),"")</f>
        <v/>
      </c>
      <c r="AV4647">
        <f t="shared" si="419"/>
        <v>3</v>
      </c>
    </row>
    <row r="4648" spans="1:48" x14ac:dyDescent="0.25">
      <c r="A4648" t="s">
        <v>157</v>
      </c>
      <c r="B4648" t="s">
        <v>153</v>
      </c>
      <c r="C4648" t="s">
        <v>152</v>
      </c>
      <c r="D4648" s="3">
        <v>41171</v>
      </c>
      <c r="E4648">
        <v>1</v>
      </c>
      <c r="J4648" t="s">
        <v>150</v>
      </c>
      <c r="K4648" t="str">
        <f t="shared" si="420"/>
        <v>2012/13</v>
      </c>
      <c r="O4648" s="2" t="str">
        <f t="shared" si="421"/>
        <v/>
      </c>
      <c r="P4648" s="31"/>
      <c r="Q4648" s="32">
        <v>211.85</v>
      </c>
      <c r="R4648">
        <v>211.85</v>
      </c>
      <c r="S4648" s="22">
        <f>IF(ISNUMBER(R4648),SUMIFS(R$1:$R4648,A$1:$A4648,A4648,K$1:$K4648,K4648,E$1:$E4648,E4648),"")</f>
        <v>399.85</v>
      </c>
      <c r="AC4648" s="2" t="str">
        <f t="shared" si="418"/>
        <v/>
      </c>
      <c r="AL4648" s="2" t="str">
        <f t="shared" si="422"/>
        <v/>
      </c>
      <c r="AT4648" s="2" t="str">
        <f t="shared" si="423"/>
        <v/>
      </c>
      <c r="AU4648" s="2" t="str">
        <f>IF(ISNUMBER(AT4648),SUMIFS($AT$1:AT4648,$A$1:A4648,A4648,$K$1:K4648,K4648,$E$1:E4648,E4648),"")</f>
        <v/>
      </c>
      <c r="AV4648">
        <f t="shared" si="419"/>
        <v>3</v>
      </c>
    </row>
    <row r="4649" spans="1:48" x14ac:dyDescent="0.25">
      <c r="A4649" t="s">
        <v>157</v>
      </c>
      <c r="B4649" t="s">
        <v>153</v>
      </c>
      <c r="C4649" t="s">
        <v>152</v>
      </c>
      <c r="D4649" s="3">
        <v>41171</v>
      </c>
      <c r="E4649">
        <v>2</v>
      </c>
      <c r="J4649" t="s">
        <v>150</v>
      </c>
      <c r="K4649" t="str">
        <f t="shared" si="420"/>
        <v>2012/13</v>
      </c>
      <c r="O4649" s="2" t="str">
        <f t="shared" si="421"/>
        <v/>
      </c>
      <c r="P4649" s="31"/>
      <c r="Q4649" s="32">
        <v>4.3</v>
      </c>
      <c r="R4649">
        <v>4.3</v>
      </c>
      <c r="S4649" s="22">
        <f>IF(ISNUMBER(R4649),SUMIFS(R$1:$R4649,A$1:$A4649,A4649,K$1:$K4649,K4649,E$1:$E4649,E4649),"")</f>
        <v>222.1500000000006</v>
      </c>
      <c r="AC4649" s="2" t="str">
        <f t="shared" si="418"/>
        <v/>
      </c>
      <c r="AL4649" s="2" t="str">
        <f t="shared" si="422"/>
        <v/>
      </c>
      <c r="AT4649" s="2" t="str">
        <f t="shared" si="423"/>
        <v/>
      </c>
      <c r="AU4649" s="2" t="str">
        <f>IF(ISNUMBER(AT4649),SUMIFS($AT$1:AT4649,$A$1:A4649,A4649,$K$1:K4649,K4649,$E$1:E4649,E4649),"")</f>
        <v/>
      </c>
      <c r="AV4649">
        <f t="shared" si="419"/>
        <v>3</v>
      </c>
    </row>
    <row r="4650" spans="1:48" x14ac:dyDescent="0.25">
      <c r="A4650" t="s">
        <v>157</v>
      </c>
      <c r="B4650" t="s">
        <v>153</v>
      </c>
      <c r="C4650" t="s">
        <v>152</v>
      </c>
      <c r="D4650" s="3">
        <v>41171</v>
      </c>
      <c r="E4650">
        <v>3</v>
      </c>
      <c r="J4650" t="s">
        <v>150</v>
      </c>
      <c r="K4650" t="str">
        <f t="shared" si="420"/>
        <v>2012/13</v>
      </c>
      <c r="O4650" s="2" t="str">
        <f t="shared" si="421"/>
        <v/>
      </c>
      <c r="P4650" s="31"/>
      <c r="Q4650" s="32">
        <v>99.3</v>
      </c>
      <c r="R4650">
        <v>99.3</v>
      </c>
      <c r="S4650" s="22">
        <f>IF(ISNUMBER(R4650),SUMIFS(R$1:$R4650,A$1:$A4650,A4650,K$1:$K4650,K4650,E$1:$E4650,E4650),"")</f>
        <v>120.90000000000028</v>
      </c>
      <c r="AC4650" s="2" t="str">
        <f t="shared" ref="AC4650:AC4690" si="424">IF(ISNUMBER(AD4650),AD4650*10,"")</f>
        <v/>
      </c>
      <c r="AL4650" s="2" t="str">
        <f t="shared" si="422"/>
        <v/>
      </c>
      <c r="AT4650" s="2" t="str">
        <f t="shared" si="423"/>
        <v/>
      </c>
      <c r="AU4650" s="2" t="str">
        <f>IF(ISNUMBER(AT4650),SUMIFS($AT$1:AT4650,$A$1:A4650,A4650,$K$1:K4650,K4650,$E$1:E4650,E4650),"")</f>
        <v/>
      </c>
      <c r="AV4650">
        <f t="shared" ref="AV4650:AV4690" si="425">COUNT(P4650:AU4650)</f>
        <v>3</v>
      </c>
    </row>
    <row r="4651" spans="1:48" x14ac:dyDescent="0.25">
      <c r="A4651" t="s">
        <v>157</v>
      </c>
      <c r="B4651" t="s">
        <v>153</v>
      </c>
      <c r="C4651" t="s">
        <v>152</v>
      </c>
      <c r="D4651" s="3">
        <v>41171</v>
      </c>
      <c r="E4651">
        <v>4</v>
      </c>
      <c r="J4651" t="s">
        <v>150</v>
      </c>
      <c r="K4651" t="str">
        <f t="shared" si="420"/>
        <v>2012/13</v>
      </c>
      <c r="O4651" s="2" t="str">
        <f t="shared" si="421"/>
        <v/>
      </c>
      <c r="P4651" s="31"/>
      <c r="Q4651" s="32">
        <v>0</v>
      </c>
      <c r="R4651">
        <v>0</v>
      </c>
      <c r="S4651" s="22">
        <f>IF(ISNUMBER(R4651),SUMIFS(R$1:$R4651,A$1:$A4651,A4651,K$1:$K4651,K4651,E$1:$E4651,E4651),"")</f>
        <v>137.00000000000023</v>
      </c>
      <c r="AC4651" s="2" t="str">
        <f t="shared" si="424"/>
        <v/>
      </c>
      <c r="AL4651" s="2" t="str">
        <f t="shared" si="422"/>
        <v/>
      </c>
      <c r="AT4651" s="2" t="str">
        <f t="shared" si="423"/>
        <v/>
      </c>
      <c r="AU4651" s="2" t="str">
        <f>IF(ISNUMBER(AT4651),SUMIFS($AT$1:AT4651,$A$1:A4651,A4651,$K$1:K4651,K4651,$E$1:E4651,E4651),"")</f>
        <v/>
      </c>
      <c r="AV4651">
        <f t="shared" si="425"/>
        <v>3</v>
      </c>
    </row>
    <row r="4652" spans="1:48" x14ac:dyDescent="0.25">
      <c r="A4652" t="s">
        <v>157</v>
      </c>
      <c r="B4652" t="s">
        <v>153</v>
      </c>
      <c r="C4652" t="s">
        <v>152</v>
      </c>
      <c r="D4652" s="3">
        <v>41171</v>
      </c>
      <c r="E4652">
        <v>5</v>
      </c>
      <c r="J4652" t="s">
        <v>150</v>
      </c>
      <c r="K4652" t="str">
        <f t="shared" si="420"/>
        <v>2012/13</v>
      </c>
      <c r="O4652" s="2" t="str">
        <f t="shared" si="421"/>
        <v/>
      </c>
      <c r="P4652" s="31"/>
      <c r="Q4652" s="32">
        <v>2.5</v>
      </c>
      <c r="R4652">
        <v>2.5</v>
      </c>
      <c r="S4652" s="22">
        <f>IF(ISNUMBER(R4652),SUMIFS(R$1:$R4652,A$1:$A4652,A4652,K$1:$K4652,K4652,E$1:$E4652,E4652),"")</f>
        <v>178.59999999999997</v>
      </c>
      <c r="AC4652" s="2" t="str">
        <f t="shared" si="424"/>
        <v/>
      </c>
      <c r="AL4652" s="2" t="str">
        <f t="shared" si="422"/>
        <v/>
      </c>
      <c r="AT4652" s="2" t="str">
        <f t="shared" si="423"/>
        <v/>
      </c>
      <c r="AU4652" s="2" t="str">
        <f>IF(ISNUMBER(AT4652),SUMIFS($AT$1:AT4652,$A$1:A4652,A4652,$K$1:K4652,K4652,$E$1:E4652,E4652),"")</f>
        <v/>
      </c>
      <c r="AV4652">
        <f t="shared" si="425"/>
        <v>3</v>
      </c>
    </row>
    <row r="4653" spans="1:48" x14ac:dyDescent="0.25">
      <c r="A4653" t="s">
        <v>157</v>
      </c>
      <c r="B4653" t="s">
        <v>153</v>
      </c>
      <c r="C4653" t="s">
        <v>152</v>
      </c>
      <c r="D4653" s="3">
        <v>41185</v>
      </c>
      <c r="E4653">
        <v>1</v>
      </c>
      <c r="J4653" t="s">
        <v>150</v>
      </c>
      <c r="K4653" t="str">
        <f t="shared" si="420"/>
        <v>2012/13</v>
      </c>
      <c r="O4653" s="2" t="str">
        <f t="shared" si="421"/>
        <v/>
      </c>
      <c r="P4653" s="31"/>
      <c r="Q4653" s="32">
        <v>173.09999999999997</v>
      </c>
      <c r="R4653">
        <v>173.09999999999997</v>
      </c>
      <c r="S4653" s="22">
        <f>IF(ISNUMBER(R4653),SUMIFS(R$1:$R4653,A$1:$A4653,A4653,K$1:$K4653,K4653,E$1:$E4653,E4653),"")</f>
        <v>572.95000000000005</v>
      </c>
      <c r="AC4653" s="2" t="str">
        <f t="shared" si="424"/>
        <v/>
      </c>
      <c r="AL4653" s="2" t="str">
        <f t="shared" si="422"/>
        <v/>
      </c>
      <c r="AT4653" s="2" t="str">
        <f t="shared" si="423"/>
        <v/>
      </c>
      <c r="AU4653" s="2" t="str">
        <f>IF(ISNUMBER(AT4653),SUMIFS($AT$1:AT4653,$A$1:A4653,A4653,$K$1:K4653,K4653,$E$1:E4653,E4653),"")</f>
        <v/>
      </c>
      <c r="AV4653">
        <f t="shared" si="425"/>
        <v>3</v>
      </c>
    </row>
    <row r="4654" spans="1:48" x14ac:dyDescent="0.25">
      <c r="A4654" t="s">
        <v>157</v>
      </c>
      <c r="B4654" t="s">
        <v>153</v>
      </c>
      <c r="C4654" t="s">
        <v>152</v>
      </c>
      <c r="D4654" s="3">
        <v>41185</v>
      </c>
      <c r="E4654">
        <v>2</v>
      </c>
      <c r="J4654" t="s">
        <v>150</v>
      </c>
      <c r="K4654" t="str">
        <f t="shared" si="420"/>
        <v>2012/13</v>
      </c>
      <c r="O4654" s="2" t="str">
        <f t="shared" si="421"/>
        <v/>
      </c>
      <c r="P4654" s="31"/>
      <c r="Q4654" s="32">
        <v>1.4500000000000228</v>
      </c>
      <c r="R4654">
        <v>1.4500000000000228</v>
      </c>
      <c r="S4654" s="22">
        <f>IF(ISNUMBER(R4654),SUMIFS(R$1:$R4654,A$1:$A4654,A4654,K$1:$K4654,K4654,E$1:$E4654,E4654),"")</f>
        <v>223.60000000000062</v>
      </c>
      <c r="AC4654" s="2" t="str">
        <f t="shared" si="424"/>
        <v/>
      </c>
      <c r="AL4654" s="2" t="str">
        <f t="shared" si="422"/>
        <v/>
      </c>
      <c r="AT4654" s="2" t="str">
        <f t="shared" si="423"/>
        <v/>
      </c>
      <c r="AU4654" s="2" t="str">
        <f>IF(ISNUMBER(AT4654),SUMIFS($AT$1:AT4654,$A$1:A4654,A4654,$K$1:K4654,K4654,$E$1:E4654,E4654),"")</f>
        <v/>
      </c>
      <c r="AV4654">
        <f t="shared" si="425"/>
        <v>3</v>
      </c>
    </row>
    <row r="4655" spans="1:48" x14ac:dyDescent="0.25">
      <c r="A4655" t="s">
        <v>157</v>
      </c>
      <c r="B4655" t="s">
        <v>153</v>
      </c>
      <c r="C4655" t="s">
        <v>152</v>
      </c>
      <c r="D4655" s="3">
        <v>41185</v>
      </c>
      <c r="E4655">
        <v>3</v>
      </c>
      <c r="J4655" t="s">
        <v>150</v>
      </c>
      <c r="K4655" t="str">
        <f t="shared" si="420"/>
        <v>2012/13</v>
      </c>
      <c r="O4655" s="2" t="str">
        <f t="shared" si="421"/>
        <v/>
      </c>
      <c r="P4655" s="31"/>
      <c r="Q4655" s="32">
        <v>126.65</v>
      </c>
      <c r="R4655">
        <v>126.65</v>
      </c>
      <c r="S4655" s="22">
        <f>IF(ISNUMBER(R4655),SUMIFS(R$1:$R4655,A$1:$A4655,A4655,K$1:$K4655,K4655,E$1:$E4655,E4655),"")</f>
        <v>247.5500000000003</v>
      </c>
      <c r="AC4655" s="2" t="str">
        <f t="shared" si="424"/>
        <v/>
      </c>
      <c r="AL4655" s="2" t="str">
        <f t="shared" si="422"/>
        <v/>
      </c>
      <c r="AT4655" s="2" t="str">
        <f t="shared" si="423"/>
        <v/>
      </c>
      <c r="AU4655" s="2" t="str">
        <f>IF(ISNUMBER(AT4655),SUMIFS($AT$1:AT4655,$A$1:A4655,A4655,$K$1:K4655,K4655,$E$1:E4655,E4655),"")</f>
        <v/>
      </c>
      <c r="AV4655">
        <f t="shared" si="425"/>
        <v>3</v>
      </c>
    </row>
    <row r="4656" spans="1:48" x14ac:dyDescent="0.25">
      <c r="A4656" t="s">
        <v>157</v>
      </c>
      <c r="B4656" t="s">
        <v>153</v>
      </c>
      <c r="C4656" t="s">
        <v>152</v>
      </c>
      <c r="D4656" s="3">
        <v>41185</v>
      </c>
      <c r="E4656">
        <v>4</v>
      </c>
      <c r="J4656" t="s">
        <v>150</v>
      </c>
      <c r="K4656" t="str">
        <f t="shared" si="420"/>
        <v>2012/13</v>
      </c>
      <c r="O4656" s="2" t="str">
        <f t="shared" si="421"/>
        <v/>
      </c>
      <c r="P4656" s="31"/>
      <c r="Q4656" s="32">
        <v>215.1</v>
      </c>
      <c r="R4656">
        <v>215.1</v>
      </c>
      <c r="S4656" s="22">
        <f>IF(ISNUMBER(R4656),SUMIFS(R$1:$R4656,A$1:$A4656,A4656,K$1:$K4656,K4656,E$1:$E4656,E4656),"")</f>
        <v>352.10000000000025</v>
      </c>
      <c r="AC4656" s="2" t="str">
        <f t="shared" si="424"/>
        <v/>
      </c>
      <c r="AL4656" s="2" t="str">
        <f t="shared" si="422"/>
        <v/>
      </c>
      <c r="AT4656" s="2" t="str">
        <f t="shared" si="423"/>
        <v/>
      </c>
      <c r="AU4656" s="2" t="str">
        <f>IF(ISNUMBER(AT4656),SUMIFS($AT$1:AT4656,$A$1:A4656,A4656,$K$1:K4656,K4656,$E$1:E4656,E4656),"")</f>
        <v/>
      </c>
      <c r="AV4656">
        <f t="shared" si="425"/>
        <v>3</v>
      </c>
    </row>
    <row r="4657" spans="1:48" x14ac:dyDescent="0.25">
      <c r="A4657" t="s">
        <v>157</v>
      </c>
      <c r="B4657" t="s">
        <v>153</v>
      </c>
      <c r="C4657" t="s">
        <v>152</v>
      </c>
      <c r="D4657" s="3">
        <v>41185</v>
      </c>
      <c r="E4657">
        <v>5</v>
      </c>
      <c r="J4657" t="s">
        <v>150</v>
      </c>
      <c r="K4657" t="str">
        <f t="shared" si="420"/>
        <v>2012/13</v>
      </c>
      <c r="O4657" s="2" t="str">
        <f t="shared" si="421"/>
        <v/>
      </c>
      <c r="P4657" s="31"/>
      <c r="Q4657" s="32">
        <v>23.6</v>
      </c>
      <c r="R4657">
        <v>23.6</v>
      </c>
      <c r="S4657" s="22">
        <f>IF(ISNUMBER(R4657),SUMIFS(R$1:$R4657,A$1:$A4657,A4657,K$1:$K4657,K4657,E$1:$E4657,E4657),"")</f>
        <v>202.19999999999996</v>
      </c>
      <c r="AC4657" s="2" t="str">
        <f t="shared" si="424"/>
        <v/>
      </c>
      <c r="AL4657" s="2" t="str">
        <f t="shared" si="422"/>
        <v/>
      </c>
      <c r="AT4657" s="2" t="str">
        <f t="shared" si="423"/>
        <v/>
      </c>
      <c r="AU4657" s="2" t="str">
        <f>IF(ISNUMBER(AT4657),SUMIFS($AT$1:AT4657,$A$1:A4657,A4657,$K$1:K4657,K4657,$E$1:E4657,E4657),"")</f>
        <v/>
      </c>
      <c r="AV4657">
        <f t="shared" si="425"/>
        <v>3</v>
      </c>
    </row>
    <row r="4658" spans="1:48" x14ac:dyDescent="0.25">
      <c r="A4658" t="s">
        <v>157</v>
      </c>
      <c r="B4658" t="s">
        <v>153</v>
      </c>
      <c r="C4658" t="s">
        <v>152</v>
      </c>
      <c r="D4658" s="3">
        <v>41199</v>
      </c>
      <c r="E4658">
        <v>1</v>
      </c>
      <c r="J4658" t="s">
        <v>150</v>
      </c>
      <c r="K4658" t="str">
        <f t="shared" si="420"/>
        <v>2012/13</v>
      </c>
      <c r="O4658" s="2" t="str">
        <f t="shared" ref="O4658:O4698" si="426">IF(ISNUMBER(P4658),P4658*10,"")</f>
        <v/>
      </c>
      <c r="P4658" s="31"/>
      <c r="Q4658" s="32">
        <v>30.299999999999976</v>
      </c>
      <c r="R4658">
        <v>30.299999999999976</v>
      </c>
      <c r="S4658" s="22">
        <f>IF(ISNUMBER(R4658),SUMIFS(R$1:$R4658,A$1:$A4658,A4658,K$1:$K4658,K4658,E$1:$E4658,E4658),"")</f>
        <v>603.25</v>
      </c>
      <c r="AC4658" s="2" t="str">
        <f t="shared" si="424"/>
        <v/>
      </c>
      <c r="AL4658" s="2" t="str">
        <f t="shared" ref="AL4658:AL4698" si="427">IF(ISNUMBER(AM4658),AM4658,"")</f>
        <v/>
      </c>
      <c r="AT4658" s="2" t="str">
        <f t="shared" si="423"/>
        <v/>
      </c>
      <c r="AU4658" s="2" t="str">
        <f>IF(ISNUMBER(AT4658),SUMIFS($AT$1:AT4658,$A$1:A4658,A4658,$K$1:K4658,K4658,$E$1:E4658,E4658),"")</f>
        <v/>
      </c>
      <c r="AV4658">
        <f t="shared" si="425"/>
        <v>3</v>
      </c>
    </row>
    <row r="4659" spans="1:48" x14ac:dyDescent="0.25">
      <c r="A4659" t="s">
        <v>157</v>
      </c>
      <c r="B4659" t="s">
        <v>153</v>
      </c>
      <c r="C4659" t="s">
        <v>152</v>
      </c>
      <c r="D4659" s="3">
        <v>41199</v>
      </c>
      <c r="E4659">
        <v>2</v>
      </c>
      <c r="J4659" t="s">
        <v>150</v>
      </c>
      <c r="K4659" t="str">
        <f t="shared" si="420"/>
        <v>2012/13</v>
      </c>
      <c r="O4659" s="2" t="str">
        <f t="shared" si="426"/>
        <v/>
      </c>
      <c r="P4659" s="31"/>
      <c r="Q4659" s="32">
        <v>72.150000000000006</v>
      </c>
      <c r="R4659">
        <v>72.150000000000006</v>
      </c>
      <c r="S4659" s="22">
        <f>IF(ISNUMBER(R4659),SUMIFS(R$1:$R4659,A$1:$A4659,A4659,K$1:$K4659,K4659,E$1:$E4659,E4659),"")</f>
        <v>295.75000000000063</v>
      </c>
      <c r="AC4659" s="2" t="str">
        <f t="shared" si="424"/>
        <v/>
      </c>
      <c r="AL4659" s="2" t="str">
        <f t="shared" si="427"/>
        <v/>
      </c>
      <c r="AT4659" s="2" t="str">
        <f t="shared" si="423"/>
        <v/>
      </c>
      <c r="AU4659" s="2" t="str">
        <f>IF(ISNUMBER(AT4659),SUMIFS($AT$1:AT4659,$A$1:A4659,A4659,$K$1:K4659,K4659,$E$1:E4659,E4659),"")</f>
        <v/>
      </c>
      <c r="AV4659">
        <f t="shared" si="425"/>
        <v>3</v>
      </c>
    </row>
    <row r="4660" spans="1:48" x14ac:dyDescent="0.25">
      <c r="A4660" t="s">
        <v>157</v>
      </c>
      <c r="B4660" t="s">
        <v>153</v>
      </c>
      <c r="C4660" t="s">
        <v>152</v>
      </c>
      <c r="D4660" s="3">
        <v>41199</v>
      </c>
      <c r="E4660">
        <v>3</v>
      </c>
      <c r="J4660" t="s">
        <v>150</v>
      </c>
      <c r="K4660" t="str">
        <f t="shared" si="420"/>
        <v>2012/13</v>
      </c>
      <c r="O4660" s="2" t="str">
        <f t="shared" si="426"/>
        <v/>
      </c>
      <c r="P4660" s="31"/>
      <c r="Q4660" s="32">
        <v>0.50000000000002276</v>
      </c>
      <c r="R4660">
        <v>0.50000000000002276</v>
      </c>
      <c r="S4660" s="22">
        <f>IF(ISNUMBER(R4660),SUMIFS(R$1:$R4660,A$1:$A4660,A4660,K$1:$K4660,K4660,E$1:$E4660,E4660),"")</f>
        <v>248.05000000000032</v>
      </c>
      <c r="AC4660" s="2" t="str">
        <f t="shared" si="424"/>
        <v/>
      </c>
      <c r="AL4660" s="2" t="str">
        <f t="shared" si="427"/>
        <v/>
      </c>
      <c r="AT4660" s="2" t="str">
        <f t="shared" si="423"/>
        <v/>
      </c>
      <c r="AU4660" s="2" t="str">
        <f>IF(ISNUMBER(AT4660),SUMIFS($AT$1:AT4660,$A$1:A4660,A4660,$K$1:K4660,K4660,$E$1:E4660,E4660),"")</f>
        <v/>
      </c>
      <c r="AV4660">
        <f t="shared" si="425"/>
        <v>3</v>
      </c>
    </row>
    <row r="4661" spans="1:48" x14ac:dyDescent="0.25">
      <c r="A4661" t="s">
        <v>157</v>
      </c>
      <c r="B4661" t="s">
        <v>153</v>
      </c>
      <c r="C4661" t="s">
        <v>152</v>
      </c>
      <c r="D4661" s="3">
        <v>41199</v>
      </c>
      <c r="E4661">
        <v>4</v>
      </c>
      <c r="J4661" t="s">
        <v>150</v>
      </c>
      <c r="K4661" t="str">
        <f t="shared" si="420"/>
        <v>2012/13</v>
      </c>
      <c r="O4661" s="2" t="str">
        <f t="shared" si="426"/>
        <v/>
      </c>
      <c r="P4661" s="31"/>
      <c r="Q4661" s="32">
        <v>28.65</v>
      </c>
      <c r="R4661">
        <v>28.65</v>
      </c>
      <c r="S4661" s="22">
        <f>IF(ISNUMBER(R4661),SUMIFS(R$1:$R4661,A$1:$A4661,A4661,K$1:$K4661,K4661,E$1:$E4661,E4661),"")</f>
        <v>380.75000000000023</v>
      </c>
      <c r="AC4661" s="2" t="str">
        <f t="shared" si="424"/>
        <v/>
      </c>
      <c r="AL4661" s="2" t="str">
        <f t="shared" si="427"/>
        <v/>
      </c>
      <c r="AT4661" s="2" t="str">
        <f t="shared" si="423"/>
        <v/>
      </c>
      <c r="AU4661" s="2" t="str">
        <f>IF(ISNUMBER(AT4661),SUMIFS($AT$1:AT4661,$A$1:A4661,A4661,$K$1:K4661,K4661,$E$1:E4661,E4661),"")</f>
        <v/>
      </c>
      <c r="AV4661">
        <f t="shared" si="425"/>
        <v>3</v>
      </c>
    </row>
    <row r="4662" spans="1:48" x14ac:dyDescent="0.25">
      <c r="A4662" t="s">
        <v>157</v>
      </c>
      <c r="B4662" t="s">
        <v>153</v>
      </c>
      <c r="C4662" t="s">
        <v>152</v>
      </c>
      <c r="D4662" s="3">
        <v>41199</v>
      </c>
      <c r="E4662">
        <v>5</v>
      </c>
      <c r="J4662" t="s">
        <v>150</v>
      </c>
      <c r="K4662" t="str">
        <f t="shared" si="420"/>
        <v>2012/13</v>
      </c>
      <c r="O4662" s="2" t="str">
        <f t="shared" si="426"/>
        <v/>
      </c>
      <c r="P4662" s="31"/>
      <c r="Q4662" s="32">
        <v>57.15</v>
      </c>
      <c r="R4662">
        <v>57.15</v>
      </c>
      <c r="S4662" s="22">
        <f>IF(ISNUMBER(R4662),SUMIFS(R$1:$R4662,A$1:$A4662,A4662,K$1:$K4662,K4662,E$1:$E4662,E4662),"")</f>
        <v>259.34999999999997</v>
      </c>
      <c r="AC4662" s="2" t="str">
        <f t="shared" si="424"/>
        <v/>
      </c>
      <c r="AL4662" s="2" t="str">
        <f t="shared" si="427"/>
        <v/>
      </c>
      <c r="AT4662" s="2" t="str">
        <f t="shared" si="423"/>
        <v/>
      </c>
      <c r="AU4662" s="2" t="str">
        <f>IF(ISNUMBER(AT4662),SUMIFS($AT$1:AT4662,$A$1:A4662,A4662,$K$1:K4662,K4662,$E$1:E4662,E4662),"")</f>
        <v/>
      </c>
      <c r="AV4662">
        <f t="shared" si="425"/>
        <v>3</v>
      </c>
    </row>
    <row r="4663" spans="1:48" x14ac:dyDescent="0.25">
      <c r="A4663" t="s">
        <v>157</v>
      </c>
      <c r="B4663" t="s">
        <v>153</v>
      </c>
      <c r="C4663" t="s">
        <v>152</v>
      </c>
      <c r="D4663" s="3">
        <v>41213</v>
      </c>
      <c r="E4663">
        <v>1</v>
      </c>
      <c r="J4663" t="s">
        <v>150</v>
      </c>
      <c r="K4663" t="str">
        <f t="shared" si="420"/>
        <v>2012/13</v>
      </c>
      <c r="O4663" s="2" t="str">
        <f t="shared" si="426"/>
        <v/>
      </c>
      <c r="P4663" s="31"/>
      <c r="Q4663" s="32">
        <v>71.900000000000006</v>
      </c>
      <c r="R4663">
        <v>71.900000000000006</v>
      </c>
      <c r="S4663" s="22">
        <f>IF(ISNUMBER(R4663),SUMIFS(R$1:$R4663,A$1:$A4663,A4663,K$1:$K4663,K4663,E$1:$E4663,E4663),"")</f>
        <v>675.15</v>
      </c>
      <c r="AC4663" s="2" t="str">
        <f t="shared" si="424"/>
        <v/>
      </c>
      <c r="AL4663" s="2" t="str">
        <f t="shared" si="427"/>
        <v/>
      </c>
      <c r="AT4663" s="2" t="str">
        <f t="shared" si="423"/>
        <v/>
      </c>
      <c r="AU4663" s="2" t="str">
        <f>IF(ISNUMBER(AT4663),SUMIFS($AT$1:AT4663,$A$1:A4663,A4663,$K$1:K4663,K4663,$E$1:E4663,E4663),"")</f>
        <v/>
      </c>
      <c r="AV4663">
        <f t="shared" si="425"/>
        <v>3</v>
      </c>
    </row>
    <row r="4664" spans="1:48" x14ac:dyDescent="0.25">
      <c r="A4664" t="s">
        <v>157</v>
      </c>
      <c r="B4664" t="s">
        <v>153</v>
      </c>
      <c r="C4664" t="s">
        <v>152</v>
      </c>
      <c r="D4664" s="3">
        <v>41213</v>
      </c>
      <c r="E4664">
        <v>2</v>
      </c>
      <c r="J4664" t="s">
        <v>150</v>
      </c>
      <c r="K4664" t="str">
        <f t="shared" si="420"/>
        <v>2012/13</v>
      </c>
      <c r="O4664" s="2" t="str">
        <f t="shared" si="426"/>
        <v/>
      </c>
      <c r="P4664" s="31"/>
      <c r="Q4664" s="32">
        <v>131.15</v>
      </c>
      <c r="R4664">
        <v>131.15</v>
      </c>
      <c r="S4664" s="22">
        <f>IF(ISNUMBER(R4664),SUMIFS(R$1:$R4664,A$1:$A4664,A4664,K$1:$K4664,K4664,E$1:$E4664,E4664),"")</f>
        <v>426.90000000000066</v>
      </c>
      <c r="AC4664" s="2" t="str">
        <f t="shared" si="424"/>
        <v/>
      </c>
      <c r="AL4664" s="2" t="str">
        <f t="shared" si="427"/>
        <v/>
      </c>
      <c r="AT4664" s="2" t="str">
        <f t="shared" si="423"/>
        <v/>
      </c>
      <c r="AU4664" s="2" t="str">
        <f>IF(ISNUMBER(AT4664),SUMIFS($AT$1:AT4664,$A$1:A4664,A4664,$K$1:K4664,K4664,$E$1:E4664,E4664),"")</f>
        <v/>
      </c>
      <c r="AV4664">
        <f t="shared" si="425"/>
        <v>3</v>
      </c>
    </row>
    <row r="4665" spans="1:48" x14ac:dyDescent="0.25">
      <c r="A4665" t="s">
        <v>157</v>
      </c>
      <c r="B4665" t="s">
        <v>153</v>
      </c>
      <c r="C4665" t="s">
        <v>152</v>
      </c>
      <c r="D4665" s="3">
        <v>41213</v>
      </c>
      <c r="E4665">
        <v>3</v>
      </c>
      <c r="J4665" t="s">
        <v>150</v>
      </c>
      <c r="K4665" t="str">
        <f t="shared" si="420"/>
        <v>2012/13</v>
      </c>
      <c r="O4665" s="2" t="str">
        <f t="shared" si="426"/>
        <v/>
      </c>
      <c r="P4665" s="31"/>
      <c r="Q4665" s="32">
        <v>131.75</v>
      </c>
      <c r="R4665">
        <v>131.75</v>
      </c>
      <c r="S4665" s="22">
        <f>IF(ISNUMBER(R4665),SUMIFS(R$1:$R4665,A$1:$A4665,A4665,K$1:$K4665,K4665,E$1:$E4665,E4665),"")</f>
        <v>379.8000000000003</v>
      </c>
      <c r="AC4665" s="2" t="str">
        <f t="shared" si="424"/>
        <v/>
      </c>
      <c r="AL4665" s="2" t="str">
        <f t="shared" si="427"/>
        <v/>
      </c>
      <c r="AT4665" s="2" t="str">
        <f t="shared" si="423"/>
        <v/>
      </c>
      <c r="AU4665" s="2" t="str">
        <f>IF(ISNUMBER(AT4665),SUMIFS($AT$1:AT4665,$A$1:A4665,A4665,$K$1:K4665,K4665,$E$1:E4665,E4665),"")</f>
        <v/>
      </c>
      <c r="AV4665">
        <f t="shared" si="425"/>
        <v>3</v>
      </c>
    </row>
    <row r="4666" spans="1:48" x14ac:dyDescent="0.25">
      <c r="A4666" t="s">
        <v>157</v>
      </c>
      <c r="B4666" t="s">
        <v>153</v>
      </c>
      <c r="C4666" t="s">
        <v>152</v>
      </c>
      <c r="D4666" s="3">
        <v>41213</v>
      </c>
      <c r="E4666">
        <v>4</v>
      </c>
      <c r="J4666" t="s">
        <v>150</v>
      </c>
      <c r="K4666" t="str">
        <f t="shared" si="420"/>
        <v>2012/13</v>
      </c>
      <c r="O4666" s="2" t="str">
        <f t="shared" si="426"/>
        <v/>
      </c>
      <c r="P4666" s="31"/>
      <c r="Q4666" s="32">
        <v>65.900000000000006</v>
      </c>
      <c r="R4666">
        <v>65.900000000000006</v>
      </c>
      <c r="S4666" s="22">
        <f>IF(ISNUMBER(R4666),SUMIFS(R$1:$R4666,A$1:$A4666,A4666,K$1:$K4666,K4666,E$1:$E4666,E4666),"")</f>
        <v>446.6500000000002</v>
      </c>
      <c r="AC4666" s="2" t="str">
        <f t="shared" si="424"/>
        <v/>
      </c>
      <c r="AL4666" s="2" t="str">
        <f t="shared" si="427"/>
        <v/>
      </c>
      <c r="AT4666" s="2" t="str">
        <f t="shared" si="423"/>
        <v/>
      </c>
      <c r="AU4666" s="2" t="str">
        <f>IF(ISNUMBER(AT4666),SUMIFS($AT$1:AT4666,$A$1:A4666,A4666,$K$1:K4666,K4666,$E$1:E4666,E4666),"")</f>
        <v/>
      </c>
      <c r="AV4666">
        <f t="shared" si="425"/>
        <v>3</v>
      </c>
    </row>
    <row r="4667" spans="1:48" x14ac:dyDescent="0.25">
      <c r="A4667" t="s">
        <v>157</v>
      </c>
      <c r="B4667" t="s">
        <v>153</v>
      </c>
      <c r="C4667" t="s">
        <v>152</v>
      </c>
      <c r="D4667" s="3">
        <v>41213</v>
      </c>
      <c r="E4667">
        <v>5</v>
      </c>
      <c r="J4667" t="s">
        <v>150</v>
      </c>
      <c r="K4667" t="str">
        <f t="shared" si="420"/>
        <v>2012/13</v>
      </c>
      <c r="O4667" s="2" t="str">
        <f t="shared" si="426"/>
        <v/>
      </c>
      <c r="P4667" s="31"/>
      <c r="Q4667" s="32">
        <v>35.549999999999997</v>
      </c>
      <c r="R4667">
        <v>35.549999999999997</v>
      </c>
      <c r="S4667" s="22">
        <f>IF(ISNUMBER(R4667),SUMIFS(R$1:$R4667,A$1:$A4667,A4667,K$1:$K4667,K4667,E$1:$E4667,E4667),"")</f>
        <v>294.89999999999998</v>
      </c>
      <c r="AC4667" s="2" t="str">
        <f t="shared" si="424"/>
        <v/>
      </c>
      <c r="AL4667" s="2" t="str">
        <f t="shared" si="427"/>
        <v/>
      </c>
      <c r="AT4667" s="2" t="str">
        <f t="shared" si="423"/>
        <v/>
      </c>
      <c r="AU4667" s="2" t="str">
        <f>IF(ISNUMBER(AT4667),SUMIFS($AT$1:AT4667,$A$1:A4667,A4667,$K$1:K4667,K4667,$E$1:E4667,E4667),"")</f>
        <v/>
      </c>
      <c r="AV4667">
        <f t="shared" si="425"/>
        <v>3</v>
      </c>
    </row>
    <row r="4668" spans="1:48" x14ac:dyDescent="0.25">
      <c r="A4668" t="s">
        <v>157</v>
      </c>
      <c r="B4668" t="s">
        <v>153</v>
      </c>
      <c r="C4668" t="s">
        <v>152</v>
      </c>
      <c r="D4668" s="3">
        <v>41226</v>
      </c>
      <c r="E4668">
        <v>1</v>
      </c>
      <c r="J4668" t="s">
        <v>150</v>
      </c>
      <c r="K4668" t="str">
        <f t="shared" si="420"/>
        <v>2012/13</v>
      </c>
      <c r="O4668" s="2" t="str">
        <f t="shared" si="426"/>
        <v/>
      </c>
      <c r="R4668"/>
      <c r="S4668" s="22" t="str">
        <f>IF(ISNUMBER(R4668),SUMIFS(R$1:$R4668,A$1:$A4668,A4668,K$1:$K4668,K4668,E$1:$E4668,E4668),"")</f>
        <v/>
      </c>
      <c r="X4668">
        <v>0.32561440506123779</v>
      </c>
      <c r="Y4668">
        <v>0.67438559493876227</v>
      </c>
      <c r="AC4668" s="2" t="str">
        <f t="shared" si="424"/>
        <v/>
      </c>
      <c r="AL4668" s="2" t="str">
        <f t="shared" si="427"/>
        <v/>
      </c>
      <c r="AT4668" s="2" t="str">
        <f t="shared" si="423"/>
        <v/>
      </c>
      <c r="AU4668" s="2" t="str">
        <f>IF(ISNUMBER(AT4668),SUMIFS($AT$1:AT4668,$A$1:A4668,A4668,$K$1:K4668,K4668,$E$1:E4668,E4668),"")</f>
        <v/>
      </c>
      <c r="AV4668">
        <f t="shared" si="425"/>
        <v>2</v>
      </c>
    </row>
    <row r="4669" spans="1:48" x14ac:dyDescent="0.25">
      <c r="A4669" t="s">
        <v>157</v>
      </c>
      <c r="B4669" t="s">
        <v>153</v>
      </c>
      <c r="C4669" t="s">
        <v>152</v>
      </c>
      <c r="D4669" s="3">
        <v>41227</v>
      </c>
      <c r="E4669">
        <v>1</v>
      </c>
      <c r="J4669" t="s">
        <v>150</v>
      </c>
      <c r="K4669" t="str">
        <f t="shared" si="420"/>
        <v>2012/13</v>
      </c>
      <c r="O4669" s="2" t="str">
        <f t="shared" si="426"/>
        <v/>
      </c>
      <c r="Q4669" s="32">
        <v>132.25</v>
      </c>
      <c r="R4669">
        <v>132.25</v>
      </c>
      <c r="S4669" s="22">
        <f>IF(ISNUMBER(R4669),SUMIFS(R$1:$R4669,A$1:$A4669,A4669,K$1:$K4669,K4669,E$1:$E4669,E4669),"")</f>
        <v>807.4</v>
      </c>
      <c r="AC4669" s="2" t="str">
        <f t="shared" si="424"/>
        <v/>
      </c>
      <c r="AL4669" s="2" t="str">
        <f t="shared" si="427"/>
        <v/>
      </c>
      <c r="AT4669" s="2" t="str">
        <f t="shared" si="423"/>
        <v/>
      </c>
      <c r="AU4669" s="2" t="str">
        <f>IF(ISNUMBER(AT4669),SUMIFS($AT$1:AT4669,$A$1:A4669,A4669,$K$1:K4669,K4669,$E$1:E4669,E4669),"")</f>
        <v/>
      </c>
      <c r="AV4669">
        <f t="shared" si="425"/>
        <v>3</v>
      </c>
    </row>
    <row r="4670" spans="1:48" x14ac:dyDescent="0.25">
      <c r="A4670" t="s">
        <v>157</v>
      </c>
      <c r="B4670" t="s">
        <v>153</v>
      </c>
      <c r="C4670" t="s">
        <v>152</v>
      </c>
      <c r="D4670" s="3">
        <v>41226</v>
      </c>
      <c r="E4670">
        <v>2</v>
      </c>
      <c r="J4670" t="s">
        <v>150</v>
      </c>
      <c r="K4670" t="str">
        <f t="shared" si="420"/>
        <v>2012/13</v>
      </c>
      <c r="O4670" s="2" t="str">
        <f t="shared" si="426"/>
        <v/>
      </c>
      <c r="R4670"/>
      <c r="S4670" s="22" t="str">
        <f>IF(ISNUMBER(R4670),SUMIFS(R$1:$R4670,A$1:$A4670,A4670,K$1:$K4670,K4670,E$1:$E4670,E4670),"")</f>
        <v/>
      </c>
      <c r="X4670">
        <v>0.50454942732083219</v>
      </c>
      <c r="Y4670">
        <v>0.49545057267916781</v>
      </c>
      <c r="AC4670" s="2" t="str">
        <f t="shared" si="424"/>
        <v/>
      </c>
      <c r="AL4670" s="2" t="str">
        <f t="shared" si="427"/>
        <v/>
      </c>
      <c r="AT4670" s="2" t="str">
        <f t="shared" si="423"/>
        <v/>
      </c>
      <c r="AU4670" s="2" t="str">
        <f>IF(ISNUMBER(AT4670),SUMIFS($AT$1:AT4670,$A$1:A4670,A4670,$K$1:K4670,K4670,$E$1:E4670,E4670),"")</f>
        <v/>
      </c>
      <c r="AV4670">
        <f t="shared" si="425"/>
        <v>2</v>
      </c>
    </row>
    <row r="4671" spans="1:48" x14ac:dyDescent="0.25">
      <c r="A4671" t="s">
        <v>157</v>
      </c>
      <c r="B4671" t="s">
        <v>153</v>
      </c>
      <c r="C4671" t="s">
        <v>152</v>
      </c>
      <c r="D4671" s="3">
        <v>41227</v>
      </c>
      <c r="E4671">
        <v>2</v>
      </c>
      <c r="J4671" t="s">
        <v>150</v>
      </c>
      <c r="K4671" t="str">
        <f t="shared" si="420"/>
        <v>2012/13</v>
      </c>
      <c r="O4671" s="2" t="str">
        <f t="shared" si="426"/>
        <v/>
      </c>
      <c r="Q4671" s="32">
        <v>47.65</v>
      </c>
      <c r="R4671">
        <v>47.65</v>
      </c>
      <c r="S4671" s="22">
        <f>IF(ISNUMBER(R4671),SUMIFS(R$1:$R4671,A$1:$A4671,A4671,K$1:$K4671,K4671,E$1:$E4671,E4671),"")</f>
        <v>474.55000000000064</v>
      </c>
      <c r="AC4671" s="2" t="str">
        <f t="shared" si="424"/>
        <v/>
      </c>
      <c r="AL4671" s="2" t="str">
        <f t="shared" si="427"/>
        <v/>
      </c>
      <c r="AT4671" s="2" t="str">
        <f t="shared" si="423"/>
        <v/>
      </c>
      <c r="AU4671" s="2" t="str">
        <f>IF(ISNUMBER(AT4671),SUMIFS($AT$1:AT4671,$A$1:A4671,A4671,$K$1:K4671,K4671,$E$1:E4671,E4671),"")</f>
        <v/>
      </c>
      <c r="AV4671">
        <f t="shared" si="425"/>
        <v>3</v>
      </c>
    </row>
    <row r="4672" spans="1:48" x14ac:dyDescent="0.25">
      <c r="A4672" t="s">
        <v>157</v>
      </c>
      <c r="B4672" t="s">
        <v>153</v>
      </c>
      <c r="C4672" t="s">
        <v>152</v>
      </c>
      <c r="D4672" s="3">
        <v>41226</v>
      </c>
      <c r="E4672">
        <v>3</v>
      </c>
      <c r="J4672" t="s">
        <v>150</v>
      </c>
      <c r="K4672" t="str">
        <f t="shared" si="420"/>
        <v>2012/13</v>
      </c>
      <c r="O4672" s="2" t="str">
        <f t="shared" si="426"/>
        <v/>
      </c>
      <c r="R4672"/>
      <c r="S4672" s="22" t="str">
        <f>IF(ISNUMBER(R4672),SUMIFS(R$1:$R4672,A$1:$A4672,A4672,K$1:$K4672,K4672,E$1:$E4672,E4672),"")</f>
        <v/>
      </c>
      <c r="X4672">
        <v>0.35195034512279949</v>
      </c>
      <c r="Y4672">
        <v>0.64804965487720056</v>
      </c>
      <c r="AC4672" s="2" t="str">
        <f t="shared" si="424"/>
        <v/>
      </c>
      <c r="AL4672" s="2" t="str">
        <f t="shared" si="427"/>
        <v/>
      </c>
      <c r="AT4672" s="2" t="str">
        <f t="shared" si="423"/>
        <v/>
      </c>
      <c r="AU4672" s="2" t="str">
        <f>IF(ISNUMBER(AT4672),SUMIFS($AT$1:AT4672,$A$1:A4672,A4672,$K$1:K4672,K4672,$E$1:E4672,E4672),"")</f>
        <v/>
      </c>
      <c r="AV4672">
        <f t="shared" si="425"/>
        <v>2</v>
      </c>
    </row>
    <row r="4673" spans="1:48" x14ac:dyDescent="0.25">
      <c r="A4673" t="s">
        <v>157</v>
      </c>
      <c r="B4673" t="s">
        <v>153</v>
      </c>
      <c r="C4673" t="s">
        <v>152</v>
      </c>
      <c r="D4673" s="3">
        <v>41227</v>
      </c>
      <c r="E4673">
        <v>3</v>
      </c>
      <c r="J4673" t="s">
        <v>150</v>
      </c>
      <c r="K4673" t="str">
        <f t="shared" si="420"/>
        <v>2012/13</v>
      </c>
      <c r="O4673" s="2" t="str">
        <f t="shared" si="426"/>
        <v/>
      </c>
      <c r="Q4673" s="32">
        <v>38.1</v>
      </c>
      <c r="R4673">
        <v>38.1</v>
      </c>
      <c r="S4673" s="22">
        <f>IF(ISNUMBER(R4673),SUMIFS(R$1:$R4673,A$1:$A4673,A4673,K$1:$K4673,K4673,E$1:$E4673,E4673),"")</f>
        <v>417.90000000000032</v>
      </c>
      <c r="AC4673" s="2" t="str">
        <f t="shared" si="424"/>
        <v/>
      </c>
      <c r="AL4673" s="2" t="str">
        <f t="shared" si="427"/>
        <v/>
      </c>
      <c r="AT4673" s="2" t="str">
        <f t="shared" si="423"/>
        <v/>
      </c>
      <c r="AU4673" s="2" t="str">
        <f>IF(ISNUMBER(AT4673),SUMIFS($AT$1:AT4673,$A$1:A4673,A4673,$K$1:K4673,K4673,$E$1:E4673,E4673),"")</f>
        <v/>
      </c>
      <c r="AV4673">
        <f t="shared" si="425"/>
        <v>3</v>
      </c>
    </row>
    <row r="4674" spans="1:48" x14ac:dyDescent="0.25">
      <c r="A4674" t="s">
        <v>157</v>
      </c>
      <c r="B4674" t="s">
        <v>153</v>
      </c>
      <c r="C4674" t="s">
        <v>152</v>
      </c>
      <c r="D4674" s="3">
        <v>41226</v>
      </c>
      <c r="E4674">
        <v>4</v>
      </c>
      <c r="J4674" t="s">
        <v>150</v>
      </c>
      <c r="K4674" t="str">
        <f t="shared" si="420"/>
        <v>2012/13</v>
      </c>
      <c r="O4674" s="2" t="str">
        <f t="shared" si="426"/>
        <v/>
      </c>
      <c r="R4674"/>
      <c r="S4674" s="22" t="str">
        <f>IF(ISNUMBER(R4674),SUMIFS(R$1:$R4674,A$1:$A4674,A4674,K$1:$K4674,K4674,E$1:$E4674,E4674),"")</f>
        <v/>
      </c>
      <c r="X4674">
        <v>0.45467952536587725</v>
      </c>
      <c r="Y4674">
        <v>0.5453204746341227</v>
      </c>
      <c r="AC4674" s="2" t="str">
        <f t="shared" si="424"/>
        <v/>
      </c>
      <c r="AL4674" s="2" t="str">
        <f t="shared" si="427"/>
        <v/>
      </c>
      <c r="AT4674" s="2" t="str">
        <f t="shared" si="423"/>
        <v/>
      </c>
      <c r="AU4674" s="2" t="str">
        <f>IF(ISNUMBER(AT4674),SUMIFS($AT$1:AT4674,$A$1:A4674,A4674,$K$1:K4674,K4674,$E$1:E4674,E4674),"")</f>
        <v/>
      </c>
      <c r="AV4674">
        <f t="shared" si="425"/>
        <v>2</v>
      </c>
    </row>
    <row r="4675" spans="1:48" x14ac:dyDescent="0.25">
      <c r="A4675" t="s">
        <v>157</v>
      </c>
      <c r="B4675" t="s">
        <v>153</v>
      </c>
      <c r="C4675" t="s">
        <v>152</v>
      </c>
      <c r="D4675" s="3">
        <v>41227</v>
      </c>
      <c r="E4675">
        <v>4</v>
      </c>
      <c r="J4675" t="s">
        <v>150</v>
      </c>
      <c r="K4675" t="str">
        <f t="shared" si="420"/>
        <v>2012/13</v>
      </c>
      <c r="O4675" s="2" t="str">
        <f t="shared" si="426"/>
        <v/>
      </c>
      <c r="Q4675" s="32">
        <v>28.1</v>
      </c>
      <c r="R4675">
        <v>28.1</v>
      </c>
      <c r="S4675" s="22">
        <f>IF(ISNUMBER(R4675),SUMIFS(R$1:$R4675,A$1:$A4675,A4675,K$1:$K4675,K4675,E$1:$E4675,E4675),"")</f>
        <v>474.75000000000023</v>
      </c>
      <c r="AC4675" s="2" t="str">
        <f t="shared" si="424"/>
        <v/>
      </c>
      <c r="AL4675" s="2" t="str">
        <f t="shared" si="427"/>
        <v/>
      </c>
      <c r="AT4675" s="2" t="str">
        <f t="shared" si="423"/>
        <v/>
      </c>
      <c r="AU4675" s="2" t="str">
        <f>IF(ISNUMBER(AT4675),SUMIFS($AT$1:AT4675,$A$1:A4675,A4675,$K$1:K4675,K4675,$E$1:E4675,E4675),"")</f>
        <v/>
      </c>
      <c r="AV4675">
        <f t="shared" si="425"/>
        <v>3</v>
      </c>
    </row>
    <row r="4676" spans="1:48" x14ac:dyDescent="0.25">
      <c r="A4676" t="s">
        <v>157</v>
      </c>
      <c r="B4676" t="s">
        <v>153</v>
      </c>
      <c r="C4676" t="s">
        <v>152</v>
      </c>
      <c r="D4676" s="3">
        <v>41226</v>
      </c>
      <c r="E4676">
        <v>5</v>
      </c>
      <c r="J4676" t="s">
        <v>150</v>
      </c>
      <c r="K4676" t="str">
        <f t="shared" si="420"/>
        <v>2012/13</v>
      </c>
      <c r="O4676" s="2" t="str">
        <f t="shared" si="426"/>
        <v/>
      </c>
      <c r="R4676"/>
      <c r="S4676" s="22" t="str">
        <f>IF(ISNUMBER(R4676),SUMIFS(R$1:$R4676,A$1:$A4676,A4676,K$1:$K4676,K4676,E$1:$E4676,E4676),"")</f>
        <v/>
      </c>
      <c r="X4676">
        <v>0.45093697703417046</v>
      </c>
      <c r="Y4676">
        <v>0.54906302296582954</v>
      </c>
      <c r="AC4676" s="2" t="str">
        <f t="shared" si="424"/>
        <v/>
      </c>
      <c r="AL4676" s="2" t="str">
        <f t="shared" si="427"/>
        <v/>
      </c>
      <c r="AT4676" s="2" t="str">
        <f t="shared" si="423"/>
        <v/>
      </c>
      <c r="AU4676" s="2" t="str">
        <f>IF(ISNUMBER(AT4676),SUMIFS($AT$1:AT4676,$A$1:A4676,A4676,$K$1:K4676,K4676,$E$1:E4676,E4676),"")</f>
        <v/>
      </c>
      <c r="AV4676">
        <f t="shared" si="425"/>
        <v>2</v>
      </c>
    </row>
    <row r="4677" spans="1:48" x14ac:dyDescent="0.25">
      <c r="A4677" t="s">
        <v>157</v>
      </c>
      <c r="B4677" t="s">
        <v>153</v>
      </c>
      <c r="C4677" t="s">
        <v>152</v>
      </c>
      <c r="D4677" s="3">
        <v>41227</v>
      </c>
      <c r="E4677">
        <v>5</v>
      </c>
      <c r="J4677" t="s">
        <v>150</v>
      </c>
      <c r="K4677" t="str">
        <f t="shared" si="420"/>
        <v>2012/13</v>
      </c>
      <c r="O4677" s="2" t="str">
        <f t="shared" si="426"/>
        <v/>
      </c>
      <c r="Q4677" s="32">
        <v>67.05</v>
      </c>
      <c r="R4677">
        <v>67.05</v>
      </c>
      <c r="S4677" s="22">
        <f>IF(ISNUMBER(R4677),SUMIFS(R$1:$R4677,A$1:$A4677,A4677,K$1:$K4677,K4677,E$1:$E4677,E4677),"")</f>
        <v>361.95</v>
      </c>
      <c r="AC4677" s="2" t="str">
        <f t="shared" si="424"/>
        <v/>
      </c>
      <c r="AL4677" s="2" t="str">
        <f t="shared" si="427"/>
        <v/>
      </c>
      <c r="AT4677" s="2" t="str">
        <f t="shared" si="423"/>
        <v/>
      </c>
      <c r="AU4677" s="2" t="str">
        <f>IF(ISNUMBER(AT4677),SUMIFS($AT$1:AT4677,$A$1:A4677,A4677,$K$1:K4677,K4677,$E$1:E4677,E4677),"")</f>
        <v/>
      </c>
      <c r="AV4677">
        <f t="shared" si="425"/>
        <v>3</v>
      </c>
    </row>
    <row r="4678" spans="1:48" x14ac:dyDescent="0.25">
      <c r="A4678" t="s">
        <v>157</v>
      </c>
      <c r="B4678" t="s">
        <v>153</v>
      </c>
      <c r="C4678" t="s">
        <v>152</v>
      </c>
      <c r="D4678" s="3">
        <v>41242</v>
      </c>
      <c r="E4678">
        <v>1</v>
      </c>
      <c r="J4678" t="s">
        <v>150</v>
      </c>
      <c r="K4678" t="str">
        <f t="shared" si="420"/>
        <v>2012/13</v>
      </c>
      <c r="O4678" s="2" t="str">
        <f t="shared" si="426"/>
        <v/>
      </c>
      <c r="Q4678" s="32">
        <v>117.05</v>
      </c>
      <c r="R4678">
        <v>117.05</v>
      </c>
      <c r="S4678" s="22">
        <f>IF(ISNUMBER(R4678),SUMIFS(R$1:$R4678,A$1:$A4678,A4678,K$1:$K4678,K4678,E$1:$E4678,E4678),"")</f>
        <v>924.44999999999993</v>
      </c>
      <c r="AC4678" s="2" t="str">
        <f t="shared" si="424"/>
        <v/>
      </c>
      <c r="AL4678" s="2" t="str">
        <f t="shared" si="427"/>
        <v/>
      </c>
      <c r="AT4678" s="2" t="str">
        <f t="shared" si="423"/>
        <v/>
      </c>
      <c r="AU4678" s="2" t="str">
        <f>IF(ISNUMBER(AT4678),SUMIFS($AT$1:AT4678,$A$1:A4678,A4678,$K$1:K4678,K4678,$E$1:E4678,E4678),"")</f>
        <v/>
      </c>
      <c r="AV4678">
        <f t="shared" si="425"/>
        <v>3</v>
      </c>
    </row>
    <row r="4679" spans="1:48" x14ac:dyDescent="0.25">
      <c r="A4679" t="s">
        <v>157</v>
      </c>
      <c r="B4679" t="s">
        <v>153</v>
      </c>
      <c r="C4679" t="s">
        <v>152</v>
      </c>
      <c r="D4679" s="3">
        <v>41242</v>
      </c>
      <c r="E4679">
        <v>2</v>
      </c>
      <c r="J4679" t="s">
        <v>150</v>
      </c>
      <c r="K4679" t="str">
        <f t="shared" ref="K4679:K4742" si="428">YEAR(D4679)+IF(MONTH(D4679)&lt;7,-1,0)&amp;"/"&amp;RIGHT(YEAR(D4679)+IF(MONTH(D4679)&lt;7,0,1),2)</f>
        <v>2012/13</v>
      </c>
      <c r="O4679" s="2" t="str">
        <f t="shared" si="426"/>
        <v/>
      </c>
      <c r="Q4679" s="32">
        <v>90.75</v>
      </c>
      <c r="R4679">
        <v>90.75</v>
      </c>
      <c r="S4679" s="22">
        <f>IF(ISNUMBER(R4679),SUMIFS(R$1:$R4679,A$1:$A4679,A4679,K$1:$K4679,K4679,E$1:$E4679,E4679),"")</f>
        <v>565.30000000000064</v>
      </c>
      <c r="AC4679" s="2" t="str">
        <f t="shared" si="424"/>
        <v/>
      </c>
      <c r="AL4679" s="2" t="str">
        <f t="shared" si="427"/>
        <v/>
      </c>
      <c r="AT4679" s="2" t="str">
        <f t="shared" si="423"/>
        <v/>
      </c>
      <c r="AU4679" s="2" t="str">
        <f>IF(ISNUMBER(AT4679),SUMIFS($AT$1:AT4679,$A$1:A4679,A4679,$K$1:K4679,K4679,$E$1:E4679,E4679),"")</f>
        <v/>
      </c>
      <c r="AV4679">
        <f t="shared" si="425"/>
        <v>3</v>
      </c>
    </row>
    <row r="4680" spans="1:48" x14ac:dyDescent="0.25">
      <c r="A4680" t="s">
        <v>157</v>
      </c>
      <c r="B4680" t="s">
        <v>153</v>
      </c>
      <c r="C4680" t="s">
        <v>152</v>
      </c>
      <c r="D4680" s="3">
        <v>41242</v>
      </c>
      <c r="E4680">
        <v>3</v>
      </c>
      <c r="J4680" t="s">
        <v>150</v>
      </c>
      <c r="K4680" t="str">
        <f t="shared" si="428"/>
        <v>2012/13</v>
      </c>
      <c r="O4680" s="2" t="str">
        <f t="shared" si="426"/>
        <v/>
      </c>
      <c r="Q4680" s="32">
        <v>36.549999999999997</v>
      </c>
      <c r="R4680">
        <v>36.549999999999997</v>
      </c>
      <c r="S4680" s="22">
        <f>IF(ISNUMBER(R4680),SUMIFS(R$1:$R4680,A$1:$A4680,A4680,K$1:$K4680,K4680,E$1:$E4680,E4680),"")</f>
        <v>454.45000000000033</v>
      </c>
      <c r="AC4680" s="2" t="str">
        <f t="shared" si="424"/>
        <v/>
      </c>
      <c r="AL4680" s="2" t="str">
        <f t="shared" si="427"/>
        <v/>
      </c>
      <c r="AT4680" s="2" t="str">
        <f t="shared" si="423"/>
        <v/>
      </c>
      <c r="AU4680" s="2" t="str">
        <f>IF(ISNUMBER(AT4680),SUMIFS($AT$1:AT4680,$A$1:A4680,A4680,$K$1:K4680,K4680,$E$1:E4680,E4680),"")</f>
        <v/>
      </c>
      <c r="AV4680">
        <f t="shared" si="425"/>
        <v>3</v>
      </c>
    </row>
    <row r="4681" spans="1:48" x14ac:dyDescent="0.25">
      <c r="A4681" t="s">
        <v>157</v>
      </c>
      <c r="B4681" t="s">
        <v>153</v>
      </c>
      <c r="C4681" t="s">
        <v>152</v>
      </c>
      <c r="D4681" s="3">
        <v>41242</v>
      </c>
      <c r="E4681">
        <v>4</v>
      </c>
      <c r="J4681" t="s">
        <v>150</v>
      </c>
      <c r="K4681" t="str">
        <f t="shared" si="428"/>
        <v>2012/13</v>
      </c>
      <c r="O4681" s="2" t="str">
        <f t="shared" si="426"/>
        <v/>
      </c>
      <c r="Q4681" s="32">
        <v>136.6</v>
      </c>
      <c r="R4681">
        <v>136.6</v>
      </c>
      <c r="S4681" s="22">
        <f>IF(ISNUMBER(R4681),SUMIFS(R$1:$R4681,A$1:$A4681,A4681,K$1:$K4681,K4681,E$1:$E4681,E4681),"")</f>
        <v>611.35000000000025</v>
      </c>
      <c r="AC4681" s="2" t="str">
        <f t="shared" si="424"/>
        <v/>
      </c>
      <c r="AL4681" s="2" t="str">
        <f t="shared" si="427"/>
        <v/>
      </c>
      <c r="AT4681" s="2" t="str">
        <f t="shared" si="423"/>
        <v/>
      </c>
      <c r="AU4681" s="2" t="str">
        <f>IF(ISNUMBER(AT4681),SUMIFS($AT$1:AT4681,$A$1:A4681,A4681,$K$1:K4681,K4681,$E$1:E4681,E4681),"")</f>
        <v/>
      </c>
      <c r="AV4681">
        <f t="shared" si="425"/>
        <v>3</v>
      </c>
    </row>
    <row r="4682" spans="1:48" x14ac:dyDescent="0.25">
      <c r="A4682" t="s">
        <v>157</v>
      </c>
      <c r="B4682" t="s">
        <v>153</v>
      </c>
      <c r="C4682" t="s">
        <v>152</v>
      </c>
      <c r="D4682" s="3">
        <v>41242</v>
      </c>
      <c r="E4682">
        <v>5</v>
      </c>
      <c r="J4682" t="s">
        <v>150</v>
      </c>
      <c r="K4682" t="str">
        <f t="shared" si="428"/>
        <v>2012/13</v>
      </c>
      <c r="O4682" s="2" t="str">
        <f t="shared" si="426"/>
        <v/>
      </c>
      <c r="Q4682" s="32">
        <v>129.30000000000001</v>
      </c>
      <c r="R4682">
        <v>129.30000000000001</v>
      </c>
      <c r="S4682" s="22">
        <f>IF(ISNUMBER(R4682),SUMIFS(R$1:$R4682,A$1:$A4682,A4682,K$1:$K4682,K4682,E$1:$E4682,E4682),"")</f>
        <v>491.25</v>
      </c>
      <c r="AC4682" s="2" t="str">
        <f t="shared" si="424"/>
        <v/>
      </c>
      <c r="AL4682" s="2" t="str">
        <f t="shared" si="427"/>
        <v/>
      </c>
      <c r="AT4682" s="2" t="str">
        <f t="shared" si="423"/>
        <v/>
      </c>
      <c r="AU4682" s="2" t="str">
        <f>IF(ISNUMBER(AT4682),SUMIFS($AT$1:AT4682,$A$1:A4682,A4682,$K$1:K4682,K4682,$E$1:E4682,E4682),"")</f>
        <v/>
      </c>
      <c r="AV4682">
        <f t="shared" si="425"/>
        <v>3</v>
      </c>
    </row>
    <row r="4683" spans="1:48" x14ac:dyDescent="0.25">
      <c r="A4683" t="s">
        <v>157</v>
      </c>
      <c r="B4683" t="s">
        <v>153</v>
      </c>
      <c r="C4683" t="s">
        <v>152</v>
      </c>
      <c r="D4683" s="3">
        <v>41255</v>
      </c>
      <c r="E4683">
        <v>1</v>
      </c>
      <c r="J4683" t="s">
        <v>150</v>
      </c>
      <c r="K4683" t="str">
        <f t="shared" si="428"/>
        <v>2012/13</v>
      </c>
      <c r="O4683" s="2" t="str">
        <f t="shared" si="426"/>
        <v/>
      </c>
      <c r="R4683"/>
      <c r="S4683" s="22" t="str">
        <f>IF(ISNUMBER(R4683),SUMIFS(R$1:$R4683,A$1:$A4683,A4683,K$1:$K4683,K4683,E$1:$E4683,E4683),"")</f>
        <v/>
      </c>
      <c r="AC4683" s="2" t="str">
        <f t="shared" si="424"/>
        <v/>
      </c>
      <c r="AE4683">
        <v>85.93685505165827</v>
      </c>
      <c r="AF4683">
        <v>11.182240578214055</v>
      </c>
      <c r="AG4683">
        <v>88.817759421785951</v>
      </c>
      <c r="AH4683">
        <v>22.172108020255841</v>
      </c>
      <c r="AI4683">
        <v>34.897725356073622</v>
      </c>
      <c r="AJ4683">
        <v>11.839859835811238</v>
      </c>
      <c r="AK4683">
        <v>24.121784976768136</v>
      </c>
      <c r="AL4683" s="2">
        <f t="shared" si="427"/>
        <v>3.8594855962829022E-2</v>
      </c>
      <c r="AM4683">
        <v>3.8594855962829022E-2</v>
      </c>
      <c r="AN4683">
        <v>65.352952486902268</v>
      </c>
      <c r="AO4683">
        <v>10.652531255365069</v>
      </c>
      <c r="AT4683" s="2" t="str">
        <f t="shared" si="423"/>
        <v/>
      </c>
      <c r="AU4683" s="2" t="str">
        <f>IF(ISNUMBER(AT4683),SUMIFS($AT$1:AT4683,$A$1:A4683,A4683,$K$1:K4683,K4683,$E$1:E4683,E4683),"")</f>
        <v/>
      </c>
      <c r="AV4683">
        <f t="shared" si="425"/>
        <v>11</v>
      </c>
    </row>
    <row r="4684" spans="1:48" x14ac:dyDescent="0.25">
      <c r="A4684" t="s">
        <v>157</v>
      </c>
      <c r="B4684" t="s">
        <v>153</v>
      </c>
      <c r="C4684" t="s">
        <v>152</v>
      </c>
      <c r="D4684" s="3">
        <v>41256</v>
      </c>
      <c r="E4684">
        <v>1</v>
      </c>
      <c r="J4684" t="s">
        <v>150</v>
      </c>
      <c r="K4684" t="str">
        <f t="shared" si="428"/>
        <v>2012/13</v>
      </c>
      <c r="O4684" s="2" t="str">
        <f t="shared" si="426"/>
        <v/>
      </c>
      <c r="Q4684" s="32">
        <v>138.15</v>
      </c>
      <c r="R4684">
        <v>138.15</v>
      </c>
      <c r="S4684" s="22">
        <f>IF(ISNUMBER(R4684),SUMIFS(R$1:$R4684,A$1:$A4684,A4684,K$1:$K4684,K4684,E$1:$E4684,E4684),"")</f>
        <v>1062.5999999999999</v>
      </c>
      <c r="AC4684" s="2" t="str">
        <f t="shared" si="424"/>
        <v/>
      </c>
      <c r="AL4684" s="2" t="str">
        <f t="shared" si="427"/>
        <v/>
      </c>
      <c r="AT4684" s="2" t="str">
        <f t="shared" si="423"/>
        <v/>
      </c>
      <c r="AU4684" s="2" t="str">
        <f>IF(ISNUMBER(AT4684),SUMIFS($AT$1:AT4684,$A$1:A4684,A4684,$K$1:K4684,K4684,$E$1:E4684,E4684),"")</f>
        <v/>
      </c>
      <c r="AV4684">
        <f t="shared" si="425"/>
        <v>3</v>
      </c>
    </row>
    <row r="4685" spans="1:48" x14ac:dyDescent="0.25">
      <c r="A4685" t="s">
        <v>157</v>
      </c>
      <c r="B4685" t="s">
        <v>153</v>
      </c>
      <c r="C4685" t="s">
        <v>152</v>
      </c>
      <c r="D4685" s="3">
        <v>41255</v>
      </c>
      <c r="E4685">
        <v>2</v>
      </c>
      <c r="J4685" t="s">
        <v>150</v>
      </c>
      <c r="K4685" t="str">
        <f t="shared" si="428"/>
        <v>2012/13</v>
      </c>
      <c r="O4685" s="2" t="str">
        <f t="shared" si="426"/>
        <v/>
      </c>
      <c r="R4685"/>
      <c r="S4685" s="22" t="str">
        <f>IF(ISNUMBER(R4685),SUMIFS(R$1:$R4685,A$1:$A4685,A4685,K$1:$K4685,K4685,E$1:$E4685,E4685),"")</f>
        <v/>
      </c>
      <c r="AC4685" s="2" t="str">
        <f t="shared" si="424"/>
        <v/>
      </c>
      <c r="AE4685">
        <v>85.97904180593757</v>
      </c>
      <c r="AF4685">
        <v>11.962958974911174</v>
      </c>
      <c r="AG4685">
        <v>88.037041025088826</v>
      </c>
      <c r="AH4685">
        <v>28.219508589553598</v>
      </c>
      <c r="AI4685">
        <v>33.946958521441921</v>
      </c>
      <c r="AJ4685">
        <v>10.22461132684869</v>
      </c>
      <c r="AK4685">
        <v>23.720038763863396</v>
      </c>
      <c r="AL4685" s="2">
        <f t="shared" si="427"/>
        <v>3.7952062022181432E-2</v>
      </c>
      <c r="AM4685">
        <v>3.7952062022181432E-2</v>
      </c>
      <c r="AN4685">
        <v>69.674029300345325</v>
      </c>
      <c r="AO4685">
        <v>11.356866775956288</v>
      </c>
      <c r="AT4685" s="2" t="str">
        <f t="shared" ref="AT4685:AT4724" si="429">IF(AND(ISNUMBER(AL4685),ISNUMBER(R4685)),ROUND(R4685*AL4685,3),"")</f>
        <v/>
      </c>
      <c r="AU4685" s="2" t="str">
        <f>IF(ISNUMBER(AT4685),SUMIFS($AT$1:AT4685,$A$1:A4685,A4685,$K$1:K4685,K4685,$E$1:E4685,E4685),"")</f>
        <v/>
      </c>
      <c r="AV4685">
        <f t="shared" si="425"/>
        <v>11</v>
      </c>
    </row>
    <row r="4686" spans="1:48" x14ac:dyDescent="0.25">
      <c r="A4686" t="s">
        <v>157</v>
      </c>
      <c r="B4686" t="s">
        <v>153</v>
      </c>
      <c r="C4686" t="s">
        <v>152</v>
      </c>
      <c r="D4686" s="3">
        <v>41256</v>
      </c>
      <c r="E4686">
        <v>2</v>
      </c>
      <c r="J4686" t="s">
        <v>150</v>
      </c>
      <c r="K4686" t="str">
        <f t="shared" si="428"/>
        <v>2012/13</v>
      </c>
      <c r="O4686" s="2" t="str">
        <f t="shared" si="426"/>
        <v/>
      </c>
      <c r="Q4686" s="32">
        <v>96.3</v>
      </c>
      <c r="R4686">
        <v>96.3</v>
      </c>
      <c r="S4686" s="22">
        <f>IF(ISNUMBER(R4686),SUMIFS(R$1:$R4686,A$1:$A4686,A4686,K$1:$K4686,K4686,E$1:$E4686,E4686),"")</f>
        <v>661.60000000000059</v>
      </c>
      <c r="AC4686" s="2" t="str">
        <f t="shared" si="424"/>
        <v/>
      </c>
      <c r="AL4686" s="2" t="str">
        <f t="shared" si="427"/>
        <v/>
      </c>
      <c r="AT4686" s="2" t="str">
        <f t="shared" si="429"/>
        <v/>
      </c>
      <c r="AU4686" s="2" t="str">
        <f>IF(ISNUMBER(AT4686),SUMIFS($AT$1:AT4686,$A$1:A4686,A4686,$K$1:K4686,K4686,$E$1:E4686,E4686),"")</f>
        <v/>
      </c>
      <c r="AV4686">
        <f t="shared" si="425"/>
        <v>3</v>
      </c>
    </row>
    <row r="4687" spans="1:48" x14ac:dyDescent="0.25">
      <c r="A4687" t="s">
        <v>157</v>
      </c>
      <c r="B4687" t="s">
        <v>153</v>
      </c>
      <c r="C4687" t="s">
        <v>152</v>
      </c>
      <c r="D4687" s="3">
        <v>41255</v>
      </c>
      <c r="E4687">
        <v>3</v>
      </c>
      <c r="J4687" t="s">
        <v>150</v>
      </c>
      <c r="K4687" t="str">
        <f t="shared" si="428"/>
        <v>2012/13</v>
      </c>
      <c r="O4687" s="2" t="str">
        <f t="shared" si="426"/>
        <v/>
      </c>
      <c r="R4687"/>
      <c r="S4687" s="22" t="str">
        <f>IF(ISNUMBER(R4687),SUMIFS(R$1:$R4687,A$1:$A4687,A4687,K$1:$K4687,K4687,E$1:$E4687,E4687),"")</f>
        <v/>
      </c>
      <c r="AC4687" s="2" t="str">
        <f t="shared" si="424"/>
        <v/>
      </c>
      <c r="AE4687">
        <v>84.499877234265867</v>
      </c>
      <c r="AF4687">
        <v>10.706075533662036</v>
      </c>
      <c r="AG4687">
        <v>89.29392446633797</v>
      </c>
      <c r="AH4687">
        <v>22.508836611155008</v>
      </c>
      <c r="AI4687">
        <v>32.645988208430531</v>
      </c>
      <c r="AJ4687">
        <v>11.276202732780698</v>
      </c>
      <c r="AK4687">
        <v>23.126037903667147</v>
      </c>
      <c r="AL4687" s="2">
        <f t="shared" si="427"/>
        <v>3.7001660645867435E-2</v>
      </c>
      <c r="AM4687">
        <v>3.7001660645867435E-2</v>
      </c>
      <c r="AN4687">
        <v>67.82484833506193</v>
      </c>
      <c r="AO4687">
        <v>11.055450278615094</v>
      </c>
      <c r="AT4687" s="2" t="str">
        <f t="shared" si="429"/>
        <v/>
      </c>
      <c r="AU4687" s="2" t="str">
        <f>IF(ISNUMBER(AT4687),SUMIFS($AT$1:AT4687,$A$1:A4687,A4687,$K$1:K4687,K4687,$E$1:E4687,E4687),"")</f>
        <v/>
      </c>
      <c r="AV4687">
        <f t="shared" si="425"/>
        <v>11</v>
      </c>
    </row>
    <row r="4688" spans="1:48" x14ac:dyDescent="0.25">
      <c r="A4688" t="s">
        <v>157</v>
      </c>
      <c r="B4688" t="s">
        <v>153</v>
      </c>
      <c r="C4688" t="s">
        <v>152</v>
      </c>
      <c r="D4688" s="3">
        <v>41256</v>
      </c>
      <c r="E4688">
        <v>3</v>
      </c>
      <c r="J4688" t="s">
        <v>150</v>
      </c>
      <c r="K4688" t="str">
        <f t="shared" si="428"/>
        <v>2012/13</v>
      </c>
      <c r="O4688" s="2" t="str">
        <f t="shared" si="426"/>
        <v/>
      </c>
      <c r="Q4688" s="32">
        <v>100.75</v>
      </c>
      <c r="R4688">
        <v>100.75</v>
      </c>
      <c r="S4688" s="22">
        <f>IF(ISNUMBER(R4688),SUMIFS(R$1:$R4688,A$1:$A4688,A4688,K$1:$K4688,K4688,E$1:$E4688,E4688),"")</f>
        <v>555.20000000000027</v>
      </c>
      <c r="AC4688" s="2" t="str">
        <f t="shared" si="424"/>
        <v/>
      </c>
      <c r="AL4688" s="2" t="str">
        <f t="shared" si="427"/>
        <v/>
      </c>
      <c r="AT4688" s="2" t="str">
        <f t="shared" si="429"/>
        <v/>
      </c>
      <c r="AU4688" s="2" t="str">
        <f>IF(ISNUMBER(AT4688),SUMIFS($AT$1:AT4688,$A$1:A4688,A4688,$K$1:K4688,K4688,$E$1:E4688,E4688),"")</f>
        <v/>
      </c>
      <c r="AV4688">
        <f t="shared" si="425"/>
        <v>3</v>
      </c>
    </row>
    <row r="4689" spans="1:48" x14ac:dyDescent="0.25">
      <c r="A4689" t="s">
        <v>157</v>
      </c>
      <c r="B4689" t="s">
        <v>153</v>
      </c>
      <c r="C4689" t="s">
        <v>152</v>
      </c>
      <c r="D4689" s="3">
        <v>41255</v>
      </c>
      <c r="E4689">
        <v>4</v>
      </c>
      <c r="J4689" t="s">
        <v>150</v>
      </c>
      <c r="K4689" t="str">
        <f t="shared" si="428"/>
        <v>2012/13</v>
      </c>
      <c r="O4689" s="2" t="str">
        <f t="shared" si="426"/>
        <v/>
      </c>
      <c r="R4689"/>
      <c r="S4689" s="22" t="str">
        <f>IF(ISNUMBER(R4689),SUMIFS(R$1:$R4689,A$1:$A4689,A4689,K$1:$K4689,K4689,E$1:$E4689,E4689),"")</f>
        <v/>
      </c>
      <c r="AC4689" s="2" t="str">
        <f t="shared" si="424"/>
        <v/>
      </c>
      <c r="AE4689">
        <v>85.440610790756907</v>
      </c>
      <c r="AF4689">
        <v>12.212989284933199</v>
      </c>
      <c r="AG4689">
        <v>87.787010715066799</v>
      </c>
      <c r="AH4689">
        <v>27.93806082449824</v>
      </c>
      <c r="AI4689">
        <v>34.177412784109571</v>
      </c>
      <c r="AJ4689">
        <v>11.782790231613152</v>
      </c>
      <c r="AK4689">
        <v>23.351191777826369</v>
      </c>
      <c r="AL4689" s="2">
        <f t="shared" si="427"/>
        <v>3.7361906844522189E-2</v>
      </c>
      <c r="AM4689">
        <v>3.7361906844522189E-2</v>
      </c>
      <c r="AN4689">
        <v>65.999592221029729</v>
      </c>
      <c r="AO4689">
        <v>10.757933532027847</v>
      </c>
      <c r="AT4689" s="2" t="str">
        <f t="shared" si="429"/>
        <v/>
      </c>
      <c r="AU4689" s="2" t="str">
        <f>IF(ISNUMBER(AT4689),SUMIFS($AT$1:AT4689,$A$1:A4689,A4689,$K$1:K4689,K4689,$E$1:E4689,E4689),"")</f>
        <v/>
      </c>
      <c r="AV4689">
        <f t="shared" si="425"/>
        <v>11</v>
      </c>
    </row>
    <row r="4690" spans="1:48" x14ac:dyDescent="0.25">
      <c r="A4690" t="s">
        <v>157</v>
      </c>
      <c r="B4690" t="s">
        <v>153</v>
      </c>
      <c r="C4690" t="s">
        <v>152</v>
      </c>
      <c r="D4690" s="3">
        <v>41256</v>
      </c>
      <c r="E4690">
        <v>4</v>
      </c>
      <c r="J4690" t="s">
        <v>150</v>
      </c>
      <c r="K4690" t="str">
        <f t="shared" si="428"/>
        <v>2012/13</v>
      </c>
      <c r="O4690" s="2" t="str">
        <f t="shared" si="426"/>
        <v/>
      </c>
      <c r="Q4690" s="32">
        <v>165.05</v>
      </c>
      <c r="R4690">
        <v>165.05</v>
      </c>
      <c r="S4690" s="22">
        <f>IF(ISNUMBER(R4690),SUMIFS(R$1:$R4690,A$1:$A4690,A4690,K$1:$K4690,K4690,E$1:$E4690,E4690),"")</f>
        <v>776.40000000000032</v>
      </c>
      <c r="AC4690" s="2" t="str">
        <f t="shared" si="424"/>
        <v/>
      </c>
      <c r="AL4690" s="2" t="str">
        <f t="shared" si="427"/>
        <v/>
      </c>
      <c r="AT4690" s="2" t="str">
        <f t="shared" si="429"/>
        <v/>
      </c>
      <c r="AU4690" s="2" t="str">
        <f>IF(ISNUMBER(AT4690),SUMIFS($AT$1:AT4690,$A$1:A4690,A4690,$K$1:K4690,K4690,$E$1:E4690,E4690),"")</f>
        <v/>
      </c>
      <c r="AV4690">
        <f t="shared" si="425"/>
        <v>3</v>
      </c>
    </row>
    <row r="4691" spans="1:48" x14ac:dyDescent="0.25">
      <c r="A4691" t="s">
        <v>157</v>
      </c>
      <c r="B4691" t="s">
        <v>153</v>
      </c>
      <c r="C4691" t="s">
        <v>152</v>
      </c>
      <c r="D4691" s="3">
        <v>41256</v>
      </c>
      <c r="E4691">
        <v>5</v>
      </c>
      <c r="J4691" t="s">
        <v>150</v>
      </c>
      <c r="K4691" t="str">
        <f t="shared" si="428"/>
        <v>2012/13</v>
      </c>
      <c r="O4691" s="2" t="str">
        <f t="shared" si="426"/>
        <v/>
      </c>
      <c r="Q4691" s="32">
        <v>93.65000000000002</v>
      </c>
      <c r="R4691">
        <v>93.65000000000002</v>
      </c>
      <c r="S4691" s="22">
        <f>IF(ISNUMBER(R4691),SUMIFS(R$1:$R4691,A$1:$A4691,A4691,K$1:$K4691,K4691,E$1:$E4691,E4691),"")</f>
        <v>584.9</v>
      </c>
      <c r="AC4691" s="2" t="str">
        <f t="shared" ref="AC4691:AC4727" si="430">IF(ISNUMBER(AD4691),AD4691*10,"")</f>
        <v/>
      </c>
      <c r="AL4691" s="2" t="str">
        <f t="shared" si="427"/>
        <v/>
      </c>
      <c r="AT4691" s="2" t="str">
        <f t="shared" si="429"/>
        <v/>
      </c>
      <c r="AU4691" s="2" t="str">
        <f>IF(ISNUMBER(AT4691),SUMIFS($AT$1:AT4691,$A$1:A4691,A4691,$K$1:K4691,K4691,$E$1:E4691,E4691),"")</f>
        <v/>
      </c>
      <c r="AV4691">
        <f t="shared" ref="AV4691:AV4727" si="431">COUNT(P4691:AU4691)</f>
        <v>3</v>
      </c>
    </row>
    <row r="4692" spans="1:48" x14ac:dyDescent="0.25">
      <c r="A4692" t="s">
        <v>157</v>
      </c>
      <c r="B4692" t="s">
        <v>153</v>
      </c>
      <c r="C4692" t="s">
        <v>152</v>
      </c>
      <c r="D4692" s="3">
        <v>41270</v>
      </c>
      <c r="E4692">
        <v>1</v>
      </c>
      <c r="J4692" t="s">
        <v>150</v>
      </c>
      <c r="K4692" t="str">
        <f t="shared" si="428"/>
        <v>2012/13</v>
      </c>
      <c r="O4692" s="2" t="str">
        <f t="shared" si="426"/>
        <v/>
      </c>
      <c r="Q4692" s="32">
        <v>168.45</v>
      </c>
      <c r="R4692">
        <v>168.45</v>
      </c>
      <c r="S4692" s="22">
        <f>IF(ISNUMBER(R4692),SUMIFS(R$1:$R4692,A$1:$A4692,A4692,K$1:$K4692,K4692,E$1:$E4692,E4692),"")</f>
        <v>1231.05</v>
      </c>
      <c r="AC4692" s="2" t="str">
        <f t="shared" si="430"/>
        <v/>
      </c>
      <c r="AL4692" s="2" t="str">
        <f t="shared" si="427"/>
        <v/>
      </c>
      <c r="AT4692" s="2" t="str">
        <f t="shared" si="429"/>
        <v/>
      </c>
      <c r="AU4692" s="2" t="str">
        <f>IF(ISNUMBER(AT4692),SUMIFS($AT$1:AT4692,$A$1:A4692,A4692,$K$1:K4692,K4692,$E$1:E4692,E4692),"")</f>
        <v/>
      </c>
      <c r="AV4692">
        <f t="shared" si="431"/>
        <v>3</v>
      </c>
    </row>
    <row r="4693" spans="1:48" x14ac:dyDescent="0.25">
      <c r="A4693" t="s">
        <v>157</v>
      </c>
      <c r="B4693" t="s">
        <v>153</v>
      </c>
      <c r="C4693" t="s">
        <v>152</v>
      </c>
      <c r="D4693" s="3">
        <v>41270</v>
      </c>
      <c r="E4693">
        <v>2</v>
      </c>
      <c r="J4693" t="s">
        <v>150</v>
      </c>
      <c r="K4693" t="str">
        <f t="shared" si="428"/>
        <v>2012/13</v>
      </c>
      <c r="O4693" s="2" t="str">
        <f t="shared" si="426"/>
        <v/>
      </c>
      <c r="Q4693" s="32">
        <v>61.6</v>
      </c>
      <c r="R4693">
        <v>61.6</v>
      </c>
      <c r="S4693" s="22">
        <f>IF(ISNUMBER(R4693),SUMIFS(R$1:$R4693,A$1:$A4693,A4693,K$1:$K4693,K4693,E$1:$E4693,E4693),"")</f>
        <v>723.20000000000061</v>
      </c>
      <c r="AC4693" s="2" t="str">
        <f t="shared" si="430"/>
        <v/>
      </c>
      <c r="AL4693" s="2" t="str">
        <f t="shared" si="427"/>
        <v/>
      </c>
      <c r="AT4693" s="2" t="str">
        <f t="shared" si="429"/>
        <v/>
      </c>
      <c r="AU4693" s="2" t="str">
        <f>IF(ISNUMBER(AT4693),SUMIFS($AT$1:AT4693,$A$1:A4693,A4693,$K$1:K4693,K4693,$E$1:E4693,E4693),"")</f>
        <v/>
      </c>
      <c r="AV4693">
        <f t="shared" si="431"/>
        <v>3</v>
      </c>
    </row>
    <row r="4694" spans="1:48" x14ac:dyDescent="0.25">
      <c r="A4694" t="s">
        <v>157</v>
      </c>
      <c r="B4694" t="s">
        <v>153</v>
      </c>
      <c r="C4694" t="s">
        <v>152</v>
      </c>
      <c r="D4694" s="3">
        <v>41270</v>
      </c>
      <c r="E4694">
        <v>3</v>
      </c>
      <c r="J4694" t="s">
        <v>150</v>
      </c>
      <c r="K4694" t="str">
        <f t="shared" si="428"/>
        <v>2012/13</v>
      </c>
      <c r="O4694" s="2" t="str">
        <f t="shared" si="426"/>
        <v/>
      </c>
      <c r="Q4694" s="32">
        <v>57.45</v>
      </c>
      <c r="R4694">
        <v>57.45</v>
      </c>
      <c r="S4694" s="22">
        <f>IF(ISNUMBER(R4694),SUMIFS(R$1:$R4694,A$1:$A4694,A4694,K$1:$K4694,K4694,E$1:$E4694,E4694),"")</f>
        <v>612.65000000000032</v>
      </c>
      <c r="AC4694" s="2" t="str">
        <f t="shared" si="430"/>
        <v/>
      </c>
      <c r="AL4694" s="2" t="str">
        <f t="shared" si="427"/>
        <v/>
      </c>
      <c r="AT4694" s="2" t="str">
        <f t="shared" si="429"/>
        <v/>
      </c>
      <c r="AU4694" s="2" t="str">
        <f>IF(ISNUMBER(AT4694),SUMIFS($AT$1:AT4694,$A$1:A4694,A4694,$K$1:K4694,K4694,$E$1:E4694,E4694),"")</f>
        <v/>
      </c>
      <c r="AV4694">
        <f t="shared" si="431"/>
        <v>3</v>
      </c>
    </row>
    <row r="4695" spans="1:48" x14ac:dyDescent="0.25">
      <c r="A4695" t="s">
        <v>157</v>
      </c>
      <c r="B4695" t="s">
        <v>153</v>
      </c>
      <c r="C4695" t="s">
        <v>152</v>
      </c>
      <c r="D4695" s="3">
        <v>41270</v>
      </c>
      <c r="E4695">
        <v>4</v>
      </c>
      <c r="J4695" t="s">
        <v>150</v>
      </c>
      <c r="K4695" t="str">
        <f t="shared" si="428"/>
        <v>2012/13</v>
      </c>
      <c r="O4695" s="2" t="str">
        <f t="shared" si="426"/>
        <v/>
      </c>
      <c r="Q4695" s="32">
        <v>175.35</v>
      </c>
      <c r="R4695">
        <v>175.35</v>
      </c>
      <c r="S4695" s="22">
        <f>IF(ISNUMBER(R4695),SUMIFS(R$1:$R4695,A$1:$A4695,A4695,K$1:$K4695,K4695,E$1:$E4695,E4695),"")</f>
        <v>951.75000000000034</v>
      </c>
      <c r="AC4695" s="2" t="str">
        <f t="shared" si="430"/>
        <v/>
      </c>
      <c r="AL4695" s="2" t="str">
        <f t="shared" si="427"/>
        <v/>
      </c>
      <c r="AT4695" s="2" t="str">
        <f t="shared" si="429"/>
        <v/>
      </c>
      <c r="AU4695" s="2" t="str">
        <f>IF(ISNUMBER(AT4695),SUMIFS($AT$1:AT4695,$A$1:A4695,A4695,$K$1:K4695,K4695,$E$1:E4695,E4695),"")</f>
        <v/>
      </c>
      <c r="AV4695">
        <f t="shared" si="431"/>
        <v>3</v>
      </c>
    </row>
    <row r="4696" spans="1:48" x14ac:dyDescent="0.25">
      <c r="A4696" t="s">
        <v>157</v>
      </c>
      <c r="B4696" t="s">
        <v>153</v>
      </c>
      <c r="C4696" t="s">
        <v>152</v>
      </c>
      <c r="D4696" s="3">
        <v>41270</v>
      </c>
      <c r="E4696">
        <v>5</v>
      </c>
      <c r="J4696" t="s">
        <v>150</v>
      </c>
      <c r="K4696" t="str">
        <f t="shared" si="428"/>
        <v>2012/13</v>
      </c>
      <c r="O4696" s="2" t="str">
        <f t="shared" si="426"/>
        <v/>
      </c>
      <c r="Q4696" s="32">
        <v>133.05000000000001</v>
      </c>
      <c r="R4696">
        <v>133.05000000000001</v>
      </c>
      <c r="S4696" s="22">
        <f>IF(ISNUMBER(R4696),SUMIFS(R$1:$R4696,A$1:$A4696,A4696,K$1:$K4696,K4696,E$1:$E4696,E4696),"")</f>
        <v>717.95</v>
      </c>
      <c r="AC4696" s="2" t="str">
        <f t="shared" si="430"/>
        <v/>
      </c>
      <c r="AL4696" s="2" t="str">
        <f t="shared" si="427"/>
        <v/>
      </c>
      <c r="AT4696" s="2" t="str">
        <f t="shared" si="429"/>
        <v/>
      </c>
      <c r="AU4696" s="2" t="str">
        <f>IF(ISNUMBER(AT4696),SUMIFS($AT$1:AT4696,$A$1:A4696,A4696,$K$1:K4696,K4696,$E$1:E4696,E4696),"")</f>
        <v/>
      </c>
      <c r="AV4696">
        <f t="shared" si="431"/>
        <v>3</v>
      </c>
    </row>
    <row r="4697" spans="1:48" x14ac:dyDescent="0.25">
      <c r="A4697" t="s">
        <v>157</v>
      </c>
      <c r="B4697" t="s">
        <v>153</v>
      </c>
      <c r="C4697" t="s">
        <v>152</v>
      </c>
      <c r="D4697" s="3">
        <v>41285</v>
      </c>
      <c r="E4697">
        <v>1</v>
      </c>
      <c r="J4697" t="s">
        <v>150</v>
      </c>
      <c r="K4697" t="str">
        <f t="shared" si="428"/>
        <v>2012/13</v>
      </c>
      <c r="O4697" s="2" t="str">
        <f t="shared" si="426"/>
        <v/>
      </c>
      <c r="Q4697" s="32">
        <v>147.35</v>
      </c>
      <c r="R4697">
        <v>147.35</v>
      </c>
      <c r="S4697" s="22">
        <f>IF(ISNUMBER(R4697),SUMIFS(R$1:$R4697,A$1:$A4697,A4697,K$1:$K4697,K4697,E$1:$E4697,E4697),"")</f>
        <v>1378.3999999999999</v>
      </c>
      <c r="AC4697" s="2" t="str">
        <f t="shared" si="430"/>
        <v/>
      </c>
      <c r="AL4697" s="2" t="str">
        <f t="shared" si="427"/>
        <v/>
      </c>
      <c r="AT4697" s="2" t="str">
        <f t="shared" si="429"/>
        <v/>
      </c>
      <c r="AU4697" s="2" t="str">
        <f>IF(ISNUMBER(AT4697),SUMIFS($AT$1:AT4697,$A$1:A4697,A4697,$K$1:K4697,K4697,$E$1:E4697,E4697),"")</f>
        <v/>
      </c>
      <c r="AV4697">
        <f t="shared" si="431"/>
        <v>3</v>
      </c>
    </row>
    <row r="4698" spans="1:48" x14ac:dyDescent="0.25">
      <c r="A4698" t="s">
        <v>157</v>
      </c>
      <c r="B4698" t="s">
        <v>153</v>
      </c>
      <c r="C4698" t="s">
        <v>152</v>
      </c>
      <c r="D4698" s="3">
        <v>41285</v>
      </c>
      <c r="E4698">
        <v>2</v>
      </c>
      <c r="J4698" t="s">
        <v>150</v>
      </c>
      <c r="K4698" t="str">
        <f t="shared" si="428"/>
        <v>2012/13</v>
      </c>
      <c r="O4698" s="2" t="str">
        <f t="shared" si="426"/>
        <v/>
      </c>
      <c r="Q4698" s="32">
        <v>172.95</v>
      </c>
      <c r="R4698">
        <v>172.95</v>
      </c>
      <c r="S4698" s="22">
        <f>IF(ISNUMBER(R4698),SUMIFS(R$1:$R4698,A$1:$A4698,A4698,K$1:$K4698,K4698,E$1:$E4698,E4698),"")</f>
        <v>896.15000000000055</v>
      </c>
      <c r="AC4698" s="2" t="str">
        <f t="shared" si="430"/>
        <v/>
      </c>
      <c r="AL4698" s="2" t="str">
        <f t="shared" si="427"/>
        <v/>
      </c>
      <c r="AT4698" s="2" t="str">
        <f t="shared" si="429"/>
        <v/>
      </c>
      <c r="AU4698" s="2" t="str">
        <f>IF(ISNUMBER(AT4698),SUMIFS($AT$1:AT4698,$A$1:A4698,A4698,$K$1:K4698,K4698,$E$1:E4698,E4698),"")</f>
        <v/>
      </c>
      <c r="AV4698">
        <f t="shared" si="431"/>
        <v>3</v>
      </c>
    </row>
    <row r="4699" spans="1:48" x14ac:dyDescent="0.25">
      <c r="A4699" t="s">
        <v>157</v>
      </c>
      <c r="B4699" t="s">
        <v>153</v>
      </c>
      <c r="C4699" t="s">
        <v>152</v>
      </c>
      <c r="D4699" s="3">
        <v>41285</v>
      </c>
      <c r="E4699">
        <v>3</v>
      </c>
      <c r="J4699" t="s">
        <v>150</v>
      </c>
      <c r="K4699" t="str">
        <f t="shared" si="428"/>
        <v>2012/13</v>
      </c>
      <c r="O4699" s="2" t="str">
        <f t="shared" ref="O4699:O4735" si="432">IF(ISNUMBER(P4699),P4699*10,"")</f>
        <v/>
      </c>
      <c r="Q4699" s="32">
        <v>144.69999999999999</v>
      </c>
      <c r="R4699">
        <v>144.69999999999999</v>
      </c>
      <c r="S4699" s="22">
        <f>IF(ISNUMBER(R4699),SUMIFS(R$1:$R4699,A$1:$A4699,A4699,K$1:$K4699,K4699,E$1:$E4699,E4699),"")</f>
        <v>757.35000000000036</v>
      </c>
      <c r="AC4699" s="2" t="str">
        <f t="shared" si="430"/>
        <v/>
      </c>
      <c r="AL4699" s="2" t="str">
        <f t="shared" ref="AL4699:AL4735" si="433">IF(ISNUMBER(AM4699),AM4699,"")</f>
        <v/>
      </c>
      <c r="AT4699" s="2" t="str">
        <f t="shared" si="429"/>
        <v/>
      </c>
      <c r="AU4699" s="2" t="str">
        <f>IF(ISNUMBER(AT4699),SUMIFS($AT$1:AT4699,$A$1:A4699,A4699,$K$1:K4699,K4699,$E$1:E4699,E4699),"")</f>
        <v/>
      </c>
      <c r="AV4699">
        <f t="shared" si="431"/>
        <v>3</v>
      </c>
    </row>
    <row r="4700" spans="1:48" x14ac:dyDescent="0.25">
      <c r="A4700" t="s">
        <v>157</v>
      </c>
      <c r="B4700" t="s">
        <v>153</v>
      </c>
      <c r="C4700" t="s">
        <v>152</v>
      </c>
      <c r="D4700" s="3">
        <v>41285</v>
      </c>
      <c r="E4700">
        <v>4</v>
      </c>
      <c r="J4700" t="s">
        <v>150</v>
      </c>
      <c r="K4700" t="str">
        <f t="shared" si="428"/>
        <v>2012/13</v>
      </c>
      <c r="O4700" s="2" t="str">
        <f t="shared" si="432"/>
        <v/>
      </c>
      <c r="Q4700" s="32">
        <v>18.100000000000001</v>
      </c>
      <c r="R4700">
        <v>18.100000000000001</v>
      </c>
      <c r="S4700" s="22">
        <f>IF(ISNUMBER(R4700),SUMIFS(R$1:$R4700,A$1:$A4700,A4700,K$1:$K4700,K4700,E$1:$E4700,E4700),"")</f>
        <v>969.85000000000036</v>
      </c>
      <c r="AC4700" s="2" t="str">
        <f t="shared" si="430"/>
        <v/>
      </c>
      <c r="AL4700" s="2" t="str">
        <f t="shared" si="433"/>
        <v/>
      </c>
      <c r="AT4700" s="2" t="str">
        <f t="shared" si="429"/>
        <v/>
      </c>
      <c r="AU4700" s="2" t="str">
        <f>IF(ISNUMBER(AT4700),SUMIFS($AT$1:AT4700,$A$1:A4700,A4700,$K$1:K4700,K4700,$E$1:E4700,E4700),"")</f>
        <v/>
      </c>
      <c r="AV4700">
        <f t="shared" si="431"/>
        <v>3</v>
      </c>
    </row>
    <row r="4701" spans="1:48" x14ac:dyDescent="0.25">
      <c r="A4701" t="s">
        <v>157</v>
      </c>
      <c r="B4701" t="s">
        <v>153</v>
      </c>
      <c r="C4701" t="s">
        <v>152</v>
      </c>
      <c r="D4701" s="3">
        <v>41285</v>
      </c>
      <c r="E4701">
        <v>5</v>
      </c>
      <c r="J4701" t="s">
        <v>150</v>
      </c>
      <c r="K4701" t="str">
        <f t="shared" si="428"/>
        <v>2012/13</v>
      </c>
      <c r="O4701" s="2" t="str">
        <f t="shared" si="432"/>
        <v/>
      </c>
      <c r="Q4701" s="32">
        <v>0</v>
      </c>
      <c r="R4701">
        <v>0</v>
      </c>
      <c r="S4701" s="22">
        <f>IF(ISNUMBER(R4701),SUMIFS(R$1:$R4701,A$1:$A4701,A4701,K$1:$K4701,K4701,E$1:$E4701,E4701),"")</f>
        <v>717.95</v>
      </c>
      <c r="AC4701" s="2" t="str">
        <f t="shared" si="430"/>
        <v/>
      </c>
      <c r="AL4701" s="2" t="str">
        <f t="shared" si="433"/>
        <v/>
      </c>
      <c r="AT4701" s="2" t="str">
        <f t="shared" si="429"/>
        <v/>
      </c>
      <c r="AU4701" s="2" t="str">
        <f>IF(ISNUMBER(AT4701),SUMIFS($AT$1:AT4701,$A$1:A4701,A4701,$K$1:K4701,K4701,$E$1:E4701,E4701),"")</f>
        <v/>
      </c>
      <c r="AV4701">
        <f t="shared" si="431"/>
        <v>3</v>
      </c>
    </row>
    <row r="4702" spans="1:48" x14ac:dyDescent="0.25">
      <c r="A4702" t="s">
        <v>157</v>
      </c>
      <c r="B4702" t="s">
        <v>153</v>
      </c>
      <c r="C4702" t="s">
        <v>152</v>
      </c>
      <c r="D4702" s="3">
        <v>41298</v>
      </c>
      <c r="E4702">
        <v>1</v>
      </c>
      <c r="J4702" t="s">
        <v>150</v>
      </c>
      <c r="K4702" t="str">
        <f t="shared" si="428"/>
        <v>2012/13</v>
      </c>
      <c r="O4702" s="2" t="str">
        <f t="shared" si="432"/>
        <v/>
      </c>
      <c r="Q4702" s="32">
        <v>121.6</v>
      </c>
      <c r="R4702">
        <v>121.6</v>
      </c>
      <c r="S4702" s="22">
        <f>IF(ISNUMBER(R4702),SUMIFS(R$1:$R4702,A$1:$A4702,A4702,K$1:$K4702,K4702,E$1:$E4702,E4702),"")</f>
        <v>1499.9999999999998</v>
      </c>
      <c r="AC4702" s="2" t="str">
        <f t="shared" si="430"/>
        <v/>
      </c>
      <c r="AL4702" s="2" t="str">
        <f t="shared" si="433"/>
        <v/>
      </c>
      <c r="AT4702" s="2" t="str">
        <f t="shared" si="429"/>
        <v/>
      </c>
      <c r="AU4702" s="2" t="str">
        <f>IF(ISNUMBER(AT4702),SUMIFS($AT$1:AT4702,$A$1:A4702,A4702,$K$1:K4702,K4702,$E$1:E4702,E4702),"")</f>
        <v/>
      </c>
      <c r="AV4702">
        <f t="shared" si="431"/>
        <v>3</v>
      </c>
    </row>
    <row r="4703" spans="1:48" x14ac:dyDescent="0.25">
      <c r="A4703" t="s">
        <v>157</v>
      </c>
      <c r="B4703" t="s">
        <v>153</v>
      </c>
      <c r="C4703" t="s">
        <v>152</v>
      </c>
      <c r="D4703" s="3">
        <v>41298</v>
      </c>
      <c r="E4703">
        <v>2</v>
      </c>
      <c r="J4703" t="s">
        <v>150</v>
      </c>
      <c r="K4703" t="str">
        <f t="shared" si="428"/>
        <v>2012/13</v>
      </c>
      <c r="O4703" s="2" t="str">
        <f t="shared" si="432"/>
        <v/>
      </c>
      <c r="Q4703" s="32">
        <v>0</v>
      </c>
      <c r="R4703">
        <v>0</v>
      </c>
      <c r="S4703" s="22">
        <f>IF(ISNUMBER(R4703),SUMIFS(R$1:$R4703,A$1:$A4703,A4703,K$1:$K4703,K4703,E$1:$E4703,E4703),"")</f>
        <v>896.15000000000055</v>
      </c>
      <c r="AC4703" s="2" t="str">
        <f t="shared" si="430"/>
        <v/>
      </c>
      <c r="AL4703" s="2" t="str">
        <f t="shared" si="433"/>
        <v/>
      </c>
      <c r="AT4703" s="2" t="str">
        <f t="shared" si="429"/>
        <v/>
      </c>
      <c r="AU4703" s="2" t="str">
        <f>IF(ISNUMBER(AT4703),SUMIFS($AT$1:AT4703,$A$1:A4703,A4703,$K$1:K4703,K4703,$E$1:E4703,E4703),"")</f>
        <v/>
      </c>
      <c r="AV4703">
        <f t="shared" si="431"/>
        <v>3</v>
      </c>
    </row>
    <row r="4704" spans="1:48" x14ac:dyDescent="0.25">
      <c r="A4704" t="s">
        <v>157</v>
      </c>
      <c r="B4704" t="s">
        <v>153</v>
      </c>
      <c r="C4704" t="s">
        <v>152</v>
      </c>
      <c r="D4704" s="3">
        <v>41298</v>
      </c>
      <c r="E4704">
        <v>3</v>
      </c>
      <c r="J4704" t="s">
        <v>150</v>
      </c>
      <c r="K4704" t="str">
        <f t="shared" si="428"/>
        <v>2012/13</v>
      </c>
      <c r="O4704" s="2" t="str">
        <f t="shared" si="432"/>
        <v/>
      </c>
      <c r="Q4704" s="32">
        <v>69.45</v>
      </c>
      <c r="R4704">
        <v>69.45</v>
      </c>
      <c r="S4704" s="22">
        <f>IF(ISNUMBER(R4704),SUMIFS(R$1:$R4704,A$1:$A4704,A4704,K$1:$K4704,K4704,E$1:$E4704,E4704),"")</f>
        <v>826.80000000000041</v>
      </c>
      <c r="AC4704" s="2" t="str">
        <f t="shared" si="430"/>
        <v/>
      </c>
      <c r="AL4704" s="2" t="str">
        <f t="shared" si="433"/>
        <v/>
      </c>
      <c r="AT4704" s="2" t="str">
        <f t="shared" si="429"/>
        <v/>
      </c>
      <c r="AU4704" s="2" t="str">
        <f>IF(ISNUMBER(AT4704),SUMIFS($AT$1:AT4704,$A$1:A4704,A4704,$K$1:K4704,K4704,$E$1:E4704,E4704),"")</f>
        <v/>
      </c>
      <c r="AV4704">
        <f t="shared" si="431"/>
        <v>3</v>
      </c>
    </row>
    <row r="4705" spans="1:48" x14ac:dyDescent="0.25">
      <c r="A4705" t="s">
        <v>157</v>
      </c>
      <c r="B4705" t="s">
        <v>153</v>
      </c>
      <c r="C4705" t="s">
        <v>152</v>
      </c>
      <c r="D4705" s="3">
        <v>41298</v>
      </c>
      <c r="E4705">
        <v>4</v>
      </c>
      <c r="J4705" t="s">
        <v>150</v>
      </c>
      <c r="K4705" t="str">
        <f t="shared" si="428"/>
        <v>2012/13</v>
      </c>
      <c r="O4705" s="2" t="str">
        <f t="shared" si="432"/>
        <v/>
      </c>
      <c r="Q4705" s="32">
        <v>38.25</v>
      </c>
      <c r="R4705">
        <v>38.25</v>
      </c>
      <c r="S4705" s="22">
        <f>IF(ISNUMBER(R4705),SUMIFS(R$1:$R4705,A$1:$A4705,A4705,K$1:$K4705,K4705,E$1:$E4705,E4705),"")</f>
        <v>1008.1000000000004</v>
      </c>
      <c r="AC4705" s="2" t="str">
        <f t="shared" si="430"/>
        <v/>
      </c>
      <c r="AL4705" s="2" t="str">
        <f t="shared" si="433"/>
        <v/>
      </c>
      <c r="AT4705" s="2" t="str">
        <f t="shared" si="429"/>
        <v/>
      </c>
      <c r="AU4705" s="2" t="str">
        <f>IF(ISNUMBER(AT4705),SUMIFS($AT$1:AT4705,$A$1:A4705,A4705,$K$1:K4705,K4705,$E$1:E4705,E4705),"")</f>
        <v/>
      </c>
      <c r="AV4705">
        <f t="shared" si="431"/>
        <v>3</v>
      </c>
    </row>
    <row r="4706" spans="1:48" x14ac:dyDescent="0.25">
      <c r="A4706" t="s">
        <v>157</v>
      </c>
      <c r="B4706" t="s">
        <v>153</v>
      </c>
      <c r="C4706" t="s">
        <v>152</v>
      </c>
      <c r="D4706" s="3">
        <v>41298</v>
      </c>
      <c r="E4706">
        <v>5</v>
      </c>
      <c r="J4706" t="s">
        <v>150</v>
      </c>
      <c r="K4706" t="str">
        <f t="shared" si="428"/>
        <v>2012/13</v>
      </c>
      <c r="O4706" s="2" t="str">
        <f t="shared" si="432"/>
        <v/>
      </c>
      <c r="Q4706" s="32">
        <v>43.9</v>
      </c>
      <c r="R4706">
        <v>43.9</v>
      </c>
      <c r="S4706" s="22">
        <f>IF(ISNUMBER(R4706),SUMIFS(R$1:$R4706,A$1:$A4706,A4706,K$1:$K4706,K4706,E$1:$E4706,E4706),"")</f>
        <v>761.85</v>
      </c>
      <c r="AC4706" s="2" t="str">
        <f t="shared" si="430"/>
        <v/>
      </c>
      <c r="AL4706" s="2" t="str">
        <f t="shared" si="433"/>
        <v/>
      </c>
      <c r="AT4706" s="2" t="str">
        <f t="shared" si="429"/>
        <v/>
      </c>
      <c r="AU4706" s="2" t="str">
        <f>IF(ISNUMBER(AT4706),SUMIFS($AT$1:AT4706,$A$1:A4706,A4706,$K$1:K4706,K4706,$E$1:E4706,E4706),"")</f>
        <v/>
      </c>
      <c r="AV4706">
        <f t="shared" si="431"/>
        <v>3</v>
      </c>
    </row>
    <row r="4707" spans="1:48" x14ac:dyDescent="0.25">
      <c r="A4707" t="s">
        <v>157</v>
      </c>
      <c r="B4707" t="s">
        <v>153</v>
      </c>
      <c r="C4707" t="s">
        <v>152</v>
      </c>
      <c r="D4707" s="3">
        <v>41311</v>
      </c>
      <c r="E4707">
        <v>1</v>
      </c>
      <c r="J4707" t="s">
        <v>150</v>
      </c>
      <c r="K4707" t="str">
        <f t="shared" si="428"/>
        <v>2012/13</v>
      </c>
      <c r="O4707" s="2" t="str">
        <f t="shared" si="432"/>
        <v/>
      </c>
      <c r="R4707"/>
      <c r="S4707" s="22" t="str">
        <f>IF(ISNUMBER(R4707),SUMIFS(R$1:$R4707,A$1:$A4707,A4707,K$1:$K4707,K4707,E$1:$E4707,E4707),"")</f>
        <v/>
      </c>
      <c r="X4707">
        <v>0.11275163095291574</v>
      </c>
      <c r="Y4707">
        <v>0.88724836904708426</v>
      </c>
      <c r="AC4707" s="2" t="str">
        <f t="shared" si="430"/>
        <v/>
      </c>
      <c r="AE4707">
        <v>87.301321534199275</v>
      </c>
      <c r="AF4707">
        <v>13.257497414684522</v>
      </c>
      <c r="AG4707">
        <v>86.742502585315478</v>
      </c>
      <c r="AH4707">
        <v>15.89829627351669</v>
      </c>
      <c r="AI4707">
        <v>23.84192799935472</v>
      </c>
      <c r="AJ4707">
        <v>9.9319175424019601</v>
      </c>
      <c r="AK4707">
        <v>27.737301577042334</v>
      </c>
      <c r="AL4707" s="2">
        <f t="shared" si="433"/>
        <v>4.4379682523267731E-2</v>
      </c>
      <c r="AM4707">
        <v>4.4379682523267731E-2</v>
      </c>
      <c r="AN4707">
        <v>71.825123221464565</v>
      </c>
      <c r="AO4707">
        <v>11.707495085098724</v>
      </c>
      <c r="AT4707" s="2" t="str">
        <f t="shared" si="429"/>
        <v/>
      </c>
      <c r="AU4707" s="2" t="str">
        <f>IF(ISNUMBER(AT4707),SUMIFS($AT$1:AT4707,$A$1:A4707,A4707,$K$1:K4707,K4707,$E$1:E4707,E4707),"")</f>
        <v/>
      </c>
      <c r="AV4707">
        <f t="shared" si="431"/>
        <v>13</v>
      </c>
    </row>
    <row r="4708" spans="1:48" x14ac:dyDescent="0.25">
      <c r="A4708" t="s">
        <v>157</v>
      </c>
      <c r="B4708" t="s">
        <v>153</v>
      </c>
      <c r="C4708" t="s">
        <v>152</v>
      </c>
      <c r="D4708" s="3">
        <v>41312</v>
      </c>
      <c r="E4708">
        <v>1</v>
      </c>
      <c r="J4708" t="s">
        <v>150</v>
      </c>
      <c r="K4708" t="str">
        <f t="shared" si="428"/>
        <v>2012/13</v>
      </c>
      <c r="O4708" s="2" t="str">
        <f t="shared" si="432"/>
        <v/>
      </c>
      <c r="Q4708" s="32">
        <v>27.899999999999956</v>
      </c>
      <c r="R4708">
        <v>27.899999999999956</v>
      </c>
      <c r="S4708" s="22">
        <f>IF(ISNUMBER(R4708),SUMIFS(R$1:$R4708,A$1:$A4708,A4708,K$1:$K4708,K4708,E$1:$E4708,E4708),"")</f>
        <v>1527.8999999999996</v>
      </c>
      <c r="AC4708" s="2" t="str">
        <f t="shared" si="430"/>
        <v/>
      </c>
      <c r="AL4708" s="2" t="str">
        <f t="shared" si="433"/>
        <v/>
      </c>
      <c r="AT4708" s="2" t="str">
        <f t="shared" si="429"/>
        <v/>
      </c>
      <c r="AU4708" s="2" t="str">
        <f>IF(ISNUMBER(AT4708),SUMIFS($AT$1:AT4708,$A$1:A4708,A4708,$K$1:K4708,K4708,$E$1:E4708,E4708),"")</f>
        <v/>
      </c>
      <c r="AV4708">
        <f t="shared" si="431"/>
        <v>3</v>
      </c>
    </row>
    <row r="4709" spans="1:48" x14ac:dyDescent="0.25">
      <c r="A4709" t="s">
        <v>157</v>
      </c>
      <c r="B4709" t="s">
        <v>153</v>
      </c>
      <c r="C4709" t="s">
        <v>152</v>
      </c>
      <c r="D4709" s="3">
        <v>41311</v>
      </c>
      <c r="E4709">
        <v>2</v>
      </c>
      <c r="J4709" t="s">
        <v>150</v>
      </c>
      <c r="K4709" t="str">
        <f t="shared" si="428"/>
        <v>2012/13</v>
      </c>
      <c r="O4709" s="2" t="str">
        <f t="shared" si="432"/>
        <v/>
      </c>
      <c r="R4709"/>
      <c r="S4709" s="22" t="str">
        <f>IF(ISNUMBER(R4709),SUMIFS(R$1:$R4709,A$1:$A4709,A4709,K$1:$K4709,K4709,E$1:$E4709,E4709),"")</f>
        <v/>
      </c>
      <c r="X4709">
        <v>0.15844752432679987</v>
      </c>
      <c r="Y4709">
        <v>0.84155247567320013</v>
      </c>
      <c r="AC4709" s="2" t="str">
        <f t="shared" si="430"/>
        <v/>
      </c>
      <c r="AE4709">
        <v>87.158929046546149</v>
      </c>
      <c r="AF4709">
        <v>12.932846553822053</v>
      </c>
      <c r="AG4709">
        <v>87.06715344617794</v>
      </c>
      <c r="AH4709">
        <v>14.04676602529803</v>
      </c>
      <c r="AI4709">
        <v>19.74021266153008</v>
      </c>
      <c r="AJ4709">
        <v>11.119553143849583</v>
      </c>
      <c r="AK4709">
        <v>28.975887819449049</v>
      </c>
      <c r="AL4709" s="2">
        <f t="shared" si="433"/>
        <v>4.6361420511118474E-2</v>
      </c>
      <c r="AM4709">
        <v>4.6361420511118474E-2</v>
      </c>
      <c r="AN4709">
        <v>73.145025696184589</v>
      </c>
      <c r="AO4709">
        <v>11.922639188478088</v>
      </c>
      <c r="AT4709" s="2" t="str">
        <f t="shared" si="429"/>
        <v/>
      </c>
      <c r="AU4709" s="2" t="str">
        <f>IF(ISNUMBER(AT4709),SUMIFS($AT$1:AT4709,$A$1:A4709,A4709,$K$1:K4709,K4709,$E$1:E4709,E4709),"")</f>
        <v/>
      </c>
      <c r="AV4709">
        <f t="shared" si="431"/>
        <v>13</v>
      </c>
    </row>
    <row r="4710" spans="1:48" x14ac:dyDescent="0.25">
      <c r="A4710" t="s">
        <v>157</v>
      </c>
      <c r="B4710" t="s">
        <v>153</v>
      </c>
      <c r="C4710" t="s">
        <v>152</v>
      </c>
      <c r="D4710" s="3">
        <v>41312</v>
      </c>
      <c r="E4710">
        <v>2</v>
      </c>
      <c r="J4710" t="s">
        <v>150</v>
      </c>
      <c r="K4710" t="str">
        <f t="shared" si="428"/>
        <v>2012/13</v>
      </c>
      <c r="O4710" s="2" t="str">
        <f t="shared" si="432"/>
        <v/>
      </c>
      <c r="Q4710" s="32">
        <v>79.999999999999915</v>
      </c>
      <c r="R4710">
        <v>79.999999999999915</v>
      </c>
      <c r="S4710" s="22">
        <f>IF(ISNUMBER(R4710),SUMIFS(R$1:$R4710,A$1:$A4710,A4710,K$1:$K4710,K4710,E$1:$E4710,E4710),"")</f>
        <v>976.15000000000043</v>
      </c>
      <c r="AC4710" s="2" t="str">
        <f t="shared" si="430"/>
        <v/>
      </c>
      <c r="AL4710" s="2" t="str">
        <f t="shared" si="433"/>
        <v/>
      </c>
      <c r="AT4710" s="2" t="str">
        <f t="shared" si="429"/>
        <v/>
      </c>
      <c r="AU4710" s="2" t="str">
        <f>IF(ISNUMBER(AT4710),SUMIFS($AT$1:AT4710,$A$1:A4710,A4710,$K$1:K4710,K4710,$E$1:E4710,E4710),"")</f>
        <v/>
      </c>
      <c r="AV4710">
        <f t="shared" si="431"/>
        <v>3</v>
      </c>
    </row>
    <row r="4711" spans="1:48" x14ac:dyDescent="0.25">
      <c r="A4711" t="s">
        <v>157</v>
      </c>
      <c r="B4711" t="s">
        <v>153</v>
      </c>
      <c r="C4711" t="s">
        <v>152</v>
      </c>
      <c r="D4711" s="3">
        <v>41311</v>
      </c>
      <c r="E4711">
        <v>3</v>
      </c>
      <c r="J4711" t="s">
        <v>150</v>
      </c>
      <c r="K4711" t="str">
        <f t="shared" si="428"/>
        <v>2012/13</v>
      </c>
      <c r="O4711" s="2" t="str">
        <f t="shared" si="432"/>
        <v/>
      </c>
      <c r="R4711"/>
      <c r="S4711" s="22" t="str">
        <f>IF(ISNUMBER(R4711),SUMIFS(R$1:$R4711,A$1:$A4711,A4711,K$1:$K4711,K4711,E$1:$E4711,E4711),"")</f>
        <v/>
      </c>
      <c r="X4711">
        <v>0.34460362677582024</v>
      </c>
      <c r="Y4711">
        <v>0.65539637322417976</v>
      </c>
      <c r="AC4711" s="2" t="str">
        <f t="shared" si="430"/>
        <v/>
      </c>
      <c r="AE4711">
        <v>85.812809119666753</v>
      </c>
      <c r="AF4711">
        <v>12.633433516426585</v>
      </c>
      <c r="AG4711">
        <v>87.366566483573422</v>
      </c>
      <c r="AH4711">
        <v>14.238596745776885</v>
      </c>
      <c r="AI4711">
        <v>18.892886309461971</v>
      </c>
      <c r="AJ4711">
        <v>12.175650325007034</v>
      </c>
      <c r="AK4711">
        <v>27.579698673437658</v>
      </c>
      <c r="AL4711" s="2">
        <f t="shared" si="433"/>
        <v>4.4127517877500251E-2</v>
      </c>
      <c r="AM4711">
        <v>4.4127517877500251E-2</v>
      </c>
      <c r="AN4711">
        <v>73.331219692677138</v>
      </c>
      <c r="AO4711">
        <v>11.952988809906374</v>
      </c>
      <c r="AT4711" s="2" t="str">
        <f t="shared" si="429"/>
        <v/>
      </c>
      <c r="AU4711" s="2" t="str">
        <f>IF(ISNUMBER(AT4711),SUMIFS($AT$1:AT4711,$A$1:A4711,A4711,$K$1:K4711,K4711,$E$1:E4711,E4711),"")</f>
        <v/>
      </c>
      <c r="AV4711">
        <f t="shared" si="431"/>
        <v>13</v>
      </c>
    </row>
    <row r="4712" spans="1:48" x14ac:dyDescent="0.25">
      <c r="A4712" t="s">
        <v>157</v>
      </c>
      <c r="B4712" t="s">
        <v>153</v>
      </c>
      <c r="C4712" t="s">
        <v>152</v>
      </c>
      <c r="D4712" s="3">
        <v>41312</v>
      </c>
      <c r="E4712">
        <v>3</v>
      </c>
      <c r="J4712" t="s">
        <v>150</v>
      </c>
      <c r="K4712" t="str">
        <f t="shared" si="428"/>
        <v>2012/13</v>
      </c>
      <c r="O4712" s="2" t="str">
        <f t="shared" si="432"/>
        <v/>
      </c>
      <c r="Q4712" s="32">
        <v>0</v>
      </c>
      <c r="R4712">
        <v>0</v>
      </c>
      <c r="S4712" s="22">
        <f>IF(ISNUMBER(R4712),SUMIFS(R$1:$R4712,A$1:$A4712,A4712,K$1:$K4712,K4712,E$1:$E4712,E4712),"")</f>
        <v>826.80000000000041</v>
      </c>
      <c r="AC4712" s="2" t="str">
        <f t="shared" si="430"/>
        <v/>
      </c>
      <c r="AL4712" s="2" t="str">
        <f t="shared" si="433"/>
        <v/>
      </c>
      <c r="AT4712" s="2" t="str">
        <f t="shared" si="429"/>
        <v/>
      </c>
      <c r="AU4712" s="2" t="str">
        <f>IF(ISNUMBER(AT4712),SUMIFS($AT$1:AT4712,$A$1:A4712,A4712,$K$1:K4712,K4712,$E$1:E4712,E4712),"")</f>
        <v/>
      </c>
      <c r="AV4712">
        <f t="shared" si="431"/>
        <v>3</v>
      </c>
    </row>
    <row r="4713" spans="1:48" x14ac:dyDescent="0.25">
      <c r="A4713" t="s">
        <v>157</v>
      </c>
      <c r="B4713" t="s">
        <v>153</v>
      </c>
      <c r="C4713" t="s">
        <v>152</v>
      </c>
      <c r="D4713" s="3">
        <v>41311</v>
      </c>
      <c r="E4713">
        <v>4</v>
      </c>
      <c r="J4713" t="s">
        <v>150</v>
      </c>
      <c r="K4713" t="str">
        <f t="shared" si="428"/>
        <v>2012/13</v>
      </c>
      <c r="O4713" s="2" t="str">
        <f t="shared" si="432"/>
        <v/>
      </c>
      <c r="R4713"/>
      <c r="S4713" s="22" t="str">
        <f>IF(ISNUMBER(R4713),SUMIFS(R$1:$R4713,A$1:$A4713,A4713,K$1:$K4713,K4713,E$1:$E4713,E4713),"")</f>
        <v/>
      </c>
      <c r="X4713">
        <v>0.32056120902930807</v>
      </c>
      <c r="Y4713">
        <v>0.67943879097069193</v>
      </c>
      <c r="AC4713" s="2" t="str">
        <f t="shared" si="430"/>
        <v/>
      </c>
      <c r="AE4713">
        <v>86.533518639461775</v>
      </c>
      <c r="AF4713">
        <v>13.346375393979065</v>
      </c>
      <c r="AG4713">
        <v>86.653624606020941</v>
      </c>
      <c r="AH4713">
        <v>13.373258276012445</v>
      </c>
      <c r="AI4713">
        <v>17.743173541901513</v>
      </c>
      <c r="AJ4713">
        <v>15.162167589672871</v>
      </c>
      <c r="AK4713">
        <v>24.147542386697058</v>
      </c>
      <c r="AL4713" s="2">
        <f t="shared" si="433"/>
        <v>3.8636067818715293E-2</v>
      </c>
      <c r="AM4713">
        <v>3.8636067818715293E-2</v>
      </c>
      <c r="AN4713">
        <v>74.366141360369397</v>
      </c>
      <c r="AO4713">
        <v>12.121681041740212</v>
      </c>
      <c r="AT4713" s="2" t="str">
        <f t="shared" si="429"/>
        <v/>
      </c>
      <c r="AU4713" s="2" t="str">
        <f>IF(ISNUMBER(AT4713),SUMIFS($AT$1:AT4713,$A$1:A4713,A4713,$K$1:K4713,K4713,$E$1:E4713,E4713),"")</f>
        <v/>
      </c>
      <c r="AV4713">
        <f t="shared" si="431"/>
        <v>13</v>
      </c>
    </row>
    <row r="4714" spans="1:48" x14ac:dyDescent="0.25">
      <c r="A4714" t="s">
        <v>157</v>
      </c>
      <c r="B4714" t="s">
        <v>153</v>
      </c>
      <c r="C4714" t="s">
        <v>152</v>
      </c>
      <c r="D4714" s="3">
        <v>41312</v>
      </c>
      <c r="E4714">
        <v>4</v>
      </c>
      <c r="J4714" t="s">
        <v>150</v>
      </c>
      <c r="K4714" t="str">
        <f t="shared" si="428"/>
        <v>2012/13</v>
      </c>
      <c r="O4714" s="2" t="str">
        <f t="shared" si="432"/>
        <v/>
      </c>
      <c r="Q4714" s="32">
        <v>54.20000000000023</v>
      </c>
      <c r="R4714">
        <v>54.20000000000023</v>
      </c>
      <c r="S4714" s="22">
        <f>IF(ISNUMBER(R4714),SUMIFS(R$1:$R4714,A$1:$A4714,A4714,K$1:$K4714,K4714,E$1:$E4714,E4714),"")</f>
        <v>1062.3000000000006</v>
      </c>
      <c r="AC4714" s="2" t="str">
        <f t="shared" si="430"/>
        <v/>
      </c>
      <c r="AL4714" s="2" t="str">
        <f t="shared" si="433"/>
        <v/>
      </c>
      <c r="AT4714" s="2" t="str">
        <f t="shared" si="429"/>
        <v/>
      </c>
      <c r="AU4714" s="2" t="str">
        <f>IF(ISNUMBER(AT4714),SUMIFS($AT$1:AT4714,$A$1:A4714,A4714,$K$1:K4714,K4714,$E$1:E4714,E4714),"")</f>
        <v/>
      </c>
      <c r="AV4714">
        <f t="shared" si="431"/>
        <v>3</v>
      </c>
    </row>
    <row r="4715" spans="1:48" x14ac:dyDescent="0.25">
      <c r="A4715" t="s">
        <v>157</v>
      </c>
      <c r="B4715" t="s">
        <v>153</v>
      </c>
      <c r="C4715" t="s">
        <v>152</v>
      </c>
      <c r="D4715" s="3">
        <v>41311</v>
      </c>
      <c r="E4715">
        <v>5</v>
      </c>
      <c r="J4715" t="s">
        <v>150</v>
      </c>
      <c r="K4715" t="str">
        <f t="shared" si="428"/>
        <v>2012/13</v>
      </c>
      <c r="O4715" s="2" t="str">
        <f t="shared" si="432"/>
        <v/>
      </c>
      <c r="R4715"/>
      <c r="S4715" s="22" t="str">
        <f>IF(ISNUMBER(R4715),SUMIFS(R$1:$R4715,A$1:$A4715,A4715,K$1:$K4715,K4715,E$1:$E4715,E4715),"")</f>
        <v/>
      </c>
      <c r="X4715">
        <v>0.35184581246377894</v>
      </c>
      <c r="Y4715">
        <v>0.64815418753622112</v>
      </c>
      <c r="AC4715" s="2" t="str">
        <f t="shared" si="430"/>
        <v/>
      </c>
      <c r="AL4715" s="2" t="str">
        <f t="shared" si="433"/>
        <v/>
      </c>
      <c r="AT4715" s="2" t="str">
        <f t="shared" si="429"/>
        <v/>
      </c>
      <c r="AU4715" s="2" t="str">
        <f>IF(ISNUMBER(AT4715),SUMIFS($AT$1:AT4715,$A$1:A4715,A4715,$K$1:K4715,K4715,$E$1:E4715,E4715),"")</f>
        <v/>
      </c>
      <c r="AV4715">
        <f t="shared" si="431"/>
        <v>2</v>
      </c>
    </row>
    <row r="4716" spans="1:48" x14ac:dyDescent="0.25">
      <c r="A4716" t="s">
        <v>157</v>
      </c>
      <c r="B4716" t="s">
        <v>153</v>
      </c>
      <c r="C4716" t="s">
        <v>152</v>
      </c>
      <c r="D4716" s="3">
        <v>41312</v>
      </c>
      <c r="E4716">
        <v>5</v>
      </c>
      <c r="J4716" t="s">
        <v>150</v>
      </c>
      <c r="K4716" t="str">
        <f t="shared" si="428"/>
        <v>2012/13</v>
      </c>
      <c r="O4716" s="2" t="str">
        <f t="shared" si="432"/>
        <v/>
      </c>
      <c r="Q4716" s="32">
        <v>15.250000000000181</v>
      </c>
      <c r="R4716">
        <v>15.250000000000181</v>
      </c>
      <c r="S4716" s="22">
        <f>IF(ISNUMBER(R4716),SUMIFS(R$1:$R4716,A$1:$A4716,A4716,K$1:$K4716,K4716,E$1:$E4716,E4716),"")</f>
        <v>777.10000000000025</v>
      </c>
      <c r="AC4716" s="2" t="str">
        <f t="shared" si="430"/>
        <v/>
      </c>
      <c r="AL4716" s="2" t="str">
        <f t="shared" si="433"/>
        <v/>
      </c>
      <c r="AT4716" s="2" t="str">
        <f t="shared" si="429"/>
        <v/>
      </c>
      <c r="AU4716" s="2" t="str">
        <f>IF(ISNUMBER(AT4716),SUMIFS($AT$1:AT4716,$A$1:A4716,A4716,$K$1:K4716,K4716,$E$1:E4716,E4716),"")</f>
        <v/>
      </c>
      <c r="AV4716">
        <f t="shared" si="431"/>
        <v>3</v>
      </c>
    </row>
    <row r="4717" spans="1:48" x14ac:dyDescent="0.25">
      <c r="A4717" t="s">
        <v>157</v>
      </c>
      <c r="B4717" t="s">
        <v>153</v>
      </c>
      <c r="C4717" t="s">
        <v>152</v>
      </c>
      <c r="D4717" s="3">
        <v>41326</v>
      </c>
      <c r="E4717">
        <v>1</v>
      </c>
      <c r="J4717" t="s">
        <v>150</v>
      </c>
      <c r="K4717" t="str">
        <f t="shared" si="428"/>
        <v>2012/13</v>
      </c>
      <c r="O4717" s="2" t="str">
        <f t="shared" si="432"/>
        <v/>
      </c>
      <c r="Q4717" s="32">
        <v>11.4</v>
      </c>
      <c r="R4717">
        <v>11.4</v>
      </c>
      <c r="S4717" s="22">
        <f>IF(ISNUMBER(R4717),SUMIFS(R$1:$R4717,A$1:$A4717,A4717,K$1:$K4717,K4717,E$1:$E4717,E4717),"")</f>
        <v>1539.2999999999997</v>
      </c>
      <c r="AC4717" s="2" t="str">
        <f t="shared" si="430"/>
        <v/>
      </c>
      <c r="AL4717" s="2" t="str">
        <f t="shared" si="433"/>
        <v/>
      </c>
      <c r="AT4717" s="2" t="str">
        <f t="shared" si="429"/>
        <v/>
      </c>
      <c r="AU4717" s="2" t="str">
        <f>IF(ISNUMBER(AT4717),SUMIFS($AT$1:AT4717,$A$1:A4717,A4717,$K$1:K4717,K4717,$E$1:E4717,E4717),"")</f>
        <v/>
      </c>
      <c r="AV4717">
        <f t="shared" si="431"/>
        <v>3</v>
      </c>
    </row>
    <row r="4718" spans="1:48" x14ac:dyDescent="0.25">
      <c r="A4718" t="s">
        <v>157</v>
      </c>
      <c r="B4718" t="s">
        <v>153</v>
      </c>
      <c r="C4718" t="s">
        <v>152</v>
      </c>
      <c r="D4718" s="3">
        <v>41326</v>
      </c>
      <c r="E4718">
        <v>2</v>
      </c>
      <c r="J4718" t="s">
        <v>150</v>
      </c>
      <c r="K4718" t="str">
        <f t="shared" si="428"/>
        <v>2012/13</v>
      </c>
      <c r="O4718" s="2" t="str">
        <f t="shared" si="432"/>
        <v/>
      </c>
      <c r="Q4718" s="32">
        <v>85.65</v>
      </c>
      <c r="R4718">
        <v>85.65</v>
      </c>
      <c r="S4718" s="22">
        <f>IF(ISNUMBER(R4718),SUMIFS(R$1:$R4718,A$1:$A4718,A4718,K$1:$K4718,K4718,E$1:$E4718,E4718),"")</f>
        <v>1061.8000000000004</v>
      </c>
      <c r="AC4718" s="2" t="str">
        <f t="shared" si="430"/>
        <v/>
      </c>
      <c r="AL4718" s="2" t="str">
        <f t="shared" si="433"/>
        <v/>
      </c>
      <c r="AT4718" s="2" t="str">
        <f t="shared" si="429"/>
        <v/>
      </c>
      <c r="AU4718" s="2" t="str">
        <f>IF(ISNUMBER(AT4718),SUMIFS($AT$1:AT4718,$A$1:A4718,A4718,$K$1:K4718,K4718,$E$1:E4718,E4718),"")</f>
        <v/>
      </c>
      <c r="AV4718">
        <f t="shared" si="431"/>
        <v>3</v>
      </c>
    </row>
    <row r="4719" spans="1:48" x14ac:dyDescent="0.25">
      <c r="A4719" t="s">
        <v>157</v>
      </c>
      <c r="B4719" t="s">
        <v>153</v>
      </c>
      <c r="C4719" t="s">
        <v>152</v>
      </c>
      <c r="D4719" s="3">
        <v>41326</v>
      </c>
      <c r="E4719">
        <v>3</v>
      </c>
      <c r="J4719" t="s">
        <v>150</v>
      </c>
      <c r="K4719" t="str">
        <f t="shared" si="428"/>
        <v>2012/13</v>
      </c>
      <c r="O4719" s="2" t="str">
        <f t="shared" si="432"/>
        <v/>
      </c>
      <c r="Q4719" s="32">
        <v>0</v>
      </c>
      <c r="R4719">
        <v>0</v>
      </c>
      <c r="S4719" s="22">
        <f>IF(ISNUMBER(R4719),SUMIFS(R$1:$R4719,A$1:$A4719,A4719,K$1:$K4719,K4719,E$1:$E4719,E4719),"")</f>
        <v>826.80000000000041</v>
      </c>
      <c r="AC4719" s="2" t="str">
        <f t="shared" si="430"/>
        <v/>
      </c>
      <c r="AL4719" s="2" t="str">
        <f t="shared" si="433"/>
        <v/>
      </c>
      <c r="AT4719" s="2" t="str">
        <f t="shared" si="429"/>
        <v/>
      </c>
      <c r="AU4719" s="2" t="str">
        <f>IF(ISNUMBER(AT4719),SUMIFS($AT$1:AT4719,$A$1:A4719,A4719,$K$1:K4719,K4719,$E$1:E4719,E4719),"")</f>
        <v/>
      </c>
      <c r="AV4719">
        <f t="shared" si="431"/>
        <v>3</v>
      </c>
    </row>
    <row r="4720" spans="1:48" x14ac:dyDescent="0.25">
      <c r="A4720" t="s">
        <v>157</v>
      </c>
      <c r="B4720" t="s">
        <v>153</v>
      </c>
      <c r="C4720" t="s">
        <v>152</v>
      </c>
      <c r="D4720" s="3">
        <v>41326</v>
      </c>
      <c r="E4720">
        <v>4</v>
      </c>
      <c r="J4720" t="s">
        <v>150</v>
      </c>
      <c r="K4720" t="str">
        <f t="shared" si="428"/>
        <v>2012/13</v>
      </c>
      <c r="O4720" s="2" t="str">
        <f t="shared" si="432"/>
        <v/>
      </c>
      <c r="Q4720" s="32">
        <v>80.8</v>
      </c>
      <c r="R4720">
        <v>80.8</v>
      </c>
      <c r="S4720" s="22">
        <f>IF(ISNUMBER(R4720),SUMIFS(R$1:$R4720,A$1:$A4720,A4720,K$1:$K4720,K4720,E$1:$E4720,E4720),"")</f>
        <v>1143.1000000000006</v>
      </c>
      <c r="AC4720" s="2" t="str">
        <f t="shared" si="430"/>
        <v/>
      </c>
      <c r="AL4720" s="2" t="str">
        <f t="shared" si="433"/>
        <v/>
      </c>
      <c r="AT4720" s="2" t="str">
        <f t="shared" si="429"/>
        <v/>
      </c>
      <c r="AU4720" s="2" t="str">
        <f>IF(ISNUMBER(AT4720),SUMIFS($AT$1:AT4720,$A$1:A4720,A4720,$K$1:K4720,K4720,$E$1:E4720,E4720),"")</f>
        <v/>
      </c>
      <c r="AV4720">
        <f t="shared" si="431"/>
        <v>3</v>
      </c>
    </row>
    <row r="4721" spans="1:48" x14ac:dyDescent="0.25">
      <c r="A4721" t="s">
        <v>157</v>
      </c>
      <c r="B4721" t="s">
        <v>153</v>
      </c>
      <c r="C4721" t="s">
        <v>152</v>
      </c>
      <c r="D4721" s="3">
        <v>41326</v>
      </c>
      <c r="E4721">
        <v>5</v>
      </c>
      <c r="J4721" t="s">
        <v>150</v>
      </c>
      <c r="K4721" t="str">
        <f t="shared" si="428"/>
        <v>2012/13</v>
      </c>
      <c r="O4721" s="2" t="str">
        <f t="shared" si="432"/>
        <v/>
      </c>
      <c r="Q4721" s="32">
        <v>0</v>
      </c>
      <c r="R4721">
        <v>0</v>
      </c>
      <c r="S4721" s="22">
        <f>IF(ISNUMBER(R4721),SUMIFS(R$1:$R4721,A$1:$A4721,A4721,K$1:$K4721,K4721,E$1:$E4721,E4721),"")</f>
        <v>777.10000000000025</v>
      </c>
      <c r="AC4721" s="2" t="str">
        <f t="shared" si="430"/>
        <v/>
      </c>
      <c r="AL4721" s="2" t="str">
        <f t="shared" si="433"/>
        <v/>
      </c>
      <c r="AT4721" s="2" t="str">
        <f t="shared" si="429"/>
        <v/>
      </c>
      <c r="AU4721" s="2" t="str">
        <f>IF(ISNUMBER(AT4721),SUMIFS($AT$1:AT4721,$A$1:A4721,A4721,$K$1:K4721,K4721,$E$1:E4721,E4721),"")</f>
        <v/>
      </c>
      <c r="AV4721">
        <f t="shared" si="431"/>
        <v>3</v>
      </c>
    </row>
    <row r="4722" spans="1:48" x14ac:dyDescent="0.25">
      <c r="A4722" t="s">
        <v>157</v>
      </c>
      <c r="B4722" t="s">
        <v>153</v>
      </c>
      <c r="C4722" t="s">
        <v>152</v>
      </c>
      <c r="D4722" s="3">
        <v>41341</v>
      </c>
      <c r="E4722">
        <v>1</v>
      </c>
      <c r="J4722" t="s">
        <v>150</v>
      </c>
      <c r="K4722" t="str">
        <f t="shared" si="428"/>
        <v>2012/13</v>
      </c>
      <c r="O4722" s="2" t="str">
        <f t="shared" si="432"/>
        <v/>
      </c>
      <c r="Q4722" s="32">
        <v>12.35</v>
      </c>
      <c r="R4722">
        <v>12.35</v>
      </c>
      <c r="S4722" s="22">
        <f>IF(ISNUMBER(R4722),SUMIFS(R$1:$R4722,A$1:$A4722,A4722,K$1:$K4722,K4722,E$1:$E4722,E4722),"")</f>
        <v>1551.6499999999996</v>
      </c>
      <c r="AC4722" s="2" t="str">
        <f t="shared" si="430"/>
        <v/>
      </c>
      <c r="AL4722" s="2" t="str">
        <f t="shared" si="433"/>
        <v/>
      </c>
      <c r="AT4722" s="2" t="str">
        <f t="shared" si="429"/>
        <v/>
      </c>
      <c r="AU4722" s="2" t="str">
        <f>IF(ISNUMBER(AT4722),SUMIFS($AT$1:AT4722,$A$1:A4722,A4722,$K$1:K4722,K4722,$E$1:E4722,E4722),"")</f>
        <v/>
      </c>
      <c r="AV4722">
        <f t="shared" si="431"/>
        <v>3</v>
      </c>
    </row>
    <row r="4723" spans="1:48" x14ac:dyDescent="0.25">
      <c r="A4723" t="s">
        <v>157</v>
      </c>
      <c r="B4723" t="s">
        <v>153</v>
      </c>
      <c r="C4723" t="s">
        <v>152</v>
      </c>
      <c r="D4723" s="3">
        <v>41341</v>
      </c>
      <c r="E4723">
        <v>2</v>
      </c>
      <c r="J4723" t="s">
        <v>150</v>
      </c>
      <c r="K4723" t="str">
        <f t="shared" si="428"/>
        <v>2012/13</v>
      </c>
      <c r="O4723" s="2" t="str">
        <f t="shared" si="432"/>
        <v/>
      </c>
      <c r="Q4723" s="32">
        <v>106.59999999999995</v>
      </c>
      <c r="R4723">
        <v>106.59999999999995</v>
      </c>
      <c r="S4723" s="22">
        <f>IF(ISNUMBER(R4723),SUMIFS(R$1:$R4723,A$1:$A4723,A4723,K$1:$K4723,K4723,E$1:$E4723,E4723),"")</f>
        <v>1168.4000000000003</v>
      </c>
      <c r="AC4723" s="2" t="str">
        <f t="shared" si="430"/>
        <v/>
      </c>
      <c r="AL4723" s="2" t="str">
        <f t="shared" si="433"/>
        <v/>
      </c>
      <c r="AT4723" s="2" t="str">
        <f t="shared" si="429"/>
        <v/>
      </c>
      <c r="AU4723" s="2" t="str">
        <f>IF(ISNUMBER(AT4723),SUMIFS($AT$1:AT4723,$A$1:A4723,A4723,$K$1:K4723,K4723,$E$1:E4723,E4723),"")</f>
        <v/>
      </c>
      <c r="AV4723">
        <f t="shared" si="431"/>
        <v>3</v>
      </c>
    </row>
    <row r="4724" spans="1:48" x14ac:dyDescent="0.25">
      <c r="A4724" t="s">
        <v>157</v>
      </c>
      <c r="B4724" t="s">
        <v>153</v>
      </c>
      <c r="C4724" t="s">
        <v>152</v>
      </c>
      <c r="D4724" s="3">
        <v>41341</v>
      </c>
      <c r="E4724">
        <v>3</v>
      </c>
      <c r="J4724" t="s">
        <v>150</v>
      </c>
      <c r="K4724" t="str">
        <f t="shared" si="428"/>
        <v>2012/13</v>
      </c>
      <c r="O4724" s="2" t="str">
        <f t="shared" si="432"/>
        <v/>
      </c>
      <c r="Q4724" s="32">
        <v>32.85</v>
      </c>
      <c r="R4724">
        <v>32.85</v>
      </c>
      <c r="S4724" s="22">
        <f>IF(ISNUMBER(R4724),SUMIFS(R$1:$R4724,A$1:$A4724,A4724,K$1:$K4724,K4724,E$1:$E4724,E4724),"")</f>
        <v>859.65000000000043</v>
      </c>
      <c r="AC4724" s="2" t="str">
        <f t="shared" si="430"/>
        <v/>
      </c>
      <c r="AL4724" s="2" t="str">
        <f t="shared" si="433"/>
        <v/>
      </c>
      <c r="AT4724" s="2" t="str">
        <f t="shared" si="429"/>
        <v/>
      </c>
      <c r="AU4724" s="2" t="str">
        <f>IF(ISNUMBER(AT4724),SUMIFS($AT$1:AT4724,$A$1:A4724,A4724,$K$1:K4724,K4724,$E$1:E4724,E4724),"")</f>
        <v/>
      </c>
      <c r="AV4724">
        <f t="shared" si="431"/>
        <v>3</v>
      </c>
    </row>
    <row r="4725" spans="1:48" x14ac:dyDescent="0.25">
      <c r="A4725" t="s">
        <v>157</v>
      </c>
      <c r="B4725" t="s">
        <v>153</v>
      </c>
      <c r="C4725" t="s">
        <v>152</v>
      </c>
      <c r="D4725" s="3">
        <v>41341</v>
      </c>
      <c r="E4725">
        <v>4</v>
      </c>
      <c r="J4725" t="s">
        <v>150</v>
      </c>
      <c r="K4725" t="str">
        <f t="shared" si="428"/>
        <v>2012/13</v>
      </c>
      <c r="O4725" s="2" t="str">
        <f t="shared" si="432"/>
        <v/>
      </c>
      <c r="Q4725" s="32">
        <v>0</v>
      </c>
      <c r="R4725">
        <v>0</v>
      </c>
      <c r="S4725" s="22">
        <f>IF(ISNUMBER(R4725),SUMIFS(R$1:$R4725,A$1:$A4725,A4725,K$1:$K4725,K4725,E$1:$E4725,E4725),"")</f>
        <v>1143.1000000000006</v>
      </c>
      <c r="AC4725" s="2" t="str">
        <f t="shared" si="430"/>
        <v/>
      </c>
      <c r="AL4725" s="2" t="str">
        <f t="shared" si="433"/>
        <v/>
      </c>
      <c r="AT4725" s="2" t="str">
        <f t="shared" ref="AT4725:AT4766" si="434">IF(AND(ISNUMBER(AL4725),ISNUMBER(R4725)),ROUND(R4725*AL4725,3),"")</f>
        <v/>
      </c>
      <c r="AU4725" s="2" t="str">
        <f>IF(ISNUMBER(AT4725),SUMIFS($AT$1:AT4725,$A$1:A4725,A4725,$K$1:K4725,K4725,$E$1:E4725,E4725),"")</f>
        <v/>
      </c>
      <c r="AV4725">
        <f t="shared" si="431"/>
        <v>3</v>
      </c>
    </row>
    <row r="4726" spans="1:48" x14ac:dyDescent="0.25">
      <c r="A4726" t="s">
        <v>157</v>
      </c>
      <c r="B4726" t="s">
        <v>153</v>
      </c>
      <c r="C4726" t="s">
        <v>152</v>
      </c>
      <c r="D4726" s="3">
        <v>41341</v>
      </c>
      <c r="E4726">
        <v>5</v>
      </c>
      <c r="J4726" t="s">
        <v>150</v>
      </c>
      <c r="K4726" t="str">
        <f t="shared" si="428"/>
        <v>2012/13</v>
      </c>
      <c r="O4726" s="2" t="str">
        <f t="shared" si="432"/>
        <v/>
      </c>
      <c r="Q4726" s="32">
        <v>85.35</v>
      </c>
      <c r="R4726">
        <v>85.35</v>
      </c>
      <c r="S4726" s="22">
        <f>IF(ISNUMBER(R4726),SUMIFS(R$1:$R4726,A$1:$A4726,A4726,K$1:$K4726,K4726,E$1:$E4726,E4726),"")</f>
        <v>862.45000000000027</v>
      </c>
      <c r="AC4726" s="2" t="str">
        <f t="shared" si="430"/>
        <v/>
      </c>
      <c r="AL4726" s="2" t="str">
        <f t="shared" si="433"/>
        <v/>
      </c>
      <c r="AT4726" s="2" t="str">
        <f t="shared" si="434"/>
        <v/>
      </c>
      <c r="AU4726" s="2" t="str">
        <f>IF(ISNUMBER(AT4726),SUMIFS($AT$1:AT4726,$A$1:A4726,A4726,$K$1:K4726,K4726,$E$1:E4726,E4726),"")</f>
        <v/>
      </c>
      <c r="AV4726">
        <f t="shared" si="431"/>
        <v>3</v>
      </c>
    </row>
    <row r="4727" spans="1:48" x14ac:dyDescent="0.25">
      <c r="A4727" t="s">
        <v>157</v>
      </c>
      <c r="B4727" t="s">
        <v>153</v>
      </c>
      <c r="C4727" t="s">
        <v>152</v>
      </c>
      <c r="D4727" s="3">
        <v>41368</v>
      </c>
      <c r="E4727">
        <v>1</v>
      </c>
      <c r="J4727" t="s">
        <v>150</v>
      </c>
      <c r="K4727" t="str">
        <f t="shared" si="428"/>
        <v>2012/13</v>
      </c>
      <c r="O4727" s="2" t="str">
        <f t="shared" si="432"/>
        <v/>
      </c>
      <c r="Q4727" s="32">
        <v>0</v>
      </c>
      <c r="R4727">
        <v>0</v>
      </c>
      <c r="S4727" s="22">
        <f>IF(ISNUMBER(R4727),SUMIFS(R$1:$R4727,A$1:$A4727,A4727,K$1:$K4727,K4727,E$1:$E4727,E4727),"")</f>
        <v>1551.6499999999996</v>
      </c>
      <c r="AC4727" s="2" t="str">
        <f t="shared" si="430"/>
        <v/>
      </c>
      <c r="AL4727" s="2" t="str">
        <f t="shared" si="433"/>
        <v/>
      </c>
      <c r="AT4727" s="2" t="str">
        <f t="shared" si="434"/>
        <v/>
      </c>
      <c r="AU4727" s="2" t="str">
        <f>IF(ISNUMBER(AT4727),SUMIFS($AT$1:AT4727,$A$1:A4727,A4727,$K$1:K4727,K4727,$E$1:E4727,E4727),"")</f>
        <v/>
      </c>
      <c r="AV4727">
        <f t="shared" si="431"/>
        <v>3</v>
      </c>
    </row>
    <row r="4728" spans="1:48" x14ac:dyDescent="0.25">
      <c r="A4728" t="s">
        <v>157</v>
      </c>
      <c r="B4728" t="s">
        <v>153</v>
      </c>
      <c r="C4728" t="s">
        <v>152</v>
      </c>
      <c r="D4728" s="3">
        <v>41368</v>
      </c>
      <c r="E4728">
        <v>2</v>
      </c>
      <c r="J4728" t="s">
        <v>150</v>
      </c>
      <c r="K4728" t="str">
        <f t="shared" si="428"/>
        <v>2012/13</v>
      </c>
      <c r="O4728" s="2" t="str">
        <f t="shared" si="432"/>
        <v/>
      </c>
      <c r="Q4728" s="32">
        <v>129.84999999999997</v>
      </c>
      <c r="R4728">
        <v>129.84999999999997</v>
      </c>
      <c r="S4728" s="22">
        <f>IF(ISNUMBER(R4728),SUMIFS(R$1:$R4728,A$1:$A4728,A4728,K$1:$K4728,K4728,E$1:$E4728,E4728),"")</f>
        <v>1298.2500000000002</v>
      </c>
      <c r="AC4728" s="2" t="str">
        <f t="shared" ref="AC4728:AC4777" si="435">IF(ISNUMBER(AD4728),AD4728*10,"")</f>
        <v/>
      </c>
      <c r="AL4728" s="2" t="str">
        <f t="shared" si="433"/>
        <v/>
      </c>
      <c r="AT4728" s="2" t="str">
        <f t="shared" si="434"/>
        <v/>
      </c>
      <c r="AU4728" s="2" t="str">
        <f>IF(ISNUMBER(AT4728),SUMIFS($AT$1:AT4728,$A$1:A4728,A4728,$K$1:K4728,K4728,$E$1:E4728,E4728),"")</f>
        <v/>
      </c>
      <c r="AV4728">
        <f t="shared" ref="AV4728:AV4777" si="436">COUNT(P4728:AU4728)</f>
        <v>3</v>
      </c>
    </row>
    <row r="4729" spans="1:48" x14ac:dyDescent="0.25">
      <c r="A4729" t="s">
        <v>157</v>
      </c>
      <c r="B4729" t="s">
        <v>153</v>
      </c>
      <c r="C4729" t="s">
        <v>152</v>
      </c>
      <c r="D4729" s="3">
        <v>41368</v>
      </c>
      <c r="E4729">
        <v>3</v>
      </c>
      <c r="J4729" t="s">
        <v>150</v>
      </c>
      <c r="K4729" t="str">
        <f t="shared" si="428"/>
        <v>2012/13</v>
      </c>
      <c r="O4729" s="2" t="str">
        <f t="shared" si="432"/>
        <v/>
      </c>
      <c r="Q4729" s="32">
        <v>4.05</v>
      </c>
      <c r="R4729">
        <v>4.05</v>
      </c>
      <c r="S4729" s="22">
        <f>IF(ISNUMBER(R4729),SUMIFS(R$1:$R4729,A$1:$A4729,A4729,K$1:$K4729,K4729,E$1:$E4729,E4729),"")</f>
        <v>863.70000000000039</v>
      </c>
      <c r="AC4729" s="2" t="str">
        <f t="shared" si="435"/>
        <v/>
      </c>
      <c r="AL4729" s="2" t="str">
        <f t="shared" si="433"/>
        <v/>
      </c>
      <c r="AT4729" s="2" t="str">
        <f t="shared" si="434"/>
        <v/>
      </c>
      <c r="AU4729" s="2" t="str">
        <f>IF(ISNUMBER(AT4729),SUMIFS($AT$1:AT4729,$A$1:A4729,A4729,$K$1:K4729,K4729,$E$1:E4729,E4729),"")</f>
        <v/>
      </c>
      <c r="AV4729">
        <f t="shared" si="436"/>
        <v>3</v>
      </c>
    </row>
    <row r="4730" spans="1:48" x14ac:dyDescent="0.25">
      <c r="A4730" t="s">
        <v>157</v>
      </c>
      <c r="B4730" t="s">
        <v>153</v>
      </c>
      <c r="C4730" t="s">
        <v>152</v>
      </c>
      <c r="D4730" s="3">
        <v>41368</v>
      </c>
      <c r="E4730">
        <v>4</v>
      </c>
      <c r="J4730" t="s">
        <v>150</v>
      </c>
      <c r="K4730" t="str">
        <f t="shared" si="428"/>
        <v>2012/13</v>
      </c>
      <c r="O4730" s="2" t="str">
        <f t="shared" si="432"/>
        <v/>
      </c>
      <c r="Q4730" s="32">
        <v>149.55000000000001</v>
      </c>
      <c r="R4730">
        <v>149.55000000000001</v>
      </c>
      <c r="S4730" s="22">
        <f>IF(ISNUMBER(R4730),SUMIFS(R$1:$R4730,A$1:$A4730,A4730,K$1:$K4730,K4730,E$1:$E4730,E4730),"")</f>
        <v>1292.6500000000005</v>
      </c>
      <c r="AC4730" s="2" t="str">
        <f t="shared" si="435"/>
        <v/>
      </c>
      <c r="AL4730" s="2" t="str">
        <f t="shared" si="433"/>
        <v/>
      </c>
      <c r="AT4730" s="2" t="str">
        <f t="shared" si="434"/>
        <v/>
      </c>
      <c r="AU4730" s="2" t="str">
        <f>IF(ISNUMBER(AT4730),SUMIFS($AT$1:AT4730,$A$1:A4730,A4730,$K$1:K4730,K4730,$E$1:E4730,E4730),"")</f>
        <v/>
      </c>
      <c r="AV4730">
        <f t="shared" si="436"/>
        <v>3</v>
      </c>
    </row>
    <row r="4731" spans="1:48" x14ac:dyDescent="0.25">
      <c r="A4731" t="s">
        <v>157</v>
      </c>
      <c r="B4731" t="s">
        <v>153</v>
      </c>
      <c r="C4731" t="s">
        <v>152</v>
      </c>
      <c r="D4731" s="3">
        <v>41368</v>
      </c>
      <c r="E4731">
        <v>5</v>
      </c>
      <c r="J4731" t="s">
        <v>150</v>
      </c>
      <c r="K4731" t="str">
        <f t="shared" si="428"/>
        <v>2012/13</v>
      </c>
      <c r="O4731" s="2" t="str">
        <f t="shared" si="432"/>
        <v/>
      </c>
      <c r="Q4731" s="32">
        <v>130.55000000000001</v>
      </c>
      <c r="R4731">
        <v>130.55000000000001</v>
      </c>
      <c r="S4731" s="22">
        <f>IF(ISNUMBER(R4731),SUMIFS(R$1:$R4731,A$1:$A4731,A4731,K$1:$K4731,K4731,E$1:$E4731,E4731),"")</f>
        <v>993.00000000000023</v>
      </c>
      <c r="AC4731" s="2" t="str">
        <f t="shared" si="435"/>
        <v/>
      </c>
      <c r="AL4731" s="2" t="str">
        <f t="shared" si="433"/>
        <v/>
      </c>
      <c r="AT4731" s="2" t="str">
        <f t="shared" si="434"/>
        <v/>
      </c>
      <c r="AU4731" s="2" t="str">
        <f>IF(ISNUMBER(AT4731),SUMIFS($AT$1:AT4731,$A$1:A4731,A4731,$K$1:K4731,K4731,$E$1:E4731,E4731),"")</f>
        <v/>
      </c>
      <c r="AV4731">
        <f t="shared" si="436"/>
        <v>3</v>
      </c>
    </row>
    <row r="4732" spans="1:48" x14ac:dyDescent="0.25">
      <c r="A4732" t="s">
        <v>157</v>
      </c>
      <c r="B4732" t="s">
        <v>153</v>
      </c>
      <c r="C4732" t="s">
        <v>152</v>
      </c>
      <c r="D4732" s="3">
        <v>41382</v>
      </c>
      <c r="E4732">
        <v>1</v>
      </c>
      <c r="J4732" t="s">
        <v>150</v>
      </c>
      <c r="K4732" t="str">
        <f t="shared" si="428"/>
        <v>2012/13</v>
      </c>
      <c r="O4732" s="2" t="str">
        <f t="shared" si="432"/>
        <v/>
      </c>
      <c r="Q4732" s="32">
        <v>2.2999999999999998</v>
      </c>
      <c r="R4732">
        <v>2.2999999999999998</v>
      </c>
      <c r="S4732" s="22">
        <f>IF(ISNUMBER(R4732),SUMIFS(R$1:$R4732,A$1:$A4732,A4732,K$1:$K4732,K4732,E$1:$E4732,E4732),"")</f>
        <v>1553.9499999999996</v>
      </c>
      <c r="AC4732" s="2" t="str">
        <f t="shared" si="435"/>
        <v/>
      </c>
      <c r="AL4732" s="2" t="str">
        <f t="shared" si="433"/>
        <v/>
      </c>
      <c r="AT4732" s="2" t="str">
        <f t="shared" si="434"/>
        <v/>
      </c>
      <c r="AU4732" s="2" t="str">
        <f>IF(ISNUMBER(AT4732),SUMIFS($AT$1:AT4732,$A$1:A4732,A4732,$K$1:K4732,K4732,$E$1:E4732,E4732),"")</f>
        <v/>
      </c>
      <c r="AV4732">
        <f t="shared" si="436"/>
        <v>3</v>
      </c>
    </row>
    <row r="4733" spans="1:48" x14ac:dyDescent="0.25">
      <c r="A4733" t="s">
        <v>157</v>
      </c>
      <c r="B4733" t="s">
        <v>153</v>
      </c>
      <c r="C4733" t="s">
        <v>152</v>
      </c>
      <c r="D4733" s="3">
        <v>41382</v>
      </c>
      <c r="E4733">
        <v>2</v>
      </c>
      <c r="J4733" t="s">
        <v>150</v>
      </c>
      <c r="K4733" t="str">
        <f t="shared" si="428"/>
        <v>2012/13</v>
      </c>
      <c r="O4733" s="2" t="str">
        <f t="shared" si="432"/>
        <v/>
      </c>
      <c r="Q4733" s="32">
        <v>59.5</v>
      </c>
      <c r="R4733">
        <v>59.5</v>
      </c>
      <c r="S4733" s="22">
        <f>IF(ISNUMBER(R4733),SUMIFS(R$1:$R4733,A$1:$A4733,A4733,K$1:$K4733,K4733,E$1:$E4733,E4733),"")</f>
        <v>1357.7500000000002</v>
      </c>
      <c r="AC4733" s="2" t="str">
        <f t="shared" si="435"/>
        <v/>
      </c>
      <c r="AL4733" s="2" t="str">
        <f t="shared" si="433"/>
        <v/>
      </c>
      <c r="AT4733" s="2" t="str">
        <f t="shared" si="434"/>
        <v/>
      </c>
      <c r="AU4733" s="2" t="str">
        <f>IF(ISNUMBER(AT4733),SUMIFS($AT$1:AT4733,$A$1:A4733,A4733,$K$1:K4733,K4733,$E$1:E4733,E4733),"")</f>
        <v/>
      </c>
      <c r="AV4733">
        <f t="shared" si="436"/>
        <v>3</v>
      </c>
    </row>
    <row r="4734" spans="1:48" x14ac:dyDescent="0.25">
      <c r="A4734" t="s">
        <v>157</v>
      </c>
      <c r="B4734" t="s">
        <v>153</v>
      </c>
      <c r="C4734" t="s">
        <v>152</v>
      </c>
      <c r="D4734" s="3">
        <v>41382</v>
      </c>
      <c r="E4734">
        <v>3</v>
      </c>
      <c r="J4734" t="s">
        <v>150</v>
      </c>
      <c r="K4734" t="str">
        <f t="shared" si="428"/>
        <v>2012/13</v>
      </c>
      <c r="O4734" s="2" t="str">
        <f t="shared" si="432"/>
        <v/>
      </c>
      <c r="Q4734" s="32">
        <v>13.85</v>
      </c>
      <c r="R4734">
        <v>13.85</v>
      </c>
      <c r="S4734" s="22">
        <f>IF(ISNUMBER(R4734),SUMIFS(R$1:$R4734,A$1:$A4734,A4734,K$1:$K4734,K4734,E$1:$E4734,E4734),"")</f>
        <v>877.55000000000041</v>
      </c>
      <c r="AC4734" s="2" t="str">
        <f t="shared" si="435"/>
        <v/>
      </c>
      <c r="AL4734" s="2" t="str">
        <f t="shared" si="433"/>
        <v/>
      </c>
      <c r="AT4734" s="2" t="str">
        <f t="shared" si="434"/>
        <v/>
      </c>
      <c r="AU4734" s="2" t="str">
        <f>IF(ISNUMBER(AT4734),SUMIFS($AT$1:AT4734,$A$1:A4734,A4734,$K$1:K4734,K4734,$E$1:E4734,E4734),"")</f>
        <v/>
      </c>
      <c r="AV4734">
        <f t="shared" si="436"/>
        <v>3</v>
      </c>
    </row>
    <row r="4735" spans="1:48" x14ac:dyDescent="0.25">
      <c r="A4735" t="s">
        <v>157</v>
      </c>
      <c r="B4735" t="s">
        <v>153</v>
      </c>
      <c r="C4735" t="s">
        <v>152</v>
      </c>
      <c r="D4735" s="3">
        <v>41382</v>
      </c>
      <c r="E4735">
        <v>4</v>
      </c>
      <c r="J4735" t="s">
        <v>150</v>
      </c>
      <c r="K4735" t="str">
        <f t="shared" si="428"/>
        <v>2012/13</v>
      </c>
      <c r="O4735" s="2" t="str">
        <f t="shared" si="432"/>
        <v/>
      </c>
      <c r="Q4735" s="32">
        <v>116</v>
      </c>
      <c r="R4735">
        <v>116</v>
      </c>
      <c r="S4735" s="22">
        <f>IF(ISNUMBER(R4735),SUMIFS(R$1:$R4735,A$1:$A4735,A4735,K$1:$K4735,K4735,E$1:$E4735,E4735),"")</f>
        <v>1408.6500000000005</v>
      </c>
      <c r="AC4735" s="2" t="str">
        <f t="shared" si="435"/>
        <v/>
      </c>
      <c r="AL4735" s="2" t="str">
        <f t="shared" si="433"/>
        <v/>
      </c>
      <c r="AT4735" s="2" t="str">
        <f t="shared" si="434"/>
        <v/>
      </c>
      <c r="AU4735" s="2" t="str">
        <f>IF(ISNUMBER(AT4735),SUMIFS($AT$1:AT4735,$A$1:A4735,A4735,$K$1:K4735,K4735,$E$1:E4735,E4735),"")</f>
        <v/>
      </c>
      <c r="AV4735">
        <f t="shared" si="436"/>
        <v>3</v>
      </c>
    </row>
    <row r="4736" spans="1:48" x14ac:dyDescent="0.25">
      <c r="A4736" t="s">
        <v>157</v>
      </c>
      <c r="B4736" t="s">
        <v>153</v>
      </c>
      <c r="C4736" t="s">
        <v>152</v>
      </c>
      <c r="D4736" s="3">
        <v>41382</v>
      </c>
      <c r="E4736">
        <v>5</v>
      </c>
      <c r="J4736" t="s">
        <v>150</v>
      </c>
      <c r="K4736" t="str">
        <f t="shared" si="428"/>
        <v>2012/13</v>
      </c>
      <c r="O4736" s="2" t="str">
        <f t="shared" ref="O4736:O4792" si="437">IF(ISNUMBER(P4736),P4736*10,"")</f>
        <v/>
      </c>
      <c r="Q4736" s="32">
        <v>0</v>
      </c>
      <c r="R4736">
        <v>0</v>
      </c>
      <c r="S4736" s="22">
        <f>IF(ISNUMBER(R4736),SUMIFS(R$1:$R4736,A$1:$A4736,A4736,K$1:$K4736,K4736,E$1:$E4736,E4736),"")</f>
        <v>993.00000000000023</v>
      </c>
      <c r="AC4736" s="2" t="str">
        <f t="shared" si="435"/>
        <v/>
      </c>
      <c r="AL4736" s="2" t="str">
        <f t="shared" ref="AL4736:AL4792" si="438">IF(ISNUMBER(AM4736),AM4736,"")</f>
        <v/>
      </c>
      <c r="AT4736" s="2" t="str">
        <f t="shared" si="434"/>
        <v/>
      </c>
      <c r="AU4736" s="2" t="str">
        <f>IF(ISNUMBER(AT4736),SUMIFS($AT$1:AT4736,$A$1:A4736,A4736,$K$1:K4736,K4736,$E$1:E4736,E4736),"")</f>
        <v/>
      </c>
      <c r="AV4736">
        <f t="shared" si="436"/>
        <v>3</v>
      </c>
    </row>
    <row r="4737" spans="1:48" x14ac:dyDescent="0.25">
      <c r="A4737" t="s">
        <v>157</v>
      </c>
      <c r="B4737" t="s">
        <v>153</v>
      </c>
      <c r="C4737" t="s">
        <v>152</v>
      </c>
      <c r="D4737" s="3">
        <v>41397</v>
      </c>
      <c r="E4737">
        <v>1</v>
      </c>
      <c r="J4737" t="s">
        <v>150</v>
      </c>
      <c r="K4737" t="str">
        <f t="shared" si="428"/>
        <v>2012/13</v>
      </c>
      <c r="O4737" s="2" t="str">
        <f t="shared" si="437"/>
        <v/>
      </c>
      <c r="Q4737" s="32">
        <v>101.85</v>
      </c>
      <c r="R4737">
        <v>101.85</v>
      </c>
      <c r="S4737" s="22">
        <f>IF(ISNUMBER(R4737),SUMIFS(R$1:$R4737,A$1:$A4737,A4737,K$1:$K4737,K4737,E$1:$E4737,E4737),"")</f>
        <v>1655.7999999999995</v>
      </c>
      <c r="AC4737" s="2" t="str">
        <f t="shared" si="435"/>
        <v/>
      </c>
      <c r="AL4737" s="2" t="str">
        <f t="shared" si="438"/>
        <v/>
      </c>
      <c r="AT4737" s="2" t="str">
        <f t="shared" si="434"/>
        <v/>
      </c>
      <c r="AU4737" s="2" t="str">
        <f>IF(ISNUMBER(AT4737),SUMIFS($AT$1:AT4737,$A$1:A4737,A4737,$K$1:K4737,K4737,$E$1:E4737,E4737),"")</f>
        <v/>
      </c>
      <c r="AV4737">
        <f t="shared" si="436"/>
        <v>3</v>
      </c>
    </row>
    <row r="4738" spans="1:48" x14ac:dyDescent="0.25">
      <c r="A4738" t="s">
        <v>157</v>
      </c>
      <c r="B4738" t="s">
        <v>153</v>
      </c>
      <c r="C4738" t="s">
        <v>152</v>
      </c>
      <c r="D4738" s="3">
        <v>41397</v>
      </c>
      <c r="E4738">
        <v>2</v>
      </c>
      <c r="J4738" t="s">
        <v>150</v>
      </c>
      <c r="K4738" t="str">
        <f t="shared" si="428"/>
        <v>2012/13</v>
      </c>
      <c r="O4738" s="2" t="str">
        <f t="shared" si="437"/>
        <v/>
      </c>
      <c r="Q4738" s="32">
        <v>15.65</v>
      </c>
      <c r="R4738">
        <v>15.65</v>
      </c>
      <c r="S4738" s="22">
        <f>IF(ISNUMBER(R4738),SUMIFS(R$1:$R4738,A$1:$A4738,A4738,K$1:$K4738,K4738,E$1:$E4738,E4738),"")</f>
        <v>1373.4000000000003</v>
      </c>
      <c r="AC4738" s="2" t="str">
        <f t="shared" si="435"/>
        <v/>
      </c>
      <c r="AL4738" s="2" t="str">
        <f t="shared" si="438"/>
        <v/>
      </c>
      <c r="AT4738" s="2" t="str">
        <f t="shared" si="434"/>
        <v/>
      </c>
      <c r="AU4738" s="2" t="str">
        <f>IF(ISNUMBER(AT4738),SUMIFS($AT$1:AT4738,$A$1:A4738,A4738,$K$1:K4738,K4738,$E$1:E4738,E4738),"")</f>
        <v/>
      </c>
      <c r="AV4738">
        <f t="shared" si="436"/>
        <v>3</v>
      </c>
    </row>
    <row r="4739" spans="1:48" x14ac:dyDescent="0.25">
      <c r="A4739" t="s">
        <v>157</v>
      </c>
      <c r="B4739" t="s">
        <v>153</v>
      </c>
      <c r="C4739" t="s">
        <v>152</v>
      </c>
      <c r="D4739" s="3">
        <v>41397</v>
      </c>
      <c r="E4739">
        <v>3</v>
      </c>
      <c r="J4739" t="s">
        <v>150</v>
      </c>
      <c r="K4739" t="str">
        <f t="shared" si="428"/>
        <v>2012/13</v>
      </c>
      <c r="O4739" s="2" t="str">
        <f t="shared" si="437"/>
        <v/>
      </c>
      <c r="Q4739" s="32">
        <v>0</v>
      </c>
      <c r="R4739">
        <v>0</v>
      </c>
      <c r="S4739" s="22">
        <f>IF(ISNUMBER(R4739),SUMIFS(R$1:$R4739,A$1:$A4739,A4739,K$1:$K4739,K4739,E$1:$E4739,E4739),"")</f>
        <v>877.55000000000041</v>
      </c>
      <c r="AC4739" s="2" t="str">
        <f t="shared" si="435"/>
        <v/>
      </c>
      <c r="AL4739" s="2" t="str">
        <f t="shared" si="438"/>
        <v/>
      </c>
      <c r="AT4739" s="2" t="str">
        <f t="shared" si="434"/>
        <v/>
      </c>
      <c r="AU4739" s="2" t="str">
        <f>IF(ISNUMBER(AT4739),SUMIFS($AT$1:AT4739,$A$1:A4739,A4739,$K$1:K4739,K4739,$E$1:E4739,E4739),"")</f>
        <v/>
      </c>
      <c r="AV4739">
        <f t="shared" si="436"/>
        <v>3</v>
      </c>
    </row>
    <row r="4740" spans="1:48" x14ac:dyDescent="0.25">
      <c r="A4740" t="s">
        <v>157</v>
      </c>
      <c r="B4740" t="s">
        <v>153</v>
      </c>
      <c r="C4740" t="s">
        <v>152</v>
      </c>
      <c r="D4740" s="3">
        <v>41397</v>
      </c>
      <c r="E4740">
        <v>4</v>
      </c>
      <c r="J4740" t="s">
        <v>150</v>
      </c>
      <c r="K4740" t="str">
        <f t="shared" si="428"/>
        <v>2012/13</v>
      </c>
      <c r="O4740" s="2" t="str">
        <f t="shared" si="437"/>
        <v/>
      </c>
      <c r="Q4740" s="32">
        <v>11.849999999999977</v>
      </c>
      <c r="R4740">
        <v>11.849999999999977</v>
      </c>
      <c r="S4740" s="22">
        <f>IF(ISNUMBER(R4740),SUMIFS(R$1:$R4740,A$1:$A4740,A4740,K$1:$K4740,K4740,E$1:$E4740,E4740),"")</f>
        <v>1420.5000000000005</v>
      </c>
      <c r="AC4740" s="2" t="str">
        <f t="shared" si="435"/>
        <v/>
      </c>
      <c r="AL4740" s="2" t="str">
        <f t="shared" si="438"/>
        <v/>
      </c>
      <c r="AT4740" s="2" t="str">
        <f t="shared" si="434"/>
        <v/>
      </c>
      <c r="AU4740" s="2" t="str">
        <f>IF(ISNUMBER(AT4740),SUMIFS($AT$1:AT4740,$A$1:A4740,A4740,$K$1:K4740,K4740,$E$1:E4740,E4740),"")</f>
        <v/>
      </c>
      <c r="AV4740">
        <f t="shared" si="436"/>
        <v>3</v>
      </c>
    </row>
    <row r="4741" spans="1:48" x14ac:dyDescent="0.25">
      <c r="A4741" t="s">
        <v>157</v>
      </c>
      <c r="B4741" t="s">
        <v>153</v>
      </c>
      <c r="C4741" t="s">
        <v>152</v>
      </c>
      <c r="D4741" s="3">
        <v>41397</v>
      </c>
      <c r="E4741">
        <v>5</v>
      </c>
      <c r="J4741" t="s">
        <v>150</v>
      </c>
      <c r="K4741" t="str">
        <f t="shared" si="428"/>
        <v>2012/13</v>
      </c>
      <c r="O4741" s="2" t="str">
        <f t="shared" si="437"/>
        <v/>
      </c>
      <c r="Q4741" s="32">
        <v>76.8</v>
      </c>
      <c r="R4741">
        <v>76.8</v>
      </c>
      <c r="S4741" s="22">
        <f>IF(ISNUMBER(R4741),SUMIFS(R$1:$R4741,A$1:$A4741,A4741,K$1:$K4741,K4741,E$1:$E4741,E4741),"")</f>
        <v>1069.8000000000002</v>
      </c>
      <c r="AC4741" s="2" t="str">
        <f t="shared" si="435"/>
        <v/>
      </c>
      <c r="AL4741" s="2" t="str">
        <f t="shared" si="438"/>
        <v/>
      </c>
      <c r="AT4741" s="2" t="str">
        <f t="shared" si="434"/>
        <v/>
      </c>
      <c r="AU4741" s="2" t="str">
        <f>IF(ISNUMBER(AT4741),SUMIFS($AT$1:AT4741,$A$1:A4741,A4741,$K$1:K4741,K4741,$E$1:E4741,E4741),"")</f>
        <v/>
      </c>
      <c r="AV4741">
        <f t="shared" si="436"/>
        <v>3</v>
      </c>
    </row>
    <row r="4742" spans="1:48" x14ac:dyDescent="0.25">
      <c r="A4742" t="s">
        <v>157</v>
      </c>
      <c r="B4742" t="s">
        <v>153</v>
      </c>
      <c r="C4742" t="s">
        <v>152</v>
      </c>
      <c r="D4742" s="3">
        <v>41410</v>
      </c>
      <c r="E4742">
        <v>1</v>
      </c>
      <c r="J4742" t="s">
        <v>150</v>
      </c>
      <c r="K4742" t="str">
        <f t="shared" si="428"/>
        <v>2012/13</v>
      </c>
      <c r="O4742" s="2" t="str">
        <f t="shared" ref="O4742:O4746" si="439">IF(ISNUMBER(P4742),P4742*10,"")</f>
        <v/>
      </c>
      <c r="Q4742" s="32">
        <v>68.8</v>
      </c>
      <c r="R4742">
        <v>68.8</v>
      </c>
      <c r="S4742" s="22">
        <f>IF(ISNUMBER(R4742),SUMIFS(R$1:$R4742,A$1:$A4742,A4742,K$1:$K4742,K4742,E$1:$E4742,E4742),"")</f>
        <v>1724.5999999999995</v>
      </c>
      <c r="AC4742" s="2" t="str">
        <f t="shared" ref="AC4742:AC4746" si="440">IF(ISNUMBER(AD4742),AD4742*10,"")</f>
        <v/>
      </c>
      <c r="AL4742" s="2" t="str">
        <f t="shared" ref="AL4742:AL4746" si="441">IF(ISNUMBER(AM4742),AM4742,"")</f>
        <v/>
      </c>
      <c r="AT4742" s="2" t="str">
        <f t="shared" si="434"/>
        <v/>
      </c>
      <c r="AU4742" s="2" t="str">
        <f>IF(ISNUMBER(AT4742),SUMIFS($AT$1:AT4742,$A$1:A4742,A4742,$K$1:K4742,K4742,$E$1:E4742,E4742),"")</f>
        <v/>
      </c>
      <c r="AV4742">
        <f t="shared" ref="AV4742:AV4746" si="442">COUNT(P4742:AU4742)</f>
        <v>3</v>
      </c>
    </row>
    <row r="4743" spans="1:48" x14ac:dyDescent="0.25">
      <c r="A4743" t="s">
        <v>157</v>
      </c>
      <c r="B4743" t="s">
        <v>153</v>
      </c>
      <c r="C4743" t="s">
        <v>152</v>
      </c>
      <c r="D4743" s="3">
        <v>41410</v>
      </c>
      <c r="E4743">
        <v>2</v>
      </c>
      <c r="J4743" t="s">
        <v>150</v>
      </c>
      <c r="K4743" t="str">
        <f t="shared" ref="K4743:K4806" si="443">YEAR(D4743)+IF(MONTH(D4743)&lt;7,-1,0)&amp;"/"&amp;RIGHT(YEAR(D4743)+IF(MONTH(D4743)&lt;7,0,1),2)</f>
        <v>2012/13</v>
      </c>
      <c r="O4743" s="2" t="str">
        <f t="shared" si="439"/>
        <v/>
      </c>
      <c r="Q4743" s="32">
        <v>31.550000000000047</v>
      </c>
      <c r="R4743">
        <v>31.550000000000047</v>
      </c>
      <c r="S4743" s="22">
        <f>IF(ISNUMBER(R4743),SUMIFS(R$1:$R4743,A$1:$A4743,A4743,K$1:$K4743,K4743,E$1:$E4743,E4743),"")</f>
        <v>1404.9500000000003</v>
      </c>
      <c r="AC4743" s="2" t="str">
        <f t="shared" si="440"/>
        <v/>
      </c>
      <c r="AL4743" s="2" t="str">
        <f t="shared" si="441"/>
        <v/>
      </c>
      <c r="AT4743" s="2" t="str">
        <f t="shared" si="434"/>
        <v/>
      </c>
      <c r="AU4743" s="2" t="str">
        <f>IF(ISNUMBER(AT4743),SUMIFS($AT$1:AT4743,$A$1:A4743,A4743,$K$1:K4743,K4743,$E$1:E4743,E4743),"")</f>
        <v/>
      </c>
      <c r="AV4743">
        <f t="shared" si="442"/>
        <v>3</v>
      </c>
    </row>
    <row r="4744" spans="1:48" x14ac:dyDescent="0.25">
      <c r="A4744" t="s">
        <v>157</v>
      </c>
      <c r="B4744" t="s">
        <v>153</v>
      </c>
      <c r="C4744" t="s">
        <v>152</v>
      </c>
      <c r="D4744" s="3">
        <v>41410</v>
      </c>
      <c r="E4744">
        <v>3</v>
      </c>
      <c r="J4744" t="s">
        <v>150</v>
      </c>
      <c r="K4744" t="str">
        <f t="shared" si="443"/>
        <v>2012/13</v>
      </c>
      <c r="O4744" s="2" t="str">
        <f t="shared" si="439"/>
        <v/>
      </c>
      <c r="Q4744" s="32">
        <v>16.55</v>
      </c>
      <c r="R4744">
        <v>16.55</v>
      </c>
      <c r="S4744" s="22">
        <f>IF(ISNUMBER(R4744),SUMIFS(R$1:$R4744,A$1:$A4744,A4744,K$1:$K4744,K4744,E$1:$E4744,E4744),"")</f>
        <v>894.10000000000036</v>
      </c>
      <c r="AC4744" s="2" t="str">
        <f t="shared" si="440"/>
        <v/>
      </c>
      <c r="AL4744" s="2" t="str">
        <f t="shared" si="441"/>
        <v/>
      </c>
      <c r="AT4744" s="2" t="str">
        <f t="shared" si="434"/>
        <v/>
      </c>
      <c r="AU4744" s="2" t="str">
        <f>IF(ISNUMBER(AT4744),SUMIFS($AT$1:AT4744,$A$1:A4744,A4744,$K$1:K4744,K4744,$E$1:E4744,E4744),"")</f>
        <v/>
      </c>
      <c r="AV4744">
        <f t="shared" si="442"/>
        <v>3</v>
      </c>
    </row>
    <row r="4745" spans="1:48" x14ac:dyDescent="0.25">
      <c r="A4745" t="s">
        <v>157</v>
      </c>
      <c r="B4745" t="s">
        <v>153</v>
      </c>
      <c r="C4745" t="s">
        <v>152</v>
      </c>
      <c r="D4745" s="3">
        <v>41410</v>
      </c>
      <c r="E4745">
        <v>4</v>
      </c>
      <c r="J4745" t="s">
        <v>150</v>
      </c>
      <c r="K4745" t="str">
        <f t="shared" si="443"/>
        <v>2012/13</v>
      </c>
      <c r="O4745" s="2" t="str">
        <f t="shared" si="439"/>
        <v/>
      </c>
      <c r="Q4745" s="32">
        <v>27.55</v>
      </c>
      <c r="R4745">
        <v>27.55</v>
      </c>
      <c r="S4745" s="22">
        <f>IF(ISNUMBER(R4745),SUMIFS(R$1:$R4745,A$1:$A4745,A4745,K$1:$K4745,K4745,E$1:$E4745,E4745),"")</f>
        <v>1448.0500000000004</v>
      </c>
      <c r="AC4745" s="2" t="str">
        <f t="shared" si="440"/>
        <v/>
      </c>
      <c r="AL4745" s="2" t="str">
        <f t="shared" si="441"/>
        <v/>
      </c>
      <c r="AT4745" s="2" t="str">
        <f t="shared" si="434"/>
        <v/>
      </c>
      <c r="AU4745" s="2" t="str">
        <f>IF(ISNUMBER(AT4745),SUMIFS($AT$1:AT4745,$A$1:A4745,A4745,$K$1:K4745,K4745,$E$1:E4745,E4745),"")</f>
        <v/>
      </c>
      <c r="AV4745">
        <f t="shared" si="442"/>
        <v>3</v>
      </c>
    </row>
    <row r="4746" spans="1:48" x14ac:dyDescent="0.25">
      <c r="A4746" t="s">
        <v>157</v>
      </c>
      <c r="B4746" t="s">
        <v>153</v>
      </c>
      <c r="C4746" t="s">
        <v>152</v>
      </c>
      <c r="D4746" s="3">
        <v>41410</v>
      </c>
      <c r="E4746">
        <v>5</v>
      </c>
      <c r="J4746" t="s">
        <v>150</v>
      </c>
      <c r="K4746" t="str">
        <f t="shared" si="443"/>
        <v>2012/13</v>
      </c>
      <c r="O4746" s="2" t="str">
        <f t="shared" si="439"/>
        <v/>
      </c>
      <c r="Q4746" s="32">
        <v>0.2</v>
      </c>
      <c r="R4746">
        <v>0.2</v>
      </c>
      <c r="S4746" s="22">
        <f>IF(ISNUMBER(R4746),SUMIFS(R$1:$R4746,A$1:$A4746,A4746,K$1:$K4746,K4746,E$1:$E4746,E4746),"")</f>
        <v>1070.0000000000002</v>
      </c>
      <c r="AC4746" s="2" t="str">
        <f t="shared" si="440"/>
        <v/>
      </c>
      <c r="AL4746" s="2" t="str">
        <f t="shared" si="441"/>
        <v/>
      </c>
      <c r="AT4746" s="2" t="str">
        <f t="shared" si="434"/>
        <v/>
      </c>
      <c r="AU4746" s="2" t="str">
        <f>IF(ISNUMBER(AT4746),SUMIFS($AT$1:AT4746,$A$1:A4746,A4746,$K$1:K4746,K4746,$E$1:E4746,E4746),"")</f>
        <v/>
      </c>
      <c r="AV4746">
        <f t="shared" si="442"/>
        <v>3</v>
      </c>
    </row>
    <row r="4747" spans="1:48" x14ac:dyDescent="0.25">
      <c r="A4747" t="s">
        <v>157</v>
      </c>
      <c r="B4747" t="s">
        <v>153</v>
      </c>
      <c r="C4747" t="s">
        <v>152</v>
      </c>
      <c r="D4747" s="3">
        <v>41423</v>
      </c>
      <c r="E4747">
        <v>1</v>
      </c>
      <c r="J4747" t="s">
        <v>150</v>
      </c>
      <c r="K4747" t="str">
        <f t="shared" si="443"/>
        <v>2012/13</v>
      </c>
      <c r="O4747" s="2" t="str">
        <f t="shared" si="437"/>
        <v/>
      </c>
      <c r="R4747"/>
      <c r="S4747" s="22" t="str">
        <f>IF(ISNUMBER(R4747),SUMIFS(R$1:$R4747,A$1:$A4747,A4747,K$1:$K4747,K4747,E$1:$E4747,E4747),"")</f>
        <v/>
      </c>
      <c r="X4747">
        <v>0.23132523933222354</v>
      </c>
      <c r="Y4747">
        <v>0.7686747606677764</v>
      </c>
      <c r="AC4747" s="2" t="str">
        <f t="shared" si="435"/>
        <v/>
      </c>
      <c r="AE4747">
        <v>88.631436027235765</v>
      </c>
      <c r="AF4747">
        <v>15.236351889738422</v>
      </c>
      <c r="AG4747">
        <v>84.763648110261585</v>
      </c>
      <c r="AH4747">
        <v>16.602665953198937</v>
      </c>
      <c r="AI4747">
        <v>21.13459887462615</v>
      </c>
      <c r="AJ4747">
        <v>9.0098426496077391</v>
      </c>
      <c r="AK4747">
        <v>27.923791321201708</v>
      </c>
      <c r="AL4747" s="2">
        <f t="shared" si="438"/>
        <v>4.4678066113922735E-2</v>
      </c>
      <c r="AM4747">
        <v>4.4678066113922735E-2</v>
      </c>
      <c r="AN4747">
        <v>74.498854456853849</v>
      </c>
      <c r="AO4747">
        <v>12.143313276467177</v>
      </c>
      <c r="AT4747" s="2" t="str">
        <f t="shared" si="434"/>
        <v/>
      </c>
      <c r="AU4747" s="2" t="str">
        <f>IF(ISNUMBER(AT4747),SUMIFS($AT$1:AT4747,$A$1:A4747,A4747,$K$1:K4747,K4747,$E$1:E4747,E4747),"")</f>
        <v/>
      </c>
      <c r="AV4747">
        <f t="shared" si="436"/>
        <v>13</v>
      </c>
    </row>
    <row r="4748" spans="1:48" x14ac:dyDescent="0.25">
      <c r="A4748" t="s">
        <v>157</v>
      </c>
      <c r="B4748" t="s">
        <v>153</v>
      </c>
      <c r="C4748" t="s">
        <v>152</v>
      </c>
      <c r="D4748" s="3">
        <v>41424</v>
      </c>
      <c r="E4748">
        <v>1</v>
      </c>
      <c r="J4748" t="s">
        <v>150</v>
      </c>
      <c r="K4748" t="str">
        <f t="shared" si="443"/>
        <v>2012/13</v>
      </c>
      <c r="O4748" s="2" t="str">
        <f t="shared" si="437"/>
        <v/>
      </c>
      <c r="Q4748" s="32">
        <v>85.75</v>
      </c>
      <c r="R4748">
        <v>85.75</v>
      </c>
      <c r="S4748" s="22">
        <f>IF(ISNUMBER(R4748),SUMIFS(R$1:$R4748,A$1:$A4748,A4748,K$1:$K4748,K4748,E$1:$E4748,E4748),"")</f>
        <v>1810.3499999999995</v>
      </c>
      <c r="AC4748" s="2" t="str">
        <f t="shared" si="435"/>
        <v/>
      </c>
      <c r="AL4748" s="2" t="str">
        <f t="shared" si="438"/>
        <v/>
      </c>
      <c r="AT4748" s="2" t="str">
        <f t="shared" si="434"/>
        <v/>
      </c>
      <c r="AU4748" s="2" t="str">
        <f>IF(ISNUMBER(AT4748),SUMIFS($AT$1:AT4748,$A$1:A4748,A4748,$K$1:K4748,K4748,$E$1:E4748,E4748),"")</f>
        <v/>
      </c>
      <c r="AV4748">
        <f t="shared" si="436"/>
        <v>3</v>
      </c>
    </row>
    <row r="4749" spans="1:48" x14ac:dyDescent="0.25">
      <c r="A4749" t="s">
        <v>157</v>
      </c>
      <c r="B4749" t="s">
        <v>153</v>
      </c>
      <c r="C4749" t="s">
        <v>152</v>
      </c>
      <c r="D4749" s="3">
        <v>41423</v>
      </c>
      <c r="E4749">
        <v>2</v>
      </c>
      <c r="J4749" t="s">
        <v>150</v>
      </c>
      <c r="K4749" t="str">
        <f t="shared" si="443"/>
        <v>2012/13</v>
      </c>
      <c r="O4749" s="2" t="str">
        <f t="shared" si="437"/>
        <v/>
      </c>
      <c r="R4749"/>
      <c r="S4749" s="22" t="str">
        <f>IF(ISNUMBER(R4749),SUMIFS(R$1:$R4749,A$1:$A4749,A4749,K$1:$K4749,K4749,E$1:$E4749,E4749),"")</f>
        <v/>
      </c>
      <c r="X4749">
        <v>0.45135342279103147</v>
      </c>
      <c r="Y4749">
        <v>0.54864657720896859</v>
      </c>
      <c r="AC4749" s="2" t="str">
        <f t="shared" si="435"/>
        <v/>
      </c>
      <c r="AE4749">
        <v>90.292600716941763</v>
      </c>
      <c r="AF4749">
        <v>15.993788149921009</v>
      </c>
      <c r="AG4749">
        <v>84.006211850078984</v>
      </c>
      <c r="AH4749">
        <v>14.607626236766894</v>
      </c>
      <c r="AI4749">
        <v>19.066796351148536</v>
      </c>
      <c r="AJ4749">
        <v>8.1754290311648674</v>
      </c>
      <c r="AK4749">
        <v>33.857226596249888</v>
      </c>
      <c r="AL4749" s="2">
        <f t="shared" si="438"/>
        <v>5.4171562553999825E-2</v>
      </c>
      <c r="AM4749">
        <v>5.4171562553999825E-2</v>
      </c>
      <c r="AN4749">
        <v>74.694952292515183</v>
      </c>
      <c r="AO4749">
        <v>12.175277223679975</v>
      </c>
      <c r="AT4749" s="2" t="str">
        <f t="shared" si="434"/>
        <v/>
      </c>
      <c r="AU4749" s="2" t="str">
        <f>IF(ISNUMBER(AT4749),SUMIFS($AT$1:AT4749,$A$1:A4749,A4749,$K$1:K4749,K4749,$E$1:E4749,E4749),"")</f>
        <v/>
      </c>
      <c r="AV4749">
        <f t="shared" si="436"/>
        <v>13</v>
      </c>
    </row>
    <row r="4750" spans="1:48" x14ac:dyDescent="0.25">
      <c r="A4750" t="s">
        <v>157</v>
      </c>
      <c r="B4750" t="s">
        <v>153</v>
      </c>
      <c r="C4750" t="s">
        <v>152</v>
      </c>
      <c r="D4750" s="3">
        <v>41424</v>
      </c>
      <c r="E4750">
        <v>2</v>
      </c>
      <c r="J4750" t="s">
        <v>150</v>
      </c>
      <c r="K4750" t="str">
        <f t="shared" si="443"/>
        <v>2012/13</v>
      </c>
      <c r="O4750" s="2" t="str">
        <f t="shared" si="437"/>
        <v/>
      </c>
      <c r="Q4750" s="32">
        <v>81.149999999999977</v>
      </c>
      <c r="R4750">
        <v>81.149999999999977</v>
      </c>
      <c r="S4750" s="22">
        <f>IF(ISNUMBER(R4750),SUMIFS(R$1:$R4750,A$1:$A4750,A4750,K$1:$K4750,K4750,E$1:$E4750,E4750),"")</f>
        <v>1486.1000000000004</v>
      </c>
      <c r="AC4750" s="2" t="str">
        <f t="shared" si="435"/>
        <v/>
      </c>
      <c r="AL4750" s="2" t="str">
        <f t="shared" si="438"/>
        <v/>
      </c>
      <c r="AT4750" s="2" t="str">
        <f t="shared" si="434"/>
        <v/>
      </c>
      <c r="AU4750" s="2" t="str">
        <f>IF(ISNUMBER(AT4750),SUMIFS($AT$1:AT4750,$A$1:A4750,A4750,$K$1:K4750,K4750,$E$1:E4750,E4750),"")</f>
        <v/>
      </c>
      <c r="AV4750">
        <f t="shared" si="436"/>
        <v>3</v>
      </c>
    </row>
    <row r="4751" spans="1:48" x14ac:dyDescent="0.25">
      <c r="A4751" t="s">
        <v>157</v>
      </c>
      <c r="B4751" t="s">
        <v>153</v>
      </c>
      <c r="C4751" t="s">
        <v>152</v>
      </c>
      <c r="D4751" s="3">
        <v>41423</v>
      </c>
      <c r="E4751">
        <v>3</v>
      </c>
      <c r="J4751" t="s">
        <v>150</v>
      </c>
      <c r="K4751" t="str">
        <f t="shared" si="443"/>
        <v>2012/13</v>
      </c>
      <c r="O4751" s="2" t="str">
        <f t="shared" si="437"/>
        <v/>
      </c>
      <c r="R4751"/>
      <c r="S4751" s="22" t="str">
        <f>IF(ISNUMBER(R4751),SUMIFS(R$1:$R4751,A$1:$A4751,A4751,K$1:$K4751,K4751,E$1:$E4751,E4751),"")</f>
        <v/>
      </c>
      <c r="X4751">
        <v>0.44958241183990749</v>
      </c>
      <c r="Y4751">
        <v>0.55041758816009256</v>
      </c>
      <c r="AC4751" s="2" t="str">
        <f t="shared" si="435"/>
        <v/>
      </c>
      <c r="AE4751">
        <v>90.791814057597364</v>
      </c>
      <c r="AF4751">
        <v>16.961475854585061</v>
      </c>
      <c r="AG4751">
        <v>83.038524145414939</v>
      </c>
      <c r="AH4751">
        <v>16.076033508251022</v>
      </c>
      <c r="AI4751">
        <v>20.371653797905172</v>
      </c>
      <c r="AJ4751">
        <v>7.4904491290578843</v>
      </c>
      <c r="AK4751">
        <v>32.713445469343398</v>
      </c>
      <c r="AL4751" s="2">
        <f t="shared" si="438"/>
        <v>5.2341512750949441E-2</v>
      </c>
      <c r="AM4751">
        <v>5.2341512750949441E-2</v>
      </c>
      <c r="AN4751">
        <v>73.637827327095522</v>
      </c>
      <c r="AO4751">
        <v>12.002965854316571</v>
      </c>
      <c r="AT4751" s="2" t="str">
        <f t="shared" si="434"/>
        <v/>
      </c>
      <c r="AU4751" s="2" t="str">
        <f>IF(ISNUMBER(AT4751),SUMIFS($AT$1:AT4751,$A$1:A4751,A4751,$K$1:K4751,K4751,$E$1:E4751,E4751),"")</f>
        <v/>
      </c>
      <c r="AV4751">
        <f t="shared" si="436"/>
        <v>13</v>
      </c>
    </row>
    <row r="4752" spans="1:48" x14ac:dyDescent="0.25">
      <c r="A4752" t="s">
        <v>157</v>
      </c>
      <c r="B4752" t="s">
        <v>153</v>
      </c>
      <c r="C4752" t="s">
        <v>152</v>
      </c>
      <c r="D4752" s="3">
        <v>41424</v>
      </c>
      <c r="E4752">
        <v>3</v>
      </c>
      <c r="J4752" t="s">
        <v>150</v>
      </c>
      <c r="K4752" t="str">
        <f t="shared" si="443"/>
        <v>2012/13</v>
      </c>
      <c r="O4752" s="2" t="str">
        <f t="shared" si="437"/>
        <v/>
      </c>
      <c r="Q4752" s="32">
        <v>34.450000000000003</v>
      </c>
      <c r="R4752">
        <v>34.450000000000003</v>
      </c>
      <c r="S4752" s="22">
        <f>IF(ISNUMBER(R4752),SUMIFS(R$1:$R4752,A$1:$A4752,A4752,K$1:$K4752,K4752,E$1:$E4752,E4752),"")</f>
        <v>928.55000000000041</v>
      </c>
      <c r="AC4752" s="2" t="str">
        <f t="shared" si="435"/>
        <v/>
      </c>
      <c r="AL4752" s="2" t="str">
        <f t="shared" si="438"/>
        <v/>
      </c>
      <c r="AT4752" s="2" t="str">
        <f t="shared" si="434"/>
        <v/>
      </c>
      <c r="AU4752" s="2" t="str">
        <f>IF(ISNUMBER(AT4752),SUMIFS($AT$1:AT4752,$A$1:A4752,A4752,$K$1:K4752,K4752,$E$1:E4752,E4752),"")</f>
        <v/>
      </c>
      <c r="AV4752">
        <f t="shared" si="436"/>
        <v>3</v>
      </c>
    </row>
    <row r="4753" spans="1:48" x14ac:dyDescent="0.25">
      <c r="A4753" t="s">
        <v>157</v>
      </c>
      <c r="B4753" t="s">
        <v>153</v>
      </c>
      <c r="C4753" t="s">
        <v>152</v>
      </c>
      <c r="D4753" s="3">
        <v>41423</v>
      </c>
      <c r="E4753">
        <v>4</v>
      </c>
      <c r="J4753" t="s">
        <v>150</v>
      </c>
      <c r="K4753" t="str">
        <f t="shared" si="443"/>
        <v>2012/13</v>
      </c>
      <c r="O4753" s="2" t="str">
        <f t="shared" si="437"/>
        <v/>
      </c>
      <c r="R4753"/>
      <c r="S4753" s="22" t="str">
        <f>IF(ISNUMBER(R4753),SUMIFS(R$1:$R4753,A$1:$A4753,A4753,K$1:$K4753,K4753,E$1:$E4753,E4753),"")</f>
        <v/>
      </c>
      <c r="X4753">
        <v>0.46196556973216546</v>
      </c>
      <c r="Y4753">
        <v>0.5380344302678346</v>
      </c>
      <c r="AC4753" s="2" t="str">
        <f t="shared" si="435"/>
        <v/>
      </c>
      <c r="AE4753">
        <v>89.539098905197449</v>
      </c>
      <c r="AF4753">
        <v>17.575955570075148</v>
      </c>
      <c r="AG4753">
        <v>82.424044429924848</v>
      </c>
      <c r="AH4753">
        <v>17.954919320021165</v>
      </c>
      <c r="AI4753">
        <v>22.193817703830337</v>
      </c>
      <c r="AJ4753">
        <v>8.9067397058012308</v>
      </c>
      <c r="AK4753">
        <v>28.210198192311818</v>
      </c>
      <c r="AL4753" s="2">
        <f t="shared" si="438"/>
        <v>4.5136317107698914E-2</v>
      </c>
      <c r="AM4753">
        <v>4.5136317107698914E-2</v>
      </c>
      <c r="AN4753">
        <v>73.091255952302021</v>
      </c>
      <c r="AO4753">
        <v>11.91387472022523</v>
      </c>
      <c r="AT4753" s="2" t="str">
        <f t="shared" si="434"/>
        <v/>
      </c>
      <c r="AU4753" s="2" t="str">
        <f>IF(ISNUMBER(AT4753),SUMIFS($AT$1:AT4753,$A$1:A4753,A4753,$K$1:K4753,K4753,$E$1:E4753,E4753),"")</f>
        <v/>
      </c>
      <c r="AV4753">
        <f t="shared" si="436"/>
        <v>13</v>
      </c>
    </row>
    <row r="4754" spans="1:48" x14ac:dyDescent="0.25">
      <c r="A4754" t="s">
        <v>157</v>
      </c>
      <c r="B4754" t="s">
        <v>153</v>
      </c>
      <c r="C4754" t="s">
        <v>152</v>
      </c>
      <c r="D4754" s="3">
        <v>41424</v>
      </c>
      <c r="E4754">
        <v>4</v>
      </c>
      <c r="J4754" t="s">
        <v>150</v>
      </c>
      <c r="K4754" t="str">
        <f t="shared" si="443"/>
        <v>2012/13</v>
      </c>
      <c r="O4754" s="2" t="str">
        <f t="shared" si="437"/>
        <v/>
      </c>
      <c r="Q4754" s="32">
        <v>142.5</v>
      </c>
      <c r="R4754">
        <v>142.5</v>
      </c>
      <c r="S4754" s="22">
        <f>IF(ISNUMBER(R4754),SUMIFS(R$1:$R4754,A$1:$A4754,A4754,K$1:$K4754,K4754,E$1:$E4754,E4754),"")</f>
        <v>1590.5500000000004</v>
      </c>
      <c r="AC4754" s="2" t="str">
        <f t="shared" si="435"/>
        <v/>
      </c>
      <c r="AL4754" s="2" t="str">
        <f t="shared" si="438"/>
        <v/>
      </c>
      <c r="AT4754" s="2" t="str">
        <f t="shared" si="434"/>
        <v/>
      </c>
      <c r="AU4754" s="2" t="str">
        <f>IF(ISNUMBER(AT4754),SUMIFS($AT$1:AT4754,$A$1:A4754,A4754,$K$1:K4754,K4754,$E$1:E4754,E4754),"")</f>
        <v/>
      </c>
      <c r="AV4754">
        <f t="shared" si="436"/>
        <v>3</v>
      </c>
    </row>
    <row r="4755" spans="1:48" x14ac:dyDescent="0.25">
      <c r="A4755" t="s">
        <v>157</v>
      </c>
      <c r="B4755" t="s">
        <v>153</v>
      </c>
      <c r="C4755" t="s">
        <v>152</v>
      </c>
      <c r="D4755" s="3">
        <v>41423</v>
      </c>
      <c r="E4755">
        <v>5</v>
      </c>
      <c r="J4755" t="s">
        <v>150</v>
      </c>
      <c r="K4755" t="str">
        <f t="shared" si="443"/>
        <v>2012/13</v>
      </c>
      <c r="O4755" s="2" t="str">
        <f t="shared" si="437"/>
        <v/>
      </c>
      <c r="R4755"/>
      <c r="S4755" s="22" t="str">
        <f>IF(ISNUMBER(R4755),SUMIFS(R$1:$R4755,A$1:$A4755,A4755,K$1:$K4755,K4755,E$1:$E4755,E4755),"")</f>
        <v/>
      </c>
      <c r="X4755">
        <v>0.4561717926142676</v>
      </c>
      <c r="Y4755">
        <v>0.54382820738573234</v>
      </c>
      <c r="AC4755" s="2" t="str">
        <f t="shared" si="435"/>
        <v/>
      </c>
      <c r="AL4755" s="2" t="str">
        <f t="shared" si="438"/>
        <v/>
      </c>
      <c r="AT4755" s="2" t="str">
        <f t="shared" si="434"/>
        <v/>
      </c>
      <c r="AU4755" s="2" t="str">
        <f>IF(ISNUMBER(AT4755),SUMIFS($AT$1:AT4755,$A$1:A4755,A4755,$K$1:K4755,K4755,$E$1:E4755,E4755),"")</f>
        <v/>
      </c>
      <c r="AV4755">
        <f t="shared" si="436"/>
        <v>2</v>
      </c>
    </row>
    <row r="4756" spans="1:48" x14ac:dyDescent="0.25">
      <c r="A4756" t="s">
        <v>157</v>
      </c>
      <c r="B4756" t="s">
        <v>153</v>
      </c>
      <c r="C4756" t="s">
        <v>152</v>
      </c>
      <c r="D4756" s="3">
        <v>41424</v>
      </c>
      <c r="E4756">
        <v>5</v>
      </c>
      <c r="J4756" t="s">
        <v>150</v>
      </c>
      <c r="K4756" t="str">
        <f t="shared" si="443"/>
        <v>2012/13</v>
      </c>
      <c r="O4756" s="2" t="str">
        <f t="shared" si="437"/>
        <v/>
      </c>
      <c r="Q4756" s="32">
        <v>84.75</v>
      </c>
      <c r="R4756">
        <v>84.75</v>
      </c>
      <c r="S4756" s="22">
        <f>IF(ISNUMBER(R4756),SUMIFS(R$1:$R4756,A$1:$A4756,A4756,K$1:$K4756,K4756,E$1:$E4756,E4756),"")</f>
        <v>1154.7500000000002</v>
      </c>
      <c r="AC4756" s="2" t="str">
        <f t="shared" si="435"/>
        <v/>
      </c>
      <c r="AL4756" s="2" t="str">
        <f t="shared" si="438"/>
        <v/>
      </c>
      <c r="AT4756" s="2" t="str">
        <f t="shared" si="434"/>
        <v/>
      </c>
      <c r="AU4756" s="2" t="str">
        <f>IF(ISNUMBER(AT4756),SUMIFS($AT$1:AT4756,$A$1:A4756,A4756,$K$1:K4756,K4756,$E$1:E4756,E4756),"")</f>
        <v/>
      </c>
      <c r="AV4756">
        <f t="shared" si="436"/>
        <v>3</v>
      </c>
    </row>
    <row r="4757" spans="1:48" x14ac:dyDescent="0.25">
      <c r="A4757" t="s">
        <v>158</v>
      </c>
      <c r="B4757" t="s">
        <v>153</v>
      </c>
      <c r="C4757" t="s">
        <v>152</v>
      </c>
      <c r="D4757" s="3">
        <v>40896</v>
      </c>
      <c r="E4757">
        <v>1</v>
      </c>
      <c r="J4757" t="s">
        <v>151</v>
      </c>
      <c r="K4757" t="str">
        <f t="shared" si="443"/>
        <v>2011/12</v>
      </c>
      <c r="O4757" s="2" t="str">
        <f t="shared" si="437"/>
        <v/>
      </c>
      <c r="R4757"/>
      <c r="S4757" s="22" t="str">
        <f>IF(ISNUMBER(R4757),SUMIFS(R$1:$R4757,A$1:$A4757,A4757,K$1:$K4757,K4757,E$1:$E4757,E4757),"")</f>
        <v/>
      </c>
      <c r="X4757">
        <v>0.83450392389732453</v>
      </c>
      <c r="Y4757">
        <v>0.16549607610267547</v>
      </c>
      <c r="AC4757" s="2" t="str">
        <f t="shared" si="435"/>
        <v/>
      </c>
      <c r="AE4757">
        <v>88.387344680601544</v>
      </c>
      <c r="AF4757">
        <v>12.821025282302303</v>
      </c>
      <c r="AG4757">
        <v>87.178974717697699</v>
      </c>
      <c r="AH4757">
        <v>18.241475385093334</v>
      </c>
      <c r="AI4757">
        <v>23.922173935980044</v>
      </c>
      <c r="AJ4757">
        <v>16.886042064671162</v>
      </c>
      <c r="AK4757">
        <v>16.77668382132504</v>
      </c>
      <c r="AL4757" s="2">
        <f t="shared" si="438"/>
        <v>2.6842694114120061E-2</v>
      </c>
      <c r="AM4757">
        <v>2.6842694114120061E-2</v>
      </c>
      <c r="AN4757">
        <v>70.459532908557094</v>
      </c>
      <c r="AO4757">
        <v>11.484903864094807</v>
      </c>
      <c r="AT4757" s="2" t="str">
        <f t="shared" si="434"/>
        <v/>
      </c>
      <c r="AU4757" s="2" t="str">
        <f>IF(ISNUMBER(AT4757),SUMIFS($AT$1:AT4757,$A$1:A4757,A4757,$K$1:K4757,K4757,$E$1:E4757,E4757),"")</f>
        <v/>
      </c>
      <c r="AV4757">
        <f t="shared" si="436"/>
        <v>13</v>
      </c>
    </row>
    <row r="4758" spans="1:48" x14ac:dyDescent="0.25">
      <c r="A4758" t="s">
        <v>158</v>
      </c>
      <c r="B4758" t="s">
        <v>153</v>
      </c>
      <c r="C4758" t="s">
        <v>152</v>
      </c>
      <c r="D4758" s="3">
        <v>40897</v>
      </c>
      <c r="E4758">
        <v>1</v>
      </c>
      <c r="J4758" t="s">
        <v>151</v>
      </c>
      <c r="K4758" t="str">
        <f t="shared" si="443"/>
        <v>2011/12</v>
      </c>
      <c r="O4758" s="2" t="str">
        <f t="shared" si="437"/>
        <v/>
      </c>
      <c r="Q4758" s="32">
        <v>138.69999999999999</v>
      </c>
      <c r="R4758">
        <v>138.69999999999999</v>
      </c>
      <c r="S4758" s="22">
        <f>IF(ISNUMBER(R4758),SUMIFS(R$1:$R4758,A$1:$A4758,A4758,K$1:$K4758,K4758,E$1:$E4758,E4758),"")</f>
        <v>138.69999999999999</v>
      </c>
      <c r="AC4758" s="2" t="str">
        <f t="shared" si="435"/>
        <v/>
      </c>
      <c r="AL4758" s="2" t="str">
        <f t="shared" si="438"/>
        <v/>
      </c>
      <c r="AT4758" s="2" t="str">
        <f t="shared" si="434"/>
        <v/>
      </c>
      <c r="AU4758" s="2" t="str">
        <f>IF(ISNUMBER(AT4758),SUMIFS($AT$1:AT4758,$A$1:A4758,A4758,$K$1:K4758,K4758,$E$1:E4758,E4758),"")</f>
        <v/>
      </c>
      <c r="AV4758">
        <f t="shared" si="436"/>
        <v>3</v>
      </c>
    </row>
    <row r="4759" spans="1:48" x14ac:dyDescent="0.25">
      <c r="A4759" t="s">
        <v>158</v>
      </c>
      <c r="B4759" t="s">
        <v>153</v>
      </c>
      <c r="C4759" t="s">
        <v>152</v>
      </c>
      <c r="D4759" s="3">
        <v>40896</v>
      </c>
      <c r="E4759">
        <v>2</v>
      </c>
      <c r="J4759" t="s">
        <v>151</v>
      </c>
      <c r="K4759" t="str">
        <f t="shared" si="443"/>
        <v>2011/12</v>
      </c>
      <c r="O4759" s="2" t="str">
        <f t="shared" si="437"/>
        <v/>
      </c>
      <c r="R4759"/>
      <c r="S4759" s="22" t="str">
        <f>IF(ISNUMBER(R4759),SUMIFS(R$1:$R4759,A$1:$A4759,A4759,K$1:$K4759,K4759,E$1:$E4759,E4759),"")</f>
        <v/>
      </c>
      <c r="X4759">
        <v>0.90767485587971741</v>
      </c>
      <c r="Y4759">
        <v>9.2325144120282587E-2</v>
      </c>
      <c r="AC4759" s="2" t="str">
        <f t="shared" si="435"/>
        <v/>
      </c>
      <c r="AE4759">
        <v>88.848804719052026</v>
      </c>
      <c r="AF4759">
        <v>13.680056662956719</v>
      </c>
      <c r="AG4759">
        <v>86.319943337043298</v>
      </c>
      <c r="AH4759">
        <v>15.585532686721304</v>
      </c>
      <c r="AI4759">
        <v>20.995999536527659</v>
      </c>
      <c r="AJ4759">
        <v>15.177833633150051</v>
      </c>
      <c r="AK4759">
        <v>18.610611656379664</v>
      </c>
      <c r="AL4759" s="2">
        <f t="shared" si="438"/>
        <v>2.9776978650207463E-2</v>
      </c>
      <c r="AM4759">
        <v>2.9776978650207463E-2</v>
      </c>
      <c r="AN4759">
        <v>70.951625758884092</v>
      </c>
      <c r="AO4759">
        <v>11.565114998698107</v>
      </c>
      <c r="AT4759" s="2" t="str">
        <f t="shared" si="434"/>
        <v/>
      </c>
      <c r="AU4759" s="2" t="str">
        <f>IF(ISNUMBER(AT4759),SUMIFS($AT$1:AT4759,$A$1:A4759,A4759,$K$1:K4759,K4759,$E$1:E4759,E4759),"")</f>
        <v/>
      </c>
      <c r="AV4759">
        <f t="shared" si="436"/>
        <v>13</v>
      </c>
    </row>
    <row r="4760" spans="1:48" x14ac:dyDescent="0.25">
      <c r="A4760" t="s">
        <v>158</v>
      </c>
      <c r="B4760" t="s">
        <v>153</v>
      </c>
      <c r="C4760" t="s">
        <v>152</v>
      </c>
      <c r="D4760" s="3">
        <v>40897</v>
      </c>
      <c r="E4760">
        <v>2</v>
      </c>
      <c r="J4760" t="s">
        <v>151</v>
      </c>
      <c r="K4760" t="str">
        <f t="shared" si="443"/>
        <v>2011/12</v>
      </c>
      <c r="O4760" s="2" t="str">
        <f t="shared" si="437"/>
        <v/>
      </c>
      <c r="Q4760" s="32">
        <v>350.25</v>
      </c>
      <c r="R4760">
        <v>350.25</v>
      </c>
      <c r="S4760" s="22">
        <f>IF(ISNUMBER(R4760),SUMIFS(R$1:$R4760,A$1:$A4760,A4760,K$1:$K4760,K4760,E$1:$E4760,E4760),"")</f>
        <v>350.25</v>
      </c>
      <c r="AC4760" s="2" t="str">
        <f t="shared" si="435"/>
        <v/>
      </c>
      <c r="AL4760" s="2" t="str">
        <f t="shared" si="438"/>
        <v/>
      </c>
      <c r="AT4760" s="2" t="str">
        <f t="shared" si="434"/>
        <v/>
      </c>
      <c r="AU4760" s="2" t="str">
        <f>IF(ISNUMBER(AT4760),SUMIFS($AT$1:AT4760,$A$1:A4760,A4760,$K$1:K4760,K4760,$E$1:E4760,E4760),"")</f>
        <v/>
      </c>
      <c r="AV4760">
        <f t="shared" si="436"/>
        <v>3</v>
      </c>
    </row>
    <row r="4761" spans="1:48" x14ac:dyDescent="0.25">
      <c r="A4761" t="s">
        <v>158</v>
      </c>
      <c r="B4761" t="s">
        <v>153</v>
      </c>
      <c r="C4761" t="s">
        <v>152</v>
      </c>
      <c r="D4761" s="3">
        <v>40896</v>
      </c>
      <c r="E4761">
        <v>3</v>
      </c>
      <c r="J4761" t="s">
        <v>151</v>
      </c>
      <c r="K4761" t="str">
        <f t="shared" si="443"/>
        <v>2011/12</v>
      </c>
      <c r="O4761" s="2" t="str">
        <f t="shared" si="437"/>
        <v/>
      </c>
      <c r="R4761"/>
      <c r="S4761" s="22" t="str">
        <f>IF(ISNUMBER(R4761),SUMIFS(R$1:$R4761,A$1:$A4761,A4761,K$1:$K4761,K4761,E$1:$E4761,E4761),"")</f>
        <v/>
      </c>
      <c r="X4761">
        <v>0.92566196639941289</v>
      </c>
      <c r="Y4761">
        <v>7.4338033600587106E-2</v>
      </c>
      <c r="AC4761" s="2" t="str">
        <f t="shared" si="435"/>
        <v/>
      </c>
      <c r="AE4761">
        <v>89.098857942532945</v>
      </c>
      <c r="AF4761">
        <v>12.24203566419553</v>
      </c>
      <c r="AG4761">
        <v>87.757964335804473</v>
      </c>
      <c r="AH4761">
        <v>17.45736569278645</v>
      </c>
      <c r="AI4761">
        <v>23.155994201515671</v>
      </c>
      <c r="AJ4761">
        <v>15.891117372165134</v>
      </c>
      <c r="AK4761">
        <v>17.493105715287566</v>
      </c>
      <c r="AL4761" s="2">
        <f t="shared" si="438"/>
        <v>2.7988969144460106E-2</v>
      </c>
      <c r="AM4761">
        <v>2.7988969144460106E-2</v>
      </c>
      <c r="AN4761">
        <v>72.182526015494687</v>
      </c>
      <c r="AO4761">
        <v>11.765751740525635</v>
      </c>
      <c r="AT4761" s="2" t="str">
        <f t="shared" si="434"/>
        <v/>
      </c>
      <c r="AU4761" s="2" t="str">
        <f>IF(ISNUMBER(AT4761),SUMIFS($AT$1:AT4761,$A$1:A4761,A4761,$K$1:K4761,K4761,$E$1:E4761,E4761),"")</f>
        <v/>
      </c>
      <c r="AV4761">
        <f t="shared" si="436"/>
        <v>13</v>
      </c>
    </row>
    <row r="4762" spans="1:48" x14ac:dyDescent="0.25">
      <c r="A4762" t="s">
        <v>158</v>
      </c>
      <c r="B4762" t="s">
        <v>153</v>
      </c>
      <c r="C4762" t="s">
        <v>152</v>
      </c>
      <c r="D4762" s="3">
        <v>40897</v>
      </c>
      <c r="E4762">
        <v>3</v>
      </c>
      <c r="J4762" t="s">
        <v>151</v>
      </c>
      <c r="K4762" t="str">
        <f t="shared" si="443"/>
        <v>2011/12</v>
      </c>
      <c r="O4762" s="2" t="str">
        <f t="shared" si="437"/>
        <v/>
      </c>
      <c r="Q4762" s="32">
        <v>37.5</v>
      </c>
      <c r="R4762">
        <v>37.5</v>
      </c>
      <c r="S4762" s="22">
        <f>IF(ISNUMBER(R4762),SUMIFS(R$1:$R4762,A$1:$A4762,A4762,K$1:$K4762,K4762,E$1:$E4762,E4762),"")</f>
        <v>37.5</v>
      </c>
      <c r="AC4762" s="2" t="str">
        <f t="shared" si="435"/>
        <v/>
      </c>
      <c r="AL4762" s="2" t="str">
        <f t="shared" si="438"/>
        <v/>
      </c>
      <c r="AT4762" s="2" t="str">
        <f t="shared" si="434"/>
        <v/>
      </c>
      <c r="AU4762" s="2" t="str">
        <f>IF(ISNUMBER(AT4762),SUMIFS($AT$1:AT4762,$A$1:A4762,A4762,$K$1:K4762,K4762,$E$1:E4762,E4762),"")</f>
        <v/>
      </c>
      <c r="AV4762">
        <f t="shared" si="436"/>
        <v>3</v>
      </c>
    </row>
    <row r="4763" spans="1:48" x14ac:dyDescent="0.25">
      <c r="A4763" t="s">
        <v>158</v>
      </c>
      <c r="B4763" t="s">
        <v>153</v>
      </c>
      <c r="C4763" t="s">
        <v>152</v>
      </c>
      <c r="D4763" s="3">
        <v>40896</v>
      </c>
      <c r="E4763">
        <v>4</v>
      </c>
      <c r="J4763" t="s">
        <v>151</v>
      </c>
      <c r="K4763" t="str">
        <f t="shared" si="443"/>
        <v>2011/12</v>
      </c>
      <c r="O4763" s="2" t="str">
        <f t="shared" si="437"/>
        <v/>
      </c>
      <c r="R4763"/>
      <c r="S4763" s="22" t="str">
        <f>IF(ISNUMBER(R4763),SUMIFS(R$1:$R4763,A$1:$A4763,A4763,K$1:$K4763,K4763,E$1:$E4763,E4763),"")</f>
        <v/>
      </c>
      <c r="X4763">
        <v>0.83506184915734349</v>
      </c>
      <c r="Y4763">
        <v>0.16493815084265651</v>
      </c>
      <c r="AC4763" s="2" t="str">
        <f t="shared" si="435"/>
        <v/>
      </c>
      <c r="AE4763">
        <v>88.637571775779762</v>
      </c>
      <c r="AF4763">
        <v>12.624584717607906</v>
      </c>
      <c r="AG4763">
        <v>87.375415282392098</v>
      </c>
      <c r="AH4763">
        <v>18.624686716792148</v>
      </c>
      <c r="AI4763">
        <v>22.945445007868752</v>
      </c>
      <c r="AJ4763">
        <v>17.270975279778455</v>
      </c>
      <c r="AK4763">
        <v>14.320556478405344</v>
      </c>
      <c r="AL4763" s="2">
        <f t="shared" si="438"/>
        <v>2.2912890365448552E-2</v>
      </c>
      <c r="AM4763">
        <v>2.2912890365448552E-2</v>
      </c>
      <c r="AN4763">
        <v>72.826746137208573</v>
      </c>
      <c r="AO4763">
        <v>11.870759620364998</v>
      </c>
      <c r="AT4763" s="2" t="str">
        <f t="shared" si="434"/>
        <v/>
      </c>
      <c r="AU4763" s="2" t="str">
        <f>IF(ISNUMBER(AT4763),SUMIFS($AT$1:AT4763,$A$1:A4763,A4763,$K$1:K4763,K4763,$E$1:E4763,E4763),"")</f>
        <v/>
      </c>
      <c r="AV4763">
        <f t="shared" si="436"/>
        <v>13</v>
      </c>
    </row>
    <row r="4764" spans="1:48" x14ac:dyDescent="0.25">
      <c r="A4764" t="s">
        <v>158</v>
      </c>
      <c r="B4764" t="s">
        <v>153</v>
      </c>
      <c r="C4764" t="s">
        <v>152</v>
      </c>
      <c r="D4764" s="3">
        <v>40897</v>
      </c>
      <c r="E4764">
        <v>4</v>
      </c>
      <c r="J4764" t="s">
        <v>151</v>
      </c>
      <c r="K4764" t="str">
        <f t="shared" si="443"/>
        <v>2011/12</v>
      </c>
      <c r="O4764" s="2" t="str">
        <f t="shared" si="437"/>
        <v/>
      </c>
      <c r="Q4764" s="32">
        <v>0</v>
      </c>
      <c r="R4764">
        <v>0</v>
      </c>
      <c r="S4764" s="22">
        <f>IF(ISNUMBER(R4764),SUMIFS(R$1:$R4764,A$1:$A4764,A4764,K$1:$K4764,K4764,E$1:$E4764,E4764),"")</f>
        <v>0</v>
      </c>
      <c r="AC4764" s="2" t="str">
        <f t="shared" si="435"/>
        <v/>
      </c>
      <c r="AL4764" s="2" t="str">
        <f t="shared" si="438"/>
        <v/>
      </c>
      <c r="AT4764" s="2" t="str">
        <f t="shared" si="434"/>
        <v/>
      </c>
      <c r="AU4764" s="2" t="str">
        <f>IF(ISNUMBER(AT4764),SUMIFS($AT$1:AT4764,$A$1:A4764,A4764,$K$1:K4764,K4764,$E$1:E4764,E4764),"")</f>
        <v/>
      </c>
      <c r="AV4764">
        <f t="shared" si="436"/>
        <v>3</v>
      </c>
    </row>
    <row r="4765" spans="1:48" x14ac:dyDescent="0.25">
      <c r="A4765" t="s">
        <v>158</v>
      </c>
      <c r="B4765" t="s">
        <v>153</v>
      </c>
      <c r="C4765" t="s">
        <v>152</v>
      </c>
      <c r="D4765" s="3">
        <v>40896</v>
      </c>
      <c r="E4765">
        <v>5</v>
      </c>
      <c r="J4765" t="s">
        <v>151</v>
      </c>
      <c r="K4765" t="str">
        <f t="shared" si="443"/>
        <v>2011/12</v>
      </c>
      <c r="O4765" s="2" t="str">
        <f t="shared" si="437"/>
        <v/>
      </c>
      <c r="R4765"/>
      <c r="S4765" s="22" t="str">
        <f>IF(ISNUMBER(R4765),SUMIFS(R$1:$R4765,A$1:$A4765,A4765,K$1:$K4765,K4765,E$1:$E4765,E4765),"")</f>
        <v/>
      </c>
      <c r="X4765">
        <v>0.68396722000420263</v>
      </c>
      <c r="Y4765">
        <v>0.31603277999579737</v>
      </c>
      <c r="AC4765" s="2" t="str">
        <f t="shared" si="435"/>
        <v/>
      </c>
      <c r="AE4765">
        <v>89.640967984881371</v>
      </c>
      <c r="AF4765">
        <v>13.951140722794381</v>
      </c>
      <c r="AG4765">
        <v>86.048859277205622</v>
      </c>
      <c r="AH4765">
        <v>18.703400114803401</v>
      </c>
      <c r="AI4765">
        <v>23.339913211125946</v>
      </c>
      <c r="AJ4765">
        <v>15.185999022047989</v>
      </c>
      <c r="AK4765">
        <v>16.382258858267708</v>
      </c>
      <c r="AL4765" s="2">
        <f t="shared" si="438"/>
        <v>2.6211614173228329E-2</v>
      </c>
      <c r="AM4765">
        <v>2.6211614173228329E-2</v>
      </c>
      <c r="AN4765">
        <v>71.677814265806077</v>
      </c>
      <c r="AO4765">
        <v>11.683483725326392</v>
      </c>
      <c r="AT4765" s="2" t="str">
        <f t="shared" si="434"/>
        <v/>
      </c>
      <c r="AU4765" s="2" t="str">
        <f>IF(ISNUMBER(AT4765),SUMIFS($AT$1:AT4765,$A$1:A4765,A4765,$K$1:K4765,K4765,$E$1:E4765,E4765),"")</f>
        <v/>
      </c>
      <c r="AV4765">
        <f t="shared" si="436"/>
        <v>13</v>
      </c>
    </row>
    <row r="4766" spans="1:48" x14ac:dyDescent="0.25">
      <c r="A4766" t="s">
        <v>158</v>
      </c>
      <c r="B4766" t="s">
        <v>153</v>
      </c>
      <c r="C4766" t="s">
        <v>152</v>
      </c>
      <c r="D4766" s="3">
        <v>40897</v>
      </c>
      <c r="E4766">
        <v>5</v>
      </c>
      <c r="J4766" t="s">
        <v>151</v>
      </c>
      <c r="K4766" t="str">
        <f t="shared" si="443"/>
        <v>2011/12</v>
      </c>
      <c r="O4766" s="2" t="str">
        <f t="shared" si="437"/>
        <v/>
      </c>
      <c r="Q4766" s="32">
        <v>238.85</v>
      </c>
      <c r="R4766">
        <v>238.85</v>
      </c>
      <c r="S4766" s="22">
        <f>IF(ISNUMBER(R4766),SUMIFS(R$1:$R4766,A$1:$A4766,A4766,K$1:$K4766,K4766,E$1:$E4766,E4766),"")</f>
        <v>238.85</v>
      </c>
      <c r="AC4766" s="2" t="str">
        <f t="shared" si="435"/>
        <v/>
      </c>
      <c r="AL4766" s="2" t="str">
        <f t="shared" si="438"/>
        <v/>
      </c>
      <c r="AT4766" s="2" t="str">
        <f t="shared" si="434"/>
        <v/>
      </c>
      <c r="AU4766" s="2" t="str">
        <f>IF(ISNUMBER(AT4766),SUMIFS($AT$1:AT4766,$A$1:A4766,A4766,$K$1:K4766,K4766,$E$1:E4766,E4766),"")</f>
        <v/>
      </c>
      <c r="AV4766">
        <f t="shared" si="436"/>
        <v>3</v>
      </c>
    </row>
    <row r="4767" spans="1:48" x14ac:dyDescent="0.25">
      <c r="A4767" t="s">
        <v>158</v>
      </c>
      <c r="B4767" t="s">
        <v>153</v>
      </c>
      <c r="C4767" t="s">
        <v>152</v>
      </c>
      <c r="D4767" s="3">
        <v>40926</v>
      </c>
      <c r="E4767">
        <v>1</v>
      </c>
      <c r="J4767" t="s">
        <v>151</v>
      </c>
      <c r="K4767" t="str">
        <f t="shared" si="443"/>
        <v>2011/12</v>
      </c>
      <c r="O4767" s="2" t="str">
        <f t="shared" si="437"/>
        <v/>
      </c>
      <c r="Q4767" s="32">
        <v>30.349999999999863</v>
      </c>
      <c r="R4767">
        <v>30.349999999999863</v>
      </c>
      <c r="S4767" s="22">
        <f>IF(ISNUMBER(R4767),SUMIFS(R$1:$R4767,A$1:$A4767,A4767,K$1:$K4767,K4767,E$1:$E4767,E4767),"")</f>
        <v>169.04999999999984</v>
      </c>
      <c r="AC4767" s="2" t="str">
        <f t="shared" si="435"/>
        <v/>
      </c>
      <c r="AL4767" s="2" t="str">
        <f t="shared" si="438"/>
        <v/>
      </c>
      <c r="AT4767" s="2" t="str">
        <f t="shared" ref="AT4767:AT4815" si="444">IF(AND(ISNUMBER(AL4767),ISNUMBER(R4767)),ROUND(R4767*AL4767,3),"")</f>
        <v/>
      </c>
      <c r="AU4767" s="2" t="str">
        <f>IF(ISNUMBER(AT4767),SUMIFS($AT$1:AT4767,$A$1:A4767,A4767,$K$1:K4767,K4767,$E$1:E4767,E4767),"")</f>
        <v/>
      </c>
      <c r="AV4767">
        <f t="shared" si="436"/>
        <v>3</v>
      </c>
    </row>
    <row r="4768" spans="1:48" x14ac:dyDescent="0.25">
      <c r="A4768" t="s">
        <v>158</v>
      </c>
      <c r="B4768" t="s">
        <v>153</v>
      </c>
      <c r="C4768" t="s">
        <v>152</v>
      </c>
      <c r="D4768" s="3">
        <v>40926</v>
      </c>
      <c r="E4768">
        <v>2</v>
      </c>
      <c r="J4768" t="s">
        <v>151</v>
      </c>
      <c r="K4768" t="str">
        <f t="shared" si="443"/>
        <v>2011/12</v>
      </c>
      <c r="O4768" s="2" t="str">
        <f t="shared" si="437"/>
        <v/>
      </c>
      <c r="Q4768" s="32">
        <v>156.94999999999965</v>
      </c>
      <c r="R4768">
        <v>156.94999999999965</v>
      </c>
      <c r="S4768" s="22">
        <f>IF(ISNUMBER(R4768),SUMIFS(R$1:$R4768,A$1:$A4768,A4768,K$1:$K4768,K4768,E$1:$E4768,E4768),"")</f>
        <v>507.19999999999965</v>
      </c>
      <c r="AC4768" s="2" t="str">
        <f t="shared" si="435"/>
        <v/>
      </c>
      <c r="AL4768" s="2" t="str">
        <f t="shared" si="438"/>
        <v/>
      </c>
      <c r="AT4768" s="2" t="str">
        <f t="shared" si="444"/>
        <v/>
      </c>
      <c r="AU4768" s="2" t="str">
        <f>IF(ISNUMBER(AT4768),SUMIFS($AT$1:AT4768,$A$1:A4768,A4768,$K$1:K4768,K4768,$E$1:E4768,E4768),"")</f>
        <v/>
      </c>
      <c r="AV4768">
        <f t="shared" si="436"/>
        <v>3</v>
      </c>
    </row>
    <row r="4769" spans="1:48" x14ac:dyDescent="0.25">
      <c r="A4769" t="s">
        <v>158</v>
      </c>
      <c r="B4769" t="s">
        <v>153</v>
      </c>
      <c r="C4769" t="s">
        <v>152</v>
      </c>
      <c r="D4769" s="3">
        <v>40926</v>
      </c>
      <c r="E4769">
        <v>3</v>
      </c>
      <c r="J4769" t="s">
        <v>151</v>
      </c>
      <c r="K4769" t="str">
        <f t="shared" si="443"/>
        <v>2011/12</v>
      </c>
      <c r="O4769" s="2" t="str">
        <f t="shared" si="437"/>
        <v/>
      </c>
      <c r="Q4769" s="32">
        <v>163.29999999999981</v>
      </c>
      <c r="R4769">
        <v>163.29999999999981</v>
      </c>
      <c r="S4769" s="22">
        <f>IF(ISNUMBER(R4769),SUMIFS(R$1:$R4769,A$1:$A4769,A4769,K$1:$K4769,K4769,E$1:$E4769,E4769),"")</f>
        <v>200.79999999999981</v>
      </c>
      <c r="AC4769" s="2" t="str">
        <f t="shared" si="435"/>
        <v/>
      </c>
      <c r="AL4769" s="2" t="str">
        <f t="shared" si="438"/>
        <v/>
      </c>
      <c r="AT4769" s="2" t="str">
        <f t="shared" si="444"/>
        <v/>
      </c>
      <c r="AU4769" s="2" t="str">
        <f>IF(ISNUMBER(AT4769),SUMIFS($AT$1:AT4769,$A$1:A4769,A4769,$K$1:K4769,K4769,$E$1:E4769,E4769),"")</f>
        <v/>
      </c>
      <c r="AV4769">
        <f t="shared" si="436"/>
        <v>3</v>
      </c>
    </row>
    <row r="4770" spans="1:48" x14ac:dyDescent="0.25">
      <c r="A4770" t="s">
        <v>158</v>
      </c>
      <c r="B4770" t="s">
        <v>153</v>
      </c>
      <c r="C4770" t="s">
        <v>152</v>
      </c>
      <c r="D4770" s="3">
        <v>40926</v>
      </c>
      <c r="E4770">
        <v>4</v>
      </c>
      <c r="J4770" t="s">
        <v>151</v>
      </c>
      <c r="K4770" t="str">
        <f t="shared" si="443"/>
        <v>2011/12</v>
      </c>
      <c r="O4770" s="2" t="str">
        <f t="shared" si="437"/>
        <v/>
      </c>
      <c r="Q4770" s="32">
        <v>366.65000000000026</v>
      </c>
      <c r="R4770">
        <v>366.65000000000026</v>
      </c>
      <c r="S4770" s="22">
        <f>IF(ISNUMBER(R4770),SUMIFS(R$1:$R4770,A$1:$A4770,A4770,K$1:$K4770,K4770,E$1:$E4770,E4770),"")</f>
        <v>366.65000000000026</v>
      </c>
      <c r="AC4770" s="2" t="str">
        <f t="shared" si="435"/>
        <v/>
      </c>
      <c r="AL4770" s="2" t="str">
        <f t="shared" si="438"/>
        <v/>
      </c>
      <c r="AT4770" s="2" t="str">
        <f t="shared" si="444"/>
        <v/>
      </c>
      <c r="AU4770" s="2" t="str">
        <f>IF(ISNUMBER(AT4770),SUMIFS($AT$1:AT4770,$A$1:A4770,A4770,$K$1:K4770,K4770,$E$1:E4770,E4770),"")</f>
        <v/>
      </c>
      <c r="AV4770">
        <f t="shared" si="436"/>
        <v>3</v>
      </c>
    </row>
    <row r="4771" spans="1:48" x14ac:dyDescent="0.25">
      <c r="A4771" t="s">
        <v>158</v>
      </c>
      <c r="B4771" t="s">
        <v>153</v>
      </c>
      <c r="C4771" t="s">
        <v>152</v>
      </c>
      <c r="D4771" s="3">
        <v>40926</v>
      </c>
      <c r="E4771">
        <v>5</v>
      </c>
      <c r="J4771" t="s">
        <v>151</v>
      </c>
      <c r="K4771" t="str">
        <f t="shared" si="443"/>
        <v>2011/12</v>
      </c>
      <c r="O4771" s="2" t="str">
        <f t="shared" si="437"/>
        <v/>
      </c>
      <c r="Q4771" s="32">
        <v>159.14999999999947</v>
      </c>
      <c r="R4771">
        <v>159.14999999999947</v>
      </c>
      <c r="S4771" s="22">
        <f>IF(ISNUMBER(R4771),SUMIFS(R$1:$R4771,A$1:$A4771,A4771,K$1:$K4771,K4771,E$1:$E4771,E4771),"")</f>
        <v>397.99999999999943</v>
      </c>
      <c r="AC4771" s="2" t="str">
        <f t="shared" si="435"/>
        <v/>
      </c>
      <c r="AL4771" s="2" t="str">
        <f t="shared" si="438"/>
        <v/>
      </c>
      <c r="AT4771" s="2" t="str">
        <f t="shared" si="444"/>
        <v/>
      </c>
      <c r="AU4771" s="2" t="str">
        <f>IF(ISNUMBER(AT4771),SUMIFS($AT$1:AT4771,$A$1:A4771,A4771,$K$1:K4771,K4771,$E$1:E4771,E4771),"")</f>
        <v/>
      </c>
      <c r="AV4771">
        <f t="shared" si="436"/>
        <v>3</v>
      </c>
    </row>
    <row r="4772" spans="1:48" x14ac:dyDescent="0.25">
      <c r="A4772" t="s">
        <v>158</v>
      </c>
      <c r="B4772" t="s">
        <v>153</v>
      </c>
      <c r="C4772" t="s">
        <v>152</v>
      </c>
      <c r="D4772" s="3">
        <v>40953</v>
      </c>
      <c r="E4772">
        <v>1</v>
      </c>
      <c r="J4772" t="s">
        <v>151</v>
      </c>
      <c r="K4772" t="str">
        <f t="shared" si="443"/>
        <v>2011/12</v>
      </c>
      <c r="O4772" s="2" t="str">
        <f t="shared" si="437"/>
        <v/>
      </c>
      <c r="R4772"/>
      <c r="S4772" s="22" t="str">
        <f>IF(ISNUMBER(R4772),SUMIFS(R$1:$R4772,A$1:$A4772,A4772,K$1:$K4772,K4772,E$1:$E4772,E4772),"")</f>
        <v/>
      </c>
      <c r="AC4772" s="2" t="str">
        <f t="shared" si="435"/>
        <v/>
      </c>
      <c r="AE4772">
        <v>86.020432552150709</v>
      </c>
      <c r="AF4772">
        <v>13.284057078328756</v>
      </c>
      <c r="AG4772">
        <v>86.715942921671243</v>
      </c>
      <c r="AH4772">
        <v>20.067599889972097</v>
      </c>
      <c r="AI4772">
        <v>27.370648827381654</v>
      </c>
      <c r="AJ4772">
        <v>14.018008491545913</v>
      </c>
      <c r="AK4772">
        <v>15.73525947028026</v>
      </c>
      <c r="AL4772" s="2">
        <f t="shared" si="438"/>
        <v>2.5176415152448416E-2</v>
      </c>
      <c r="AM4772">
        <v>2.5176415152448416E-2</v>
      </c>
      <c r="AN4772">
        <v>68.229787578545782</v>
      </c>
      <c r="AO4772">
        <v>11.121455375302963</v>
      </c>
      <c r="AT4772" s="2" t="str">
        <f t="shared" si="444"/>
        <v/>
      </c>
      <c r="AU4772" s="2" t="str">
        <f>IF(ISNUMBER(AT4772),SUMIFS($AT$1:AT4772,$A$1:A4772,A4772,$K$1:K4772,K4772,$E$1:E4772,E4772),"")</f>
        <v/>
      </c>
      <c r="AV4772">
        <f t="shared" si="436"/>
        <v>11</v>
      </c>
    </row>
    <row r="4773" spans="1:48" x14ac:dyDescent="0.25">
      <c r="A4773" t="s">
        <v>158</v>
      </c>
      <c r="B4773" t="s">
        <v>153</v>
      </c>
      <c r="C4773" t="s">
        <v>152</v>
      </c>
      <c r="D4773" s="3">
        <v>40954</v>
      </c>
      <c r="E4773">
        <v>1</v>
      </c>
      <c r="J4773" t="s">
        <v>151</v>
      </c>
      <c r="K4773" t="str">
        <f t="shared" si="443"/>
        <v>2011/12</v>
      </c>
      <c r="O4773" s="2" t="str">
        <f t="shared" si="437"/>
        <v/>
      </c>
      <c r="Q4773" s="32">
        <v>332.05000000000018</v>
      </c>
      <c r="R4773">
        <v>332.05000000000018</v>
      </c>
      <c r="S4773" s="22">
        <f>IF(ISNUMBER(R4773),SUMIFS(R$1:$R4773,A$1:$A4773,A4773,K$1:$K4773,K4773,E$1:$E4773,E4773),"")</f>
        <v>501.1</v>
      </c>
      <c r="AC4773" s="2" t="str">
        <f t="shared" si="435"/>
        <v/>
      </c>
      <c r="AL4773" s="2" t="str">
        <f t="shared" si="438"/>
        <v/>
      </c>
      <c r="AT4773" s="2" t="str">
        <f t="shared" si="444"/>
        <v/>
      </c>
      <c r="AU4773" s="2" t="str">
        <f>IF(ISNUMBER(AT4773),SUMIFS($AT$1:AT4773,$A$1:A4773,A4773,$K$1:K4773,K4773,$E$1:E4773,E4773),"")</f>
        <v/>
      </c>
      <c r="AV4773">
        <f t="shared" si="436"/>
        <v>3</v>
      </c>
    </row>
    <row r="4774" spans="1:48" x14ac:dyDescent="0.25">
      <c r="A4774" t="s">
        <v>158</v>
      </c>
      <c r="B4774" t="s">
        <v>153</v>
      </c>
      <c r="C4774" t="s">
        <v>152</v>
      </c>
      <c r="D4774" s="3">
        <v>40953</v>
      </c>
      <c r="E4774">
        <v>2</v>
      </c>
      <c r="J4774" t="s">
        <v>151</v>
      </c>
      <c r="K4774" t="str">
        <f t="shared" si="443"/>
        <v>2011/12</v>
      </c>
      <c r="O4774" s="2" t="str">
        <f t="shared" si="437"/>
        <v/>
      </c>
      <c r="R4774"/>
      <c r="S4774" s="22" t="str">
        <f>IF(ISNUMBER(R4774),SUMIFS(R$1:$R4774,A$1:$A4774,A4774,K$1:$K4774,K4774,E$1:$E4774,E4774),"")</f>
        <v/>
      </c>
      <c r="AC4774" s="2" t="str">
        <f t="shared" si="435"/>
        <v/>
      </c>
      <c r="AE4774">
        <v>86.88804228820149</v>
      </c>
      <c r="AF4774">
        <v>13.483244378335774</v>
      </c>
      <c r="AG4774">
        <v>86.516755621664231</v>
      </c>
      <c r="AH4774">
        <v>18.598233475876633</v>
      </c>
      <c r="AI4774">
        <v>26.13974934971764</v>
      </c>
      <c r="AJ4774">
        <v>15.066869220343843</v>
      </c>
      <c r="AK4774">
        <v>16.265940808469669</v>
      </c>
      <c r="AL4774" s="2">
        <f t="shared" si="438"/>
        <v>2.6025505293551472E-2</v>
      </c>
      <c r="AM4774">
        <v>2.6025505293551472E-2</v>
      </c>
      <c r="AN4774">
        <v>69.255004910799769</v>
      </c>
      <c r="AO4774">
        <v>11.288565800460363</v>
      </c>
      <c r="AT4774" s="2" t="str">
        <f t="shared" si="444"/>
        <v/>
      </c>
      <c r="AU4774" s="2" t="str">
        <f>IF(ISNUMBER(AT4774),SUMIFS($AT$1:AT4774,$A$1:A4774,A4774,$K$1:K4774,K4774,$E$1:E4774,E4774),"")</f>
        <v/>
      </c>
      <c r="AV4774">
        <f t="shared" si="436"/>
        <v>11</v>
      </c>
    </row>
    <row r="4775" spans="1:48" x14ac:dyDescent="0.25">
      <c r="A4775" t="s">
        <v>158</v>
      </c>
      <c r="B4775" t="s">
        <v>153</v>
      </c>
      <c r="C4775" t="s">
        <v>152</v>
      </c>
      <c r="D4775" s="3">
        <v>40954</v>
      </c>
      <c r="E4775">
        <v>2</v>
      </c>
      <c r="J4775" t="s">
        <v>151</v>
      </c>
      <c r="K4775" t="str">
        <f t="shared" si="443"/>
        <v>2011/12</v>
      </c>
      <c r="O4775" s="2" t="str">
        <f t="shared" si="437"/>
        <v/>
      </c>
      <c r="Q4775" s="32">
        <v>151.09999999999982</v>
      </c>
      <c r="R4775">
        <v>151.09999999999982</v>
      </c>
      <c r="S4775" s="22">
        <f>IF(ISNUMBER(R4775),SUMIFS(R$1:$R4775,A$1:$A4775,A4775,K$1:$K4775,K4775,E$1:$E4775,E4775),"")</f>
        <v>658.2999999999995</v>
      </c>
      <c r="AC4775" s="2" t="str">
        <f t="shared" si="435"/>
        <v/>
      </c>
      <c r="AL4775" s="2" t="str">
        <f t="shared" si="438"/>
        <v/>
      </c>
      <c r="AT4775" s="2" t="str">
        <f t="shared" si="444"/>
        <v/>
      </c>
      <c r="AU4775" s="2" t="str">
        <f>IF(ISNUMBER(AT4775),SUMIFS($AT$1:AT4775,$A$1:A4775,A4775,$K$1:K4775,K4775,$E$1:E4775,E4775),"")</f>
        <v/>
      </c>
      <c r="AV4775">
        <f t="shared" si="436"/>
        <v>3</v>
      </c>
    </row>
    <row r="4776" spans="1:48" x14ac:dyDescent="0.25">
      <c r="A4776" t="s">
        <v>158</v>
      </c>
      <c r="B4776" t="s">
        <v>153</v>
      </c>
      <c r="C4776" t="s">
        <v>152</v>
      </c>
      <c r="D4776" s="3">
        <v>40953</v>
      </c>
      <c r="E4776">
        <v>3</v>
      </c>
      <c r="J4776" t="s">
        <v>151</v>
      </c>
      <c r="K4776" t="str">
        <f t="shared" si="443"/>
        <v>2011/12</v>
      </c>
      <c r="O4776" s="2" t="str">
        <f t="shared" si="437"/>
        <v/>
      </c>
      <c r="R4776"/>
      <c r="S4776" s="22" t="str">
        <f>IF(ISNUMBER(R4776),SUMIFS(R$1:$R4776,A$1:$A4776,A4776,K$1:$K4776,K4776,E$1:$E4776,E4776),"")</f>
        <v/>
      </c>
      <c r="AC4776" s="2" t="str">
        <f t="shared" si="435"/>
        <v/>
      </c>
      <c r="AE4776">
        <v>86.217390224126575</v>
      </c>
      <c r="AF4776">
        <v>12.235270500853151</v>
      </c>
      <c r="AG4776">
        <v>87.764729499146853</v>
      </c>
      <c r="AH4776">
        <v>22.97577098350315</v>
      </c>
      <c r="AI4776">
        <v>31.792421338068504</v>
      </c>
      <c r="AJ4776">
        <v>15.768149318011119</v>
      </c>
      <c r="AK4776">
        <v>13.833672086720847</v>
      </c>
      <c r="AL4776" s="2">
        <f t="shared" si="438"/>
        <v>2.2133875338753356E-2</v>
      </c>
      <c r="AM4776">
        <v>2.2133875338753356E-2</v>
      </c>
      <c r="AN4776">
        <v>66.098292790171513</v>
      </c>
      <c r="AO4776">
        <v>10.774021724797956</v>
      </c>
      <c r="AT4776" s="2" t="str">
        <f t="shared" si="444"/>
        <v/>
      </c>
      <c r="AU4776" s="2" t="str">
        <f>IF(ISNUMBER(AT4776),SUMIFS($AT$1:AT4776,$A$1:A4776,A4776,$K$1:K4776,K4776,$E$1:E4776,E4776),"")</f>
        <v/>
      </c>
      <c r="AV4776">
        <f t="shared" si="436"/>
        <v>11</v>
      </c>
    </row>
    <row r="4777" spans="1:48" x14ac:dyDescent="0.25">
      <c r="A4777" t="s">
        <v>158</v>
      </c>
      <c r="B4777" t="s">
        <v>153</v>
      </c>
      <c r="C4777" t="s">
        <v>152</v>
      </c>
      <c r="D4777" s="3">
        <v>40954</v>
      </c>
      <c r="E4777">
        <v>3</v>
      </c>
      <c r="J4777" t="s">
        <v>151</v>
      </c>
      <c r="K4777" t="str">
        <f t="shared" si="443"/>
        <v>2011/12</v>
      </c>
      <c r="O4777" s="2" t="str">
        <f t="shared" si="437"/>
        <v/>
      </c>
      <c r="Q4777" s="32">
        <v>268.79999999999984</v>
      </c>
      <c r="R4777">
        <v>268.79999999999984</v>
      </c>
      <c r="S4777" s="22">
        <f>IF(ISNUMBER(R4777),SUMIFS(R$1:$R4777,A$1:$A4777,A4777,K$1:$K4777,K4777,E$1:$E4777,E4777),"")</f>
        <v>469.59999999999968</v>
      </c>
      <c r="AC4777" s="2" t="str">
        <f t="shared" si="435"/>
        <v/>
      </c>
      <c r="AL4777" s="2" t="str">
        <f t="shared" si="438"/>
        <v/>
      </c>
      <c r="AT4777" s="2" t="str">
        <f t="shared" si="444"/>
        <v/>
      </c>
      <c r="AU4777" s="2" t="str">
        <f>IF(ISNUMBER(AT4777),SUMIFS($AT$1:AT4777,$A$1:A4777,A4777,$K$1:K4777,K4777,$E$1:E4777,E4777),"")</f>
        <v/>
      </c>
      <c r="AV4777">
        <f t="shared" si="436"/>
        <v>3</v>
      </c>
    </row>
    <row r="4778" spans="1:48" x14ac:dyDescent="0.25">
      <c r="A4778" t="s">
        <v>158</v>
      </c>
      <c r="B4778" t="s">
        <v>153</v>
      </c>
      <c r="C4778" t="s">
        <v>152</v>
      </c>
      <c r="D4778" s="3">
        <v>40953</v>
      </c>
      <c r="E4778">
        <v>4</v>
      </c>
      <c r="J4778" t="s">
        <v>151</v>
      </c>
      <c r="K4778" t="str">
        <f t="shared" si="443"/>
        <v>2011/12</v>
      </c>
      <c r="O4778" s="2" t="str">
        <f t="shared" si="437"/>
        <v/>
      </c>
      <c r="R4778"/>
      <c r="S4778" s="22" t="str">
        <f>IF(ISNUMBER(R4778),SUMIFS(R$1:$R4778,A$1:$A4778,A4778,K$1:$K4778,K4778,E$1:$E4778,E4778),"")</f>
        <v/>
      </c>
      <c r="AC4778" s="2" t="str">
        <f t="shared" ref="AC4778:AC4826" si="445">IF(ISNUMBER(AD4778),AD4778*10,"")</f>
        <v/>
      </c>
      <c r="AE4778">
        <v>86.56924997502729</v>
      </c>
      <c r="AF4778">
        <v>12.91154917948189</v>
      </c>
      <c r="AG4778">
        <v>87.088450820518119</v>
      </c>
      <c r="AH4778">
        <v>20.724436200241612</v>
      </c>
      <c r="AI4778">
        <v>29.630285932397697</v>
      </c>
      <c r="AJ4778">
        <v>16.383481238970454</v>
      </c>
      <c r="AK4778">
        <v>14.120863221178686</v>
      </c>
      <c r="AL4778" s="2">
        <f t="shared" si="438"/>
        <v>2.25933811538859E-2</v>
      </c>
      <c r="AM4778">
        <v>2.25933811538859E-2</v>
      </c>
      <c r="AN4778">
        <v>68.45428299219671</v>
      </c>
      <c r="AO4778">
        <v>11.158048127728064</v>
      </c>
      <c r="AT4778" s="2" t="str">
        <f t="shared" si="444"/>
        <v/>
      </c>
      <c r="AU4778" s="2" t="str">
        <f>IF(ISNUMBER(AT4778),SUMIFS($AT$1:AT4778,$A$1:A4778,A4778,$K$1:K4778,K4778,$E$1:E4778,E4778),"")</f>
        <v/>
      </c>
      <c r="AV4778">
        <f t="shared" ref="AV4778:AV4826" si="446">COUNT(P4778:AU4778)</f>
        <v>11</v>
      </c>
    </row>
    <row r="4779" spans="1:48" x14ac:dyDescent="0.25">
      <c r="A4779" t="s">
        <v>158</v>
      </c>
      <c r="B4779" t="s">
        <v>153</v>
      </c>
      <c r="C4779" t="s">
        <v>152</v>
      </c>
      <c r="D4779" s="3">
        <v>40954</v>
      </c>
      <c r="E4779">
        <v>4</v>
      </c>
      <c r="J4779" t="s">
        <v>151</v>
      </c>
      <c r="K4779" t="str">
        <f t="shared" si="443"/>
        <v>2011/12</v>
      </c>
      <c r="O4779" s="2" t="str">
        <f t="shared" si="437"/>
        <v/>
      </c>
      <c r="Q4779" s="32">
        <v>187.20000000000019</v>
      </c>
      <c r="R4779">
        <v>187.20000000000019</v>
      </c>
      <c r="S4779" s="22">
        <f>IF(ISNUMBER(R4779),SUMIFS(R$1:$R4779,A$1:$A4779,A4779,K$1:$K4779,K4779,E$1:$E4779,E4779),"")</f>
        <v>553.85000000000048</v>
      </c>
      <c r="AC4779" s="2" t="str">
        <f t="shared" si="445"/>
        <v/>
      </c>
      <c r="AL4779" s="2" t="str">
        <f t="shared" si="438"/>
        <v/>
      </c>
      <c r="AT4779" s="2" t="str">
        <f t="shared" si="444"/>
        <v/>
      </c>
      <c r="AU4779" s="2" t="str">
        <f>IF(ISNUMBER(AT4779),SUMIFS($AT$1:AT4779,$A$1:A4779,A4779,$K$1:K4779,K4779,$E$1:E4779,E4779),"")</f>
        <v/>
      </c>
      <c r="AV4779">
        <f t="shared" si="446"/>
        <v>3</v>
      </c>
    </row>
    <row r="4780" spans="1:48" x14ac:dyDescent="0.25">
      <c r="A4780" t="s">
        <v>158</v>
      </c>
      <c r="B4780" t="s">
        <v>153</v>
      </c>
      <c r="C4780" t="s">
        <v>152</v>
      </c>
      <c r="D4780" s="3">
        <v>40953</v>
      </c>
      <c r="E4780">
        <v>5</v>
      </c>
      <c r="J4780" t="s">
        <v>151</v>
      </c>
      <c r="K4780" t="str">
        <f t="shared" si="443"/>
        <v>2011/12</v>
      </c>
      <c r="O4780" s="2" t="str">
        <f t="shared" si="437"/>
        <v/>
      </c>
      <c r="R4780"/>
      <c r="S4780" s="22" t="str">
        <f>IF(ISNUMBER(R4780),SUMIFS(R$1:$R4780,A$1:$A4780,A4780,K$1:$K4780,K4780,E$1:$E4780,E4780),"")</f>
        <v/>
      </c>
      <c r="AC4780" s="2" t="str">
        <f t="shared" si="445"/>
        <v/>
      </c>
      <c r="AE4780">
        <v>86.773461735894742</v>
      </c>
      <c r="AF4780">
        <v>13.234988572615967</v>
      </c>
      <c r="AG4780">
        <v>86.765011427384025</v>
      </c>
      <c r="AH4780">
        <v>18.005935694278293</v>
      </c>
      <c r="AI4780">
        <v>25.168459910464875</v>
      </c>
      <c r="AJ4780">
        <v>15.393243311138932</v>
      </c>
      <c r="AK4780">
        <v>17.683108248493632</v>
      </c>
      <c r="AL4780" s="2">
        <f t="shared" si="438"/>
        <v>2.8292973197589812E-2</v>
      </c>
      <c r="AM4780">
        <v>2.8292973197589812E-2</v>
      </c>
      <c r="AN4780">
        <v>70.30093629831191</v>
      </c>
      <c r="AO4780">
        <v>11.459052616624842</v>
      </c>
      <c r="AT4780" s="2" t="str">
        <f t="shared" si="444"/>
        <v/>
      </c>
      <c r="AU4780" s="2" t="str">
        <f>IF(ISNUMBER(AT4780),SUMIFS($AT$1:AT4780,$A$1:A4780,A4780,$K$1:K4780,K4780,$E$1:E4780,E4780),"")</f>
        <v/>
      </c>
      <c r="AV4780">
        <f t="shared" si="446"/>
        <v>11</v>
      </c>
    </row>
    <row r="4781" spans="1:48" x14ac:dyDescent="0.25">
      <c r="A4781" t="s">
        <v>158</v>
      </c>
      <c r="B4781" t="s">
        <v>153</v>
      </c>
      <c r="C4781" t="s">
        <v>152</v>
      </c>
      <c r="D4781" s="3">
        <v>40954</v>
      </c>
      <c r="E4781">
        <v>5</v>
      </c>
      <c r="J4781" t="s">
        <v>151</v>
      </c>
      <c r="K4781" t="str">
        <f t="shared" si="443"/>
        <v>2011/12</v>
      </c>
      <c r="O4781" s="2" t="str">
        <f t="shared" si="437"/>
        <v/>
      </c>
      <c r="Q4781" s="32">
        <v>243.34999999999974</v>
      </c>
      <c r="R4781">
        <v>243.34999999999974</v>
      </c>
      <c r="S4781" s="22">
        <f>IF(ISNUMBER(R4781),SUMIFS(R$1:$R4781,A$1:$A4781,A4781,K$1:$K4781,K4781,E$1:$E4781,E4781),"")</f>
        <v>641.34999999999923</v>
      </c>
      <c r="AC4781" s="2" t="str">
        <f t="shared" si="445"/>
        <v/>
      </c>
      <c r="AL4781" s="2" t="str">
        <f t="shared" si="438"/>
        <v/>
      </c>
      <c r="AT4781" s="2" t="str">
        <f t="shared" si="444"/>
        <v/>
      </c>
      <c r="AU4781" s="2" t="str">
        <f>IF(ISNUMBER(AT4781),SUMIFS($AT$1:AT4781,$A$1:A4781,A4781,$K$1:K4781,K4781,$E$1:E4781,E4781),"")</f>
        <v/>
      </c>
      <c r="AV4781">
        <f t="shared" si="446"/>
        <v>3</v>
      </c>
    </row>
    <row r="4782" spans="1:48" x14ac:dyDescent="0.25">
      <c r="A4782" t="s">
        <v>158</v>
      </c>
      <c r="B4782" t="s">
        <v>153</v>
      </c>
      <c r="C4782" t="s">
        <v>152</v>
      </c>
      <c r="D4782" s="3">
        <v>40981</v>
      </c>
      <c r="E4782">
        <v>1</v>
      </c>
      <c r="J4782" t="s">
        <v>151</v>
      </c>
      <c r="K4782" t="str">
        <f t="shared" si="443"/>
        <v>2011/12</v>
      </c>
      <c r="O4782" s="2" t="str">
        <f t="shared" si="437"/>
        <v/>
      </c>
      <c r="R4782"/>
      <c r="S4782" s="22" t="str">
        <f>IF(ISNUMBER(R4782),SUMIFS(R$1:$R4782,A$1:$A4782,A4782,K$1:$K4782,K4782,E$1:$E4782,E4782),"")</f>
        <v/>
      </c>
      <c r="X4782">
        <v>0.9780210142258241</v>
      </c>
      <c r="Y4782">
        <v>2.1978985774175896E-2</v>
      </c>
      <c r="AC4782" s="2" t="str">
        <f t="shared" si="445"/>
        <v/>
      </c>
      <c r="AL4782" s="2" t="str">
        <f t="shared" si="438"/>
        <v/>
      </c>
      <c r="AT4782" s="2" t="str">
        <f t="shared" si="444"/>
        <v/>
      </c>
      <c r="AU4782" s="2" t="str">
        <f>IF(ISNUMBER(AT4782),SUMIFS($AT$1:AT4782,$A$1:A4782,A4782,$K$1:K4782,K4782,$E$1:E4782,E4782),"")</f>
        <v/>
      </c>
      <c r="AV4782">
        <f t="shared" si="446"/>
        <v>2</v>
      </c>
    </row>
    <row r="4783" spans="1:48" x14ac:dyDescent="0.25">
      <c r="A4783" t="s">
        <v>158</v>
      </c>
      <c r="B4783" t="s">
        <v>153</v>
      </c>
      <c r="C4783" t="s">
        <v>152</v>
      </c>
      <c r="D4783" s="3">
        <v>40982</v>
      </c>
      <c r="E4783">
        <v>1</v>
      </c>
      <c r="J4783" t="s">
        <v>151</v>
      </c>
      <c r="K4783" t="str">
        <f t="shared" si="443"/>
        <v>2011/12</v>
      </c>
      <c r="O4783" s="2" t="str">
        <f t="shared" si="437"/>
        <v/>
      </c>
      <c r="Q4783" s="32">
        <v>112.34999999999982</v>
      </c>
      <c r="R4783">
        <v>112.34999999999982</v>
      </c>
      <c r="S4783" s="22">
        <f>IF(ISNUMBER(R4783),SUMIFS(R$1:$R4783,A$1:$A4783,A4783,K$1:$K4783,K4783,E$1:$E4783,E4783),"")</f>
        <v>613.44999999999982</v>
      </c>
      <c r="AC4783" s="2" t="str">
        <f t="shared" si="445"/>
        <v/>
      </c>
      <c r="AL4783" s="2" t="str">
        <f t="shared" si="438"/>
        <v/>
      </c>
      <c r="AT4783" s="2" t="str">
        <f t="shared" si="444"/>
        <v/>
      </c>
      <c r="AU4783" s="2" t="str">
        <f>IF(ISNUMBER(AT4783),SUMIFS($AT$1:AT4783,$A$1:A4783,A4783,$K$1:K4783,K4783,$E$1:E4783,E4783),"")</f>
        <v/>
      </c>
      <c r="AV4783">
        <f t="shared" si="446"/>
        <v>3</v>
      </c>
    </row>
    <row r="4784" spans="1:48" x14ac:dyDescent="0.25">
      <c r="A4784" t="s">
        <v>158</v>
      </c>
      <c r="B4784" t="s">
        <v>153</v>
      </c>
      <c r="C4784" t="s">
        <v>152</v>
      </c>
      <c r="D4784" s="3">
        <v>40981</v>
      </c>
      <c r="E4784">
        <v>2</v>
      </c>
      <c r="J4784" t="s">
        <v>151</v>
      </c>
      <c r="K4784" t="str">
        <f t="shared" si="443"/>
        <v>2011/12</v>
      </c>
      <c r="O4784" s="2" t="str">
        <f t="shared" si="437"/>
        <v/>
      </c>
      <c r="R4784"/>
      <c r="S4784" s="22" t="str">
        <f>IF(ISNUMBER(R4784),SUMIFS(R$1:$R4784,A$1:$A4784,A4784,K$1:$K4784,K4784,E$1:$E4784,E4784),"")</f>
        <v/>
      </c>
      <c r="X4784">
        <v>0.87617622818312813</v>
      </c>
      <c r="Y4784">
        <v>0.12382377181687187</v>
      </c>
      <c r="AC4784" s="2" t="str">
        <f t="shared" si="445"/>
        <v/>
      </c>
      <c r="AL4784" s="2" t="str">
        <f t="shared" si="438"/>
        <v/>
      </c>
      <c r="AT4784" s="2" t="str">
        <f t="shared" si="444"/>
        <v/>
      </c>
      <c r="AU4784" s="2" t="str">
        <f>IF(ISNUMBER(AT4784),SUMIFS($AT$1:AT4784,$A$1:A4784,A4784,$K$1:K4784,K4784,$E$1:E4784,E4784),"")</f>
        <v/>
      </c>
      <c r="AV4784">
        <f t="shared" si="446"/>
        <v>2</v>
      </c>
    </row>
    <row r="4785" spans="1:48" x14ac:dyDescent="0.25">
      <c r="A4785" t="s">
        <v>158</v>
      </c>
      <c r="B4785" t="s">
        <v>153</v>
      </c>
      <c r="C4785" t="s">
        <v>152</v>
      </c>
      <c r="D4785" s="3">
        <v>40982</v>
      </c>
      <c r="E4785">
        <v>2</v>
      </c>
      <c r="J4785" t="s">
        <v>151</v>
      </c>
      <c r="K4785" t="str">
        <f t="shared" si="443"/>
        <v>2011/12</v>
      </c>
      <c r="O4785" s="2" t="str">
        <f t="shared" si="437"/>
        <v/>
      </c>
      <c r="Q4785" s="32">
        <v>144.45000000000022</v>
      </c>
      <c r="R4785">
        <v>144.45000000000022</v>
      </c>
      <c r="S4785" s="22">
        <f>IF(ISNUMBER(R4785),SUMIFS(R$1:$R4785,A$1:$A4785,A4785,K$1:$K4785,K4785,E$1:$E4785,E4785),"")</f>
        <v>802.74999999999977</v>
      </c>
      <c r="AC4785" s="2" t="str">
        <f t="shared" si="445"/>
        <v/>
      </c>
      <c r="AL4785" s="2" t="str">
        <f t="shared" si="438"/>
        <v/>
      </c>
      <c r="AT4785" s="2" t="str">
        <f t="shared" si="444"/>
        <v/>
      </c>
      <c r="AU4785" s="2" t="str">
        <f>IF(ISNUMBER(AT4785),SUMIFS($AT$1:AT4785,$A$1:A4785,A4785,$K$1:K4785,K4785,$E$1:E4785,E4785),"")</f>
        <v/>
      </c>
      <c r="AV4785">
        <f t="shared" si="446"/>
        <v>3</v>
      </c>
    </row>
    <row r="4786" spans="1:48" x14ac:dyDescent="0.25">
      <c r="A4786" t="s">
        <v>158</v>
      </c>
      <c r="B4786" t="s">
        <v>153</v>
      </c>
      <c r="C4786" t="s">
        <v>152</v>
      </c>
      <c r="D4786" s="3">
        <v>40981</v>
      </c>
      <c r="E4786">
        <v>3</v>
      </c>
      <c r="J4786" t="s">
        <v>151</v>
      </c>
      <c r="K4786" t="str">
        <f t="shared" si="443"/>
        <v>2011/12</v>
      </c>
      <c r="O4786" s="2" t="str">
        <f t="shared" si="437"/>
        <v/>
      </c>
      <c r="R4786"/>
      <c r="S4786" s="22" t="str">
        <f>IF(ISNUMBER(R4786),SUMIFS(R$1:$R4786,A$1:$A4786,A4786,K$1:$K4786,K4786,E$1:$E4786,E4786),"")</f>
        <v/>
      </c>
      <c r="X4786">
        <v>0.81378435628168133</v>
      </c>
      <c r="Y4786">
        <v>0.18621564371831867</v>
      </c>
      <c r="AC4786" s="2" t="str">
        <f t="shared" si="445"/>
        <v/>
      </c>
      <c r="AL4786" s="2" t="str">
        <f t="shared" si="438"/>
        <v/>
      </c>
      <c r="AT4786" s="2" t="str">
        <f t="shared" si="444"/>
        <v/>
      </c>
      <c r="AU4786" s="2" t="str">
        <f>IF(ISNUMBER(AT4786),SUMIFS($AT$1:AT4786,$A$1:A4786,A4786,$K$1:K4786,K4786,$E$1:E4786,E4786),"")</f>
        <v/>
      </c>
      <c r="AV4786">
        <f t="shared" si="446"/>
        <v>2</v>
      </c>
    </row>
    <row r="4787" spans="1:48" x14ac:dyDescent="0.25">
      <c r="A4787" t="s">
        <v>158</v>
      </c>
      <c r="B4787" t="s">
        <v>153</v>
      </c>
      <c r="C4787" t="s">
        <v>152</v>
      </c>
      <c r="D4787" s="3">
        <v>40982</v>
      </c>
      <c r="E4787">
        <v>3</v>
      </c>
      <c r="J4787" t="s">
        <v>151</v>
      </c>
      <c r="K4787" t="str">
        <f t="shared" si="443"/>
        <v>2011/12</v>
      </c>
      <c r="O4787" s="2" t="str">
        <f t="shared" si="437"/>
        <v/>
      </c>
      <c r="Q4787" s="32">
        <v>117.50000000000037</v>
      </c>
      <c r="R4787">
        <v>117.50000000000037</v>
      </c>
      <c r="S4787" s="22">
        <f>IF(ISNUMBER(R4787),SUMIFS(R$1:$R4787,A$1:$A4787,A4787,K$1:$K4787,K4787,E$1:$E4787,E4787),"")</f>
        <v>587.1</v>
      </c>
      <c r="AC4787" s="2" t="str">
        <f t="shared" si="445"/>
        <v/>
      </c>
      <c r="AL4787" s="2" t="str">
        <f t="shared" si="438"/>
        <v/>
      </c>
      <c r="AT4787" s="2" t="str">
        <f t="shared" si="444"/>
        <v/>
      </c>
      <c r="AU4787" s="2" t="str">
        <f>IF(ISNUMBER(AT4787),SUMIFS($AT$1:AT4787,$A$1:A4787,A4787,$K$1:K4787,K4787,$E$1:E4787,E4787),"")</f>
        <v/>
      </c>
      <c r="AV4787">
        <f t="shared" si="446"/>
        <v>3</v>
      </c>
    </row>
    <row r="4788" spans="1:48" x14ac:dyDescent="0.25">
      <c r="A4788" t="s">
        <v>158</v>
      </c>
      <c r="B4788" t="s">
        <v>153</v>
      </c>
      <c r="C4788" t="s">
        <v>152</v>
      </c>
      <c r="D4788" s="3">
        <v>40981</v>
      </c>
      <c r="E4788">
        <v>4</v>
      </c>
      <c r="J4788" t="s">
        <v>151</v>
      </c>
      <c r="K4788" t="str">
        <f t="shared" si="443"/>
        <v>2011/12</v>
      </c>
      <c r="O4788" s="2" t="str">
        <f t="shared" si="437"/>
        <v/>
      </c>
      <c r="R4788"/>
      <c r="S4788" s="22" t="str">
        <f>IF(ISNUMBER(R4788),SUMIFS(R$1:$R4788,A$1:$A4788,A4788,K$1:$K4788,K4788,E$1:$E4788,E4788),"")</f>
        <v/>
      </c>
      <c r="X4788">
        <v>0.7543956007803011</v>
      </c>
      <c r="Y4788">
        <v>0.2456043992196989</v>
      </c>
      <c r="AC4788" s="2" t="str">
        <f t="shared" si="445"/>
        <v/>
      </c>
      <c r="AL4788" s="2" t="str">
        <f t="shared" si="438"/>
        <v/>
      </c>
      <c r="AT4788" s="2" t="str">
        <f t="shared" si="444"/>
        <v/>
      </c>
      <c r="AU4788" s="2" t="str">
        <f>IF(ISNUMBER(AT4788),SUMIFS($AT$1:AT4788,$A$1:A4788,A4788,$K$1:K4788,K4788,$E$1:E4788,E4788),"")</f>
        <v/>
      </c>
      <c r="AV4788">
        <f t="shared" si="446"/>
        <v>2</v>
      </c>
    </row>
    <row r="4789" spans="1:48" x14ac:dyDescent="0.25">
      <c r="A4789" t="s">
        <v>158</v>
      </c>
      <c r="B4789" t="s">
        <v>153</v>
      </c>
      <c r="C4789" t="s">
        <v>152</v>
      </c>
      <c r="D4789" s="3">
        <v>40982</v>
      </c>
      <c r="E4789">
        <v>4</v>
      </c>
      <c r="J4789" t="s">
        <v>151</v>
      </c>
      <c r="K4789" t="str">
        <f t="shared" si="443"/>
        <v>2011/12</v>
      </c>
      <c r="O4789" s="2" t="str">
        <f t="shared" si="437"/>
        <v/>
      </c>
      <c r="Q4789" s="32">
        <v>180.25000000000037</v>
      </c>
      <c r="R4789">
        <v>180.25000000000037</v>
      </c>
      <c r="S4789" s="22">
        <f>IF(ISNUMBER(R4789),SUMIFS(R$1:$R4789,A$1:$A4789,A4789,K$1:$K4789,K4789,E$1:$E4789,E4789),"")</f>
        <v>734.10000000000082</v>
      </c>
      <c r="AC4789" s="2" t="str">
        <f t="shared" si="445"/>
        <v/>
      </c>
      <c r="AL4789" s="2" t="str">
        <f t="shared" si="438"/>
        <v/>
      </c>
      <c r="AT4789" s="2" t="str">
        <f t="shared" si="444"/>
        <v/>
      </c>
      <c r="AU4789" s="2" t="str">
        <f>IF(ISNUMBER(AT4789),SUMIFS($AT$1:AT4789,$A$1:A4789,A4789,$K$1:K4789,K4789,$E$1:E4789,E4789),"")</f>
        <v/>
      </c>
      <c r="AV4789">
        <f t="shared" si="446"/>
        <v>3</v>
      </c>
    </row>
    <row r="4790" spans="1:48" x14ac:dyDescent="0.25">
      <c r="A4790" t="s">
        <v>158</v>
      </c>
      <c r="B4790" t="s">
        <v>153</v>
      </c>
      <c r="C4790" t="s">
        <v>152</v>
      </c>
      <c r="D4790" s="3">
        <v>40981</v>
      </c>
      <c r="E4790">
        <v>5</v>
      </c>
      <c r="J4790" t="s">
        <v>151</v>
      </c>
      <c r="K4790" t="str">
        <f t="shared" si="443"/>
        <v>2011/12</v>
      </c>
      <c r="O4790" s="2" t="str">
        <f t="shared" si="437"/>
        <v/>
      </c>
      <c r="R4790"/>
      <c r="S4790" s="22" t="str">
        <f>IF(ISNUMBER(R4790),SUMIFS(R$1:$R4790,A$1:$A4790,A4790,K$1:$K4790,K4790,E$1:$E4790,E4790),"")</f>
        <v/>
      </c>
      <c r="X4790">
        <v>0.74276076549894776</v>
      </c>
      <c r="Y4790">
        <v>0.25723923450105224</v>
      </c>
      <c r="AC4790" s="2" t="str">
        <f t="shared" si="445"/>
        <v/>
      </c>
      <c r="AL4790" s="2" t="str">
        <f t="shared" si="438"/>
        <v/>
      </c>
      <c r="AT4790" s="2" t="str">
        <f t="shared" si="444"/>
        <v/>
      </c>
      <c r="AU4790" s="2" t="str">
        <f>IF(ISNUMBER(AT4790),SUMIFS($AT$1:AT4790,$A$1:A4790,A4790,$K$1:K4790,K4790,$E$1:E4790,E4790),"")</f>
        <v/>
      </c>
      <c r="AV4790">
        <f t="shared" si="446"/>
        <v>2</v>
      </c>
    </row>
    <row r="4791" spans="1:48" x14ac:dyDescent="0.25">
      <c r="A4791" t="s">
        <v>158</v>
      </c>
      <c r="B4791" t="s">
        <v>153</v>
      </c>
      <c r="C4791" t="s">
        <v>152</v>
      </c>
      <c r="D4791" s="3">
        <v>40982</v>
      </c>
      <c r="E4791">
        <v>5</v>
      </c>
      <c r="J4791" t="s">
        <v>151</v>
      </c>
      <c r="K4791" t="str">
        <f t="shared" si="443"/>
        <v>2011/12</v>
      </c>
      <c r="O4791" s="2" t="str">
        <f t="shared" si="437"/>
        <v/>
      </c>
      <c r="Q4791" s="32">
        <v>180.64999999999958</v>
      </c>
      <c r="R4791">
        <v>180.64999999999958</v>
      </c>
      <c r="S4791" s="22">
        <f>IF(ISNUMBER(R4791),SUMIFS(R$1:$R4791,A$1:$A4791,A4791,K$1:$K4791,K4791,E$1:$E4791,E4791),"")</f>
        <v>821.99999999999886</v>
      </c>
      <c r="AC4791" s="2" t="str">
        <f t="shared" si="445"/>
        <v/>
      </c>
      <c r="AL4791" s="2" t="str">
        <f t="shared" si="438"/>
        <v/>
      </c>
      <c r="AT4791" s="2" t="str">
        <f t="shared" si="444"/>
        <v/>
      </c>
      <c r="AU4791" s="2" t="str">
        <f>IF(ISNUMBER(AT4791),SUMIFS($AT$1:AT4791,$A$1:A4791,A4791,$K$1:K4791,K4791,$E$1:E4791,E4791),"")</f>
        <v/>
      </c>
      <c r="AV4791">
        <f t="shared" si="446"/>
        <v>3</v>
      </c>
    </row>
    <row r="4792" spans="1:48" x14ac:dyDescent="0.25">
      <c r="A4792" t="s">
        <v>158</v>
      </c>
      <c r="B4792" t="s">
        <v>153</v>
      </c>
      <c r="C4792" t="s">
        <v>152</v>
      </c>
      <c r="D4792" s="3">
        <v>41011</v>
      </c>
      <c r="E4792">
        <v>1</v>
      </c>
      <c r="J4792" t="s">
        <v>151</v>
      </c>
      <c r="K4792" t="str">
        <f t="shared" si="443"/>
        <v>2011/12</v>
      </c>
      <c r="O4792" s="2" t="str">
        <f t="shared" si="437"/>
        <v/>
      </c>
      <c r="Q4792" s="32">
        <v>305.2</v>
      </c>
      <c r="R4792">
        <v>305.2</v>
      </c>
      <c r="S4792" s="22">
        <f>IF(ISNUMBER(R4792),SUMIFS(R$1:$R4792,A$1:$A4792,A4792,K$1:$K4792,K4792,E$1:$E4792,E4792),"")</f>
        <v>918.64999999999986</v>
      </c>
      <c r="AC4792" s="2" t="str">
        <f t="shared" si="445"/>
        <v/>
      </c>
      <c r="AL4792" s="2" t="str">
        <f t="shared" si="438"/>
        <v/>
      </c>
      <c r="AT4792" s="2" t="str">
        <f t="shared" si="444"/>
        <v/>
      </c>
      <c r="AU4792" s="2" t="str">
        <f>IF(ISNUMBER(AT4792),SUMIFS($AT$1:AT4792,$A$1:A4792,A4792,$K$1:K4792,K4792,$E$1:E4792,E4792),"")</f>
        <v/>
      </c>
      <c r="AV4792">
        <f t="shared" si="446"/>
        <v>3</v>
      </c>
    </row>
    <row r="4793" spans="1:48" x14ac:dyDescent="0.25">
      <c r="A4793" t="s">
        <v>158</v>
      </c>
      <c r="B4793" t="s">
        <v>153</v>
      </c>
      <c r="C4793" t="s">
        <v>152</v>
      </c>
      <c r="D4793" s="3">
        <v>41011</v>
      </c>
      <c r="E4793">
        <v>2</v>
      </c>
      <c r="J4793" t="s">
        <v>151</v>
      </c>
      <c r="K4793" t="str">
        <f t="shared" si="443"/>
        <v>2011/12</v>
      </c>
      <c r="O4793" s="2" t="str">
        <f t="shared" ref="O4793:O4837" si="447">IF(ISNUMBER(P4793),P4793*10,"")</f>
        <v/>
      </c>
      <c r="Q4793" s="32">
        <v>53.800000000000047</v>
      </c>
      <c r="R4793">
        <v>53.800000000000047</v>
      </c>
      <c r="S4793" s="22">
        <f>IF(ISNUMBER(R4793),SUMIFS(R$1:$R4793,A$1:$A4793,A4793,K$1:$K4793,K4793,E$1:$E4793,E4793),"")</f>
        <v>856.54999999999984</v>
      </c>
      <c r="AC4793" s="2" t="str">
        <f t="shared" si="445"/>
        <v/>
      </c>
      <c r="AL4793" s="2" t="str">
        <f t="shared" ref="AL4793:AL4837" si="448">IF(ISNUMBER(AM4793),AM4793,"")</f>
        <v/>
      </c>
      <c r="AT4793" s="2" t="str">
        <f t="shared" si="444"/>
        <v/>
      </c>
      <c r="AU4793" s="2" t="str">
        <f>IF(ISNUMBER(AT4793),SUMIFS($AT$1:AT4793,$A$1:A4793,A4793,$K$1:K4793,K4793,$E$1:E4793,E4793),"")</f>
        <v/>
      </c>
      <c r="AV4793">
        <f t="shared" si="446"/>
        <v>3</v>
      </c>
    </row>
    <row r="4794" spans="1:48" x14ac:dyDescent="0.25">
      <c r="A4794" t="s">
        <v>158</v>
      </c>
      <c r="B4794" t="s">
        <v>153</v>
      </c>
      <c r="C4794" t="s">
        <v>152</v>
      </c>
      <c r="D4794" s="3">
        <v>41011</v>
      </c>
      <c r="E4794">
        <v>3</v>
      </c>
      <c r="J4794" t="s">
        <v>151</v>
      </c>
      <c r="K4794" t="str">
        <f t="shared" si="443"/>
        <v>2011/12</v>
      </c>
      <c r="O4794" s="2" t="str">
        <f t="shared" si="447"/>
        <v/>
      </c>
      <c r="Q4794" s="32">
        <v>152.9</v>
      </c>
      <c r="R4794">
        <v>152.9</v>
      </c>
      <c r="S4794" s="22">
        <f>IF(ISNUMBER(R4794),SUMIFS(R$1:$R4794,A$1:$A4794,A4794,K$1:$K4794,K4794,E$1:$E4794,E4794),"")</f>
        <v>740</v>
      </c>
      <c r="AC4794" s="2" t="str">
        <f t="shared" si="445"/>
        <v/>
      </c>
      <c r="AL4794" s="2" t="str">
        <f t="shared" si="448"/>
        <v/>
      </c>
      <c r="AT4794" s="2" t="str">
        <f t="shared" si="444"/>
        <v/>
      </c>
      <c r="AU4794" s="2" t="str">
        <f>IF(ISNUMBER(AT4794),SUMIFS($AT$1:AT4794,$A$1:A4794,A4794,$K$1:K4794,K4794,$E$1:E4794,E4794),"")</f>
        <v/>
      </c>
      <c r="AV4794">
        <f t="shared" si="446"/>
        <v>3</v>
      </c>
    </row>
    <row r="4795" spans="1:48" x14ac:dyDescent="0.25">
      <c r="A4795" t="s">
        <v>158</v>
      </c>
      <c r="B4795" t="s">
        <v>153</v>
      </c>
      <c r="C4795" t="s">
        <v>152</v>
      </c>
      <c r="D4795" s="3">
        <v>41011</v>
      </c>
      <c r="E4795">
        <v>4</v>
      </c>
      <c r="J4795" t="s">
        <v>151</v>
      </c>
      <c r="K4795" t="str">
        <f t="shared" si="443"/>
        <v>2011/12</v>
      </c>
      <c r="O4795" s="2" t="str">
        <f t="shared" si="447"/>
        <v/>
      </c>
      <c r="Q4795" s="32">
        <v>250.65</v>
      </c>
      <c r="R4795">
        <v>250.65</v>
      </c>
      <c r="S4795" s="22">
        <f>IF(ISNUMBER(R4795),SUMIFS(R$1:$R4795,A$1:$A4795,A4795,K$1:$K4795,K4795,E$1:$E4795,E4795),"")</f>
        <v>984.7500000000008</v>
      </c>
      <c r="AC4795" s="2" t="str">
        <f t="shared" si="445"/>
        <v/>
      </c>
      <c r="AL4795" s="2" t="str">
        <f t="shared" si="448"/>
        <v/>
      </c>
      <c r="AT4795" s="2" t="str">
        <f t="shared" si="444"/>
        <v/>
      </c>
      <c r="AU4795" s="2" t="str">
        <f>IF(ISNUMBER(AT4795),SUMIFS($AT$1:AT4795,$A$1:A4795,A4795,$K$1:K4795,K4795,$E$1:E4795,E4795),"")</f>
        <v/>
      </c>
      <c r="AV4795">
        <f t="shared" si="446"/>
        <v>3</v>
      </c>
    </row>
    <row r="4796" spans="1:48" x14ac:dyDescent="0.25">
      <c r="A4796" t="s">
        <v>158</v>
      </c>
      <c r="B4796" t="s">
        <v>153</v>
      </c>
      <c r="C4796" t="s">
        <v>152</v>
      </c>
      <c r="D4796" s="3">
        <v>41011</v>
      </c>
      <c r="E4796">
        <v>5</v>
      </c>
      <c r="J4796" t="s">
        <v>151</v>
      </c>
      <c r="K4796" t="str">
        <f t="shared" si="443"/>
        <v>2011/12</v>
      </c>
      <c r="O4796" s="2" t="str">
        <f t="shared" si="447"/>
        <v/>
      </c>
      <c r="Q4796" s="32">
        <v>72.5</v>
      </c>
      <c r="R4796">
        <v>72.5</v>
      </c>
      <c r="S4796" s="22">
        <f>IF(ISNUMBER(R4796),SUMIFS(R$1:$R4796,A$1:$A4796,A4796,K$1:$K4796,K4796,E$1:$E4796,E4796),"")</f>
        <v>894.49999999999886</v>
      </c>
      <c r="AC4796" s="2" t="str">
        <f t="shared" si="445"/>
        <v/>
      </c>
      <c r="AL4796" s="2" t="str">
        <f t="shared" si="448"/>
        <v/>
      </c>
      <c r="AT4796" s="2" t="str">
        <f t="shared" si="444"/>
        <v/>
      </c>
      <c r="AU4796" s="2" t="str">
        <f>IF(ISNUMBER(AT4796),SUMIFS($AT$1:AT4796,$A$1:A4796,A4796,$K$1:K4796,K4796,$E$1:E4796,E4796),"")</f>
        <v/>
      </c>
      <c r="AV4796">
        <f t="shared" si="446"/>
        <v>3</v>
      </c>
    </row>
    <row r="4797" spans="1:48" x14ac:dyDescent="0.25">
      <c r="A4797" t="s">
        <v>158</v>
      </c>
      <c r="B4797" t="s">
        <v>153</v>
      </c>
      <c r="C4797" t="s">
        <v>152</v>
      </c>
      <c r="D4797" s="3">
        <v>41037</v>
      </c>
      <c r="E4797">
        <v>1</v>
      </c>
      <c r="J4797" t="s">
        <v>151</v>
      </c>
      <c r="K4797" t="str">
        <f t="shared" si="443"/>
        <v>2011/12</v>
      </c>
      <c r="O4797" s="2" t="str">
        <f t="shared" si="447"/>
        <v/>
      </c>
      <c r="R4797"/>
      <c r="S4797" s="22" t="str">
        <f>IF(ISNUMBER(R4797),SUMIFS(R$1:$R4797,A$1:$A4797,A4797,K$1:$K4797,K4797,E$1:$E4797,E4797),"")</f>
        <v/>
      </c>
      <c r="X4797">
        <v>0.79303348476767588</v>
      </c>
      <c r="Y4797">
        <v>0.20696651523232412</v>
      </c>
      <c r="AC4797" s="2" t="str">
        <f t="shared" si="445"/>
        <v/>
      </c>
      <c r="AE4797">
        <v>86.464184936028445</v>
      </c>
      <c r="AF4797">
        <v>15.002539360081288</v>
      </c>
      <c r="AG4797">
        <v>84.997460639918714</v>
      </c>
      <c r="AH4797">
        <v>11.647262358240091</v>
      </c>
      <c r="AI4797">
        <v>17.246305070362652</v>
      </c>
      <c r="AJ4797">
        <v>12.433251154794114</v>
      </c>
      <c r="AK4797">
        <v>20.882290502793282</v>
      </c>
      <c r="AL4797" s="2">
        <f t="shared" si="448"/>
        <v>3.3411664804469249E-2</v>
      </c>
      <c r="AM4797">
        <v>3.3411664804469249E-2</v>
      </c>
      <c r="AN4797">
        <v>69.721413661078458</v>
      </c>
      <c r="AO4797">
        <v>11.36459042675579</v>
      </c>
      <c r="AT4797" s="2" t="str">
        <f t="shared" si="444"/>
        <v/>
      </c>
      <c r="AU4797" s="2" t="str">
        <f>IF(ISNUMBER(AT4797),SUMIFS($AT$1:AT4797,$A$1:A4797,A4797,$K$1:K4797,K4797,$E$1:E4797,E4797),"")</f>
        <v/>
      </c>
      <c r="AV4797">
        <f t="shared" si="446"/>
        <v>13</v>
      </c>
    </row>
    <row r="4798" spans="1:48" x14ac:dyDescent="0.25">
      <c r="A4798" t="s">
        <v>158</v>
      </c>
      <c r="B4798" t="s">
        <v>153</v>
      </c>
      <c r="C4798" t="s">
        <v>152</v>
      </c>
      <c r="D4798" s="3">
        <v>41038</v>
      </c>
      <c r="E4798">
        <v>1</v>
      </c>
      <c r="J4798" t="s">
        <v>151</v>
      </c>
      <c r="K4798" t="str">
        <f t="shared" si="443"/>
        <v>2011/12</v>
      </c>
      <c r="O4798" s="2" t="str">
        <f t="shared" si="447"/>
        <v/>
      </c>
      <c r="Q4798" s="32">
        <v>51.35</v>
      </c>
      <c r="R4798">
        <v>51.35</v>
      </c>
      <c r="S4798" s="22">
        <f>IF(ISNUMBER(R4798),SUMIFS(R$1:$R4798,A$1:$A4798,A4798,K$1:$K4798,K4798,E$1:$E4798,E4798),"")</f>
        <v>969.99999999999989</v>
      </c>
      <c r="AC4798" s="2" t="str">
        <f t="shared" si="445"/>
        <v/>
      </c>
      <c r="AL4798" s="2" t="str">
        <f t="shared" si="448"/>
        <v/>
      </c>
      <c r="AT4798" s="2" t="str">
        <f t="shared" si="444"/>
        <v/>
      </c>
      <c r="AU4798" s="2" t="str">
        <f>IF(ISNUMBER(AT4798),SUMIFS($AT$1:AT4798,$A$1:A4798,A4798,$K$1:K4798,K4798,$E$1:E4798,E4798),"")</f>
        <v/>
      </c>
      <c r="AV4798">
        <f t="shared" si="446"/>
        <v>3</v>
      </c>
    </row>
    <row r="4799" spans="1:48" x14ac:dyDescent="0.25">
      <c r="A4799" t="s">
        <v>158</v>
      </c>
      <c r="B4799" t="s">
        <v>153</v>
      </c>
      <c r="C4799" t="s">
        <v>152</v>
      </c>
      <c r="D4799" s="3">
        <v>41037</v>
      </c>
      <c r="E4799">
        <v>2</v>
      </c>
      <c r="J4799" t="s">
        <v>151</v>
      </c>
      <c r="K4799" t="str">
        <f t="shared" si="443"/>
        <v>2011/12</v>
      </c>
      <c r="O4799" s="2" t="str">
        <f t="shared" si="447"/>
        <v/>
      </c>
      <c r="R4799"/>
      <c r="S4799" s="22" t="str">
        <f>IF(ISNUMBER(R4799),SUMIFS(R$1:$R4799,A$1:$A4799,A4799,K$1:$K4799,K4799,E$1:$E4799,E4799),"")</f>
        <v/>
      </c>
      <c r="X4799">
        <v>0.81139129700484425</v>
      </c>
      <c r="Y4799">
        <v>0.18860870299515575</v>
      </c>
      <c r="AC4799" s="2" t="str">
        <f t="shared" si="445"/>
        <v/>
      </c>
      <c r="AE4799">
        <v>86.555275865622605</v>
      </c>
      <c r="AF4799">
        <v>15.906947500786073</v>
      </c>
      <c r="AG4799">
        <v>84.093052499213925</v>
      </c>
      <c r="AH4799">
        <v>14.342086263914206</v>
      </c>
      <c r="AI4799">
        <v>18.989301577937898</v>
      </c>
      <c r="AJ4799">
        <v>12.394817089005645</v>
      </c>
      <c r="AK4799">
        <v>17.923650188619931</v>
      </c>
      <c r="AL4799" s="2">
        <f t="shared" si="448"/>
        <v>2.867784030179189E-2</v>
      </c>
      <c r="AM4799">
        <v>2.867784030179189E-2</v>
      </c>
      <c r="AN4799">
        <v>75.018525314131864</v>
      </c>
      <c r="AO4799">
        <v>12.228019626203494</v>
      </c>
      <c r="AT4799" s="2" t="str">
        <f t="shared" si="444"/>
        <v/>
      </c>
      <c r="AU4799" s="2" t="str">
        <f>IF(ISNUMBER(AT4799),SUMIFS($AT$1:AT4799,$A$1:A4799,A4799,$K$1:K4799,K4799,$E$1:E4799,E4799),"")</f>
        <v/>
      </c>
      <c r="AV4799">
        <f t="shared" si="446"/>
        <v>13</v>
      </c>
    </row>
    <row r="4800" spans="1:48" x14ac:dyDescent="0.25">
      <c r="A4800" t="s">
        <v>158</v>
      </c>
      <c r="B4800" t="s">
        <v>153</v>
      </c>
      <c r="C4800" t="s">
        <v>152</v>
      </c>
      <c r="D4800" s="3">
        <v>41038</v>
      </c>
      <c r="E4800">
        <v>2</v>
      </c>
      <c r="J4800" t="s">
        <v>151</v>
      </c>
      <c r="K4800" t="str">
        <f t="shared" si="443"/>
        <v>2011/12</v>
      </c>
      <c r="O4800" s="2" t="str">
        <f t="shared" si="447"/>
        <v/>
      </c>
      <c r="Q4800" s="32">
        <v>0</v>
      </c>
      <c r="R4800">
        <v>0</v>
      </c>
      <c r="S4800" s="22">
        <f>IF(ISNUMBER(R4800),SUMIFS(R$1:$R4800,A$1:$A4800,A4800,K$1:$K4800,K4800,E$1:$E4800,E4800),"")</f>
        <v>856.54999999999984</v>
      </c>
      <c r="AC4800" s="2" t="str">
        <f t="shared" si="445"/>
        <v/>
      </c>
      <c r="AL4800" s="2" t="str">
        <f t="shared" si="448"/>
        <v/>
      </c>
      <c r="AT4800" s="2" t="str">
        <f t="shared" si="444"/>
        <v/>
      </c>
      <c r="AU4800" s="2" t="str">
        <f>IF(ISNUMBER(AT4800),SUMIFS($AT$1:AT4800,$A$1:A4800,A4800,$K$1:K4800,K4800,$E$1:E4800,E4800),"")</f>
        <v/>
      </c>
      <c r="AV4800">
        <f t="shared" si="446"/>
        <v>3</v>
      </c>
    </row>
    <row r="4801" spans="1:48" x14ac:dyDescent="0.25">
      <c r="A4801" t="s">
        <v>158</v>
      </c>
      <c r="B4801" t="s">
        <v>153</v>
      </c>
      <c r="C4801" t="s">
        <v>152</v>
      </c>
      <c r="D4801" s="3">
        <v>41037</v>
      </c>
      <c r="E4801">
        <v>3</v>
      </c>
      <c r="J4801" t="s">
        <v>151</v>
      </c>
      <c r="K4801" t="str">
        <f t="shared" si="443"/>
        <v>2011/12</v>
      </c>
      <c r="O4801" s="2" t="str">
        <f t="shared" si="447"/>
        <v/>
      </c>
      <c r="R4801"/>
      <c r="S4801" s="22" t="str">
        <f>IF(ISNUMBER(R4801),SUMIFS(R$1:$R4801,A$1:$A4801,A4801,K$1:$K4801,K4801,E$1:$E4801,E4801),"")</f>
        <v/>
      </c>
      <c r="X4801">
        <v>0.86453239877988863</v>
      </c>
      <c r="Y4801">
        <v>0.13546760122011137</v>
      </c>
      <c r="AC4801" s="2" t="str">
        <f t="shared" si="445"/>
        <v/>
      </c>
      <c r="AE4801">
        <v>86.900233492997728</v>
      </c>
      <c r="AF4801">
        <v>14.782755733880551</v>
      </c>
      <c r="AG4801">
        <v>85.217244266119451</v>
      </c>
      <c r="AH4801">
        <v>13.676548962703775</v>
      </c>
      <c r="AI4801">
        <v>18.486390141493786</v>
      </c>
      <c r="AJ4801">
        <v>11.763389415139731</v>
      </c>
      <c r="AK4801">
        <v>20.545785598459027</v>
      </c>
      <c r="AL4801" s="2">
        <f t="shared" si="448"/>
        <v>3.2873256957534444E-2</v>
      </c>
      <c r="AM4801">
        <v>3.2873256957534444E-2</v>
      </c>
      <c r="AN4801">
        <v>72.20515649196247</v>
      </c>
      <c r="AO4801">
        <v>11.769440508189883</v>
      </c>
      <c r="AT4801" s="2" t="str">
        <f t="shared" si="444"/>
        <v/>
      </c>
      <c r="AU4801" s="2" t="str">
        <f>IF(ISNUMBER(AT4801),SUMIFS($AT$1:AT4801,$A$1:A4801,A4801,$K$1:K4801,K4801,$E$1:E4801,E4801),"")</f>
        <v/>
      </c>
      <c r="AV4801">
        <f t="shared" si="446"/>
        <v>13</v>
      </c>
    </row>
    <row r="4802" spans="1:48" x14ac:dyDescent="0.25">
      <c r="A4802" t="s">
        <v>158</v>
      </c>
      <c r="B4802" t="s">
        <v>153</v>
      </c>
      <c r="C4802" t="s">
        <v>152</v>
      </c>
      <c r="D4802" s="3">
        <v>41038</v>
      </c>
      <c r="E4802">
        <v>3</v>
      </c>
      <c r="J4802" t="s">
        <v>151</v>
      </c>
      <c r="K4802" t="str">
        <f t="shared" si="443"/>
        <v>2011/12</v>
      </c>
      <c r="O4802" s="2" t="str">
        <f t="shared" si="447"/>
        <v/>
      </c>
      <c r="Q4802" s="32">
        <v>64.900000000000006</v>
      </c>
      <c r="R4802">
        <v>64.900000000000006</v>
      </c>
      <c r="S4802" s="22">
        <f>IF(ISNUMBER(R4802),SUMIFS(R$1:$R4802,A$1:$A4802,A4802,K$1:$K4802,K4802,E$1:$E4802,E4802),"")</f>
        <v>804.9</v>
      </c>
      <c r="AC4802" s="2" t="str">
        <f t="shared" si="445"/>
        <v/>
      </c>
      <c r="AL4802" s="2" t="str">
        <f t="shared" si="448"/>
        <v/>
      </c>
      <c r="AT4802" s="2" t="str">
        <f t="shared" si="444"/>
        <v/>
      </c>
      <c r="AU4802" s="2" t="str">
        <f>IF(ISNUMBER(AT4802),SUMIFS($AT$1:AT4802,$A$1:A4802,A4802,$K$1:K4802,K4802,$E$1:E4802,E4802),"")</f>
        <v/>
      </c>
      <c r="AV4802">
        <f t="shared" si="446"/>
        <v>3</v>
      </c>
    </row>
    <row r="4803" spans="1:48" x14ac:dyDescent="0.25">
      <c r="A4803" t="s">
        <v>158</v>
      </c>
      <c r="B4803" t="s">
        <v>153</v>
      </c>
      <c r="C4803" t="s">
        <v>152</v>
      </c>
      <c r="D4803" s="3">
        <v>41037</v>
      </c>
      <c r="E4803">
        <v>4</v>
      </c>
      <c r="J4803" t="s">
        <v>151</v>
      </c>
      <c r="K4803" t="str">
        <f t="shared" si="443"/>
        <v>2011/12</v>
      </c>
      <c r="O4803" s="2" t="str">
        <f t="shared" si="447"/>
        <v/>
      </c>
      <c r="R4803"/>
      <c r="S4803" s="22" t="str">
        <f>IF(ISNUMBER(R4803),SUMIFS(R$1:$R4803,A$1:$A4803,A4803,K$1:$K4803,K4803,E$1:$E4803,E4803),"")</f>
        <v/>
      </c>
      <c r="X4803">
        <v>0.83299085200257916</v>
      </c>
      <c r="Y4803">
        <v>0.16700914799742084</v>
      </c>
      <c r="AC4803" s="2" t="str">
        <f t="shared" si="445"/>
        <v/>
      </c>
      <c r="AE4803">
        <v>87.068011003554261</v>
      </c>
      <c r="AF4803">
        <v>15.089672232529331</v>
      </c>
      <c r="AG4803">
        <v>84.910327767470676</v>
      </c>
      <c r="AH4803">
        <v>14.561552897657409</v>
      </c>
      <c r="AI4803">
        <v>19.498910976934724</v>
      </c>
      <c r="AJ4803">
        <v>13.65056037430209</v>
      </c>
      <c r="AK4803">
        <v>18.849331323438431</v>
      </c>
      <c r="AL4803" s="2">
        <f t="shared" si="448"/>
        <v>3.0158930117501492E-2</v>
      </c>
      <c r="AM4803">
        <v>3.0158930117501492E-2</v>
      </c>
      <c r="AN4803">
        <v>74.63452210257438</v>
      </c>
      <c r="AO4803">
        <v>12.165427102719624</v>
      </c>
      <c r="AT4803" s="2" t="str">
        <f t="shared" si="444"/>
        <v/>
      </c>
      <c r="AU4803" s="2" t="str">
        <f>IF(ISNUMBER(AT4803),SUMIFS($AT$1:AT4803,$A$1:A4803,A4803,$K$1:K4803,K4803,$E$1:E4803,E4803),"")</f>
        <v/>
      </c>
      <c r="AV4803">
        <f t="shared" si="446"/>
        <v>13</v>
      </c>
    </row>
    <row r="4804" spans="1:48" x14ac:dyDescent="0.25">
      <c r="A4804" t="s">
        <v>158</v>
      </c>
      <c r="B4804" t="s">
        <v>153</v>
      </c>
      <c r="C4804" t="s">
        <v>152</v>
      </c>
      <c r="D4804" s="3">
        <v>41038</v>
      </c>
      <c r="E4804">
        <v>4</v>
      </c>
      <c r="J4804" t="s">
        <v>151</v>
      </c>
      <c r="K4804" t="str">
        <f t="shared" si="443"/>
        <v>2011/12</v>
      </c>
      <c r="O4804" s="2" t="str">
        <f t="shared" si="447"/>
        <v/>
      </c>
      <c r="Q4804" s="32">
        <v>58.1</v>
      </c>
      <c r="R4804">
        <v>58.1</v>
      </c>
      <c r="S4804" s="22">
        <f>IF(ISNUMBER(R4804),SUMIFS(R$1:$R4804,A$1:$A4804,A4804,K$1:$K4804,K4804,E$1:$E4804,E4804),"")</f>
        <v>1042.8500000000008</v>
      </c>
      <c r="AC4804" s="2" t="str">
        <f t="shared" si="445"/>
        <v/>
      </c>
      <c r="AL4804" s="2" t="str">
        <f t="shared" si="448"/>
        <v/>
      </c>
      <c r="AT4804" s="2" t="str">
        <f t="shared" si="444"/>
        <v/>
      </c>
      <c r="AU4804" s="2" t="str">
        <f>IF(ISNUMBER(AT4804),SUMIFS($AT$1:AT4804,$A$1:A4804,A4804,$K$1:K4804,K4804,$E$1:E4804,E4804),"")</f>
        <v/>
      </c>
      <c r="AV4804">
        <f t="shared" si="446"/>
        <v>3</v>
      </c>
    </row>
    <row r="4805" spans="1:48" x14ac:dyDescent="0.25">
      <c r="A4805" t="s">
        <v>158</v>
      </c>
      <c r="B4805" t="s">
        <v>153</v>
      </c>
      <c r="C4805" t="s">
        <v>152</v>
      </c>
      <c r="D4805" s="3">
        <v>41037</v>
      </c>
      <c r="E4805">
        <v>5</v>
      </c>
      <c r="J4805" t="s">
        <v>151</v>
      </c>
      <c r="K4805" t="str">
        <f t="shared" si="443"/>
        <v>2011/12</v>
      </c>
      <c r="O4805" s="2" t="str">
        <f t="shared" si="447"/>
        <v/>
      </c>
      <c r="R4805"/>
      <c r="S4805" s="22" t="str">
        <f>IF(ISNUMBER(R4805),SUMIFS(R$1:$R4805,A$1:$A4805,A4805,K$1:$K4805,K4805,E$1:$E4805,E4805),"")</f>
        <v/>
      </c>
      <c r="X4805">
        <v>0.65621692263087084</v>
      </c>
      <c r="Y4805">
        <v>0.34378307736912916</v>
      </c>
      <c r="AC4805" s="2" t="str">
        <f t="shared" si="445"/>
        <v/>
      </c>
      <c r="AE4805">
        <v>88.418333488762897</v>
      </c>
      <c r="AF4805">
        <v>16.368259349507245</v>
      </c>
      <c r="AG4805">
        <v>83.631740650492759</v>
      </c>
      <c r="AH4805">
        <v>13.856456787533736</v>
      </c>
      <c r="AI4805">
        <v>18.237696528221218</v>
      </c>
      <c r="AJ4805">
        <v>11.866197913376309</v>
      </c>
      <c r="AK4805">
        <v>21.658391381502291</v>
      </c>
      <c r="AL4805" s="2">
        <f t="shared" si="448"/>
        <v>3.4653426210403661E-2</v>
      </c>
      <c r="AM4805">
        <v>3.4653426210403661E-2</v>
      </c>
      <c r="AN4805">
        <v>72.831005376023953</v>
      </c>
      <c r="AO4805">
        <v>11.871453876291906</v>
      </c>
      <c r="AT4805" s="2" t="str">
        <f t="shared" si="444"/>
        <v/>
      </c>
      <c r="AU4805" s="2" t="str">
        <f>IF(ISNUMBER(AT4805),SUMIFS($AT$1:AT4805,$A$1:A4805,A4805,$K$1:K4805,K4805,$E$1:E4805,E4805),"")</f>
        <v/>
      </c>
      <c r="AV4805">
        <f t="shared" si="446"/>
        <v>13</v>
      </c>
    </row>
    <row r="4806" spans="1:48" x14ac:dyDescent="0.25">
      <c r="A4806" t="s">
        <v>158</v>
      </c>
      <c r="B4806" t="s">
        <v>153</v>
      </c>
      <c r="C4806" t="s">
        <v>152</v>
      </c>
      <c r="D4806" s="3">
        <v>41038</v>
      </c>
      <c r="E4806">
        <v>5</v>
      </c>
      <c r="J4806" t="s">
        <v>151</v>
      </c>
      <c r="K4806" t="str">
        <f t="shared" si="443"/>
        <v>2011/12</v>
      </c>
      <c r="O4806" s="2" t="str">
        <f t="shared" si="447"/>
        <v/>
      </c>
      <c r="Q4806" s="32">
        <v>42.35</v>
      </c>
      <c r="R4806">
        <v>42.35</v>
      </c>
      <c r="S4806" s="22">
        <f>IF(ISNUMBER(R4806),SUMIFS(R$1:$R4806,A$1:$A4806,A4806,K$1:$K4806,K4806,E$1:$E4806,E4806),"")</f>
        <v>936.84999999999889</v>
      </c>
      <c r="AC4806" s="2" t="str">
        <f t="shared" si="445"/>
        <v/>
      </c>
      <c r="AL4806" s="2" t="str">
        <f t="shared" si="448"/>
        <v/>
      </c>
      <c r="AT4806" s="2" t="str">
        <f t="shared" si="444"/>
        <v/>
      </c>
      <c r="AU4806" s="2" t="str">
        <f>IF(ISNUMBER(AT4806),SUMIFS($AT$1:AT4806,$A$1:A4806,A4806,$K$1:K4806,K4806,$E$1:E4806,E4806),"")</f>
        <v/>
      </c>
      <c r="AV4806">
        <f t="shared" si="446"/>
        <v>3</v>
      </c>
    </row>
    <row r="4807" spans="1:48" x14ac:dyDescent="0.25">
      <c r="A4807" t="s">
        <v>158</v>
      </c>
      <c r="B4807" t="s">
        <v>153</v>
      </c>
      <c r="C4807" t="s">
        <v>152</v>
      </c>
      <c r="D4807" s="3">
        <v>41066</v>
      </c>
      <c r="E4807">
        <v>1</v>
      </c>
      <c r="J4807" t="s">
        <v>151</v>
      </c>
      <c r="K4807" t="str">
        <f t="shared" ref="K4807:K4870" si="449">YEAR(D4807)+IF(MONTH(D4807)&lt;7,-1,0)&amp;"/"&amp;RIGHT(YEAR(D4807)+IF(MONTH(D4807)&lt;7,0,1),2)</f>
        <v>2011/12</v>
      </c>
      <c r="O4807" s="2" t="str">
        <f t="shared" si="447"/>
        <v/>
      </c>
      <c r="Q4807" s="32">
        <v>30.45</v>
      </c>
      <c r="R4807">
        <v>30.45</v>
      </c>
      <c r="S4807" s="22">
        <f>IF(ISNUMBER(R4807),SUMIFS(R$1:$R4807,A$1:$A4807,A4807,K$1:$K4807,K4807,E$1:$E4807,E4807),"")</f>
        <v>1000.4499999999999</v>
      </c>
      <c r="AC4807" s="2" t="str">
        <f t="shared" si="445"/>
        <v/>
      </c>
      <c r="AL4807" s="2" t="str">
        <f t="shared" si="448"/>
        <v/>
      </c>
      <c r="AT4807" s="2" t="str">
        <f t="shared" si="444"/>
        <v/>
      </c>
      <c r="AU4807" s="2" t="str">
        <f>IF(ISNUMBER(AT4807),SUMIFS($AT$1:AT4807,$A$1:A4807,A4807,$K$1:K4807,K4807,$E$1:E4807,E4807),"")</f>
        <v/>
      </c>
      <c r="AV4807">
        <f t="shared" si="446"/>
        <v>3</v>
      </c>
    </row>
    <row r="4808" spans="1:48" x14ac:dyDescent="0.25">
      <c r="A4808" t="s">
        <v>158</v>
      </c>
      <c r="B4808" t="s">
        <v>153</v>
      </c>
      <c r="C4808" t="s">
        <v>152</v>
      </c>
      <c r="D4808" s="3">
        <v>41066</v>
      </c>
      <c r="E4808">
        <v>2</v>
      </c>
      <c r="J4808" t="s">
        <v>151</v>
      </c>
      <c r="K4808" t="str">
        <f t="shared" si="449"/>
        <v>2011/12</v>
      </c>
      <c r="O4808" s="2" t="str">
        <f t="shared" si="447"/>
        <v/>
      </c>
      <c r="Q4808" s="32">
        <v>99</v>
      </c>
      <c r="R4808">
        <v>99</v>
      </c>
      <c r="S4808" s="22">
        <f>IF(ISNUMBER(R4808),SUMIFS(R$1:$R4808,A$1:$A4808,A4808,K$1:$K4808,K4808,E$1:$E4808,E4808),"")</f>
        <v>955.54999999999984</v>
      </c>
      <c r="AC4808" s="2" t="str">
        <f t="shared" si="445"/>
        <v/>
      </c>
      <c r="AL4808" s="2" t="str">
        <f t="shared" si="448"/>
        <v/>
      </c>
      <c r="AT4808" s="2" t="str">
        <f t="shared" si="444"/>
        <v/>
      </c>
      <c r="AU4808" s="2" t="str">
        <f>IF(ISNUMBER(AT4808),SUMIFS($AT$1:AT4808,$A$1:A4808,A4808,$K$1:K4808,K4808,$E$1:E4808,E4808),"")</f>
        <v/>
      </c>
      <c r="AV4808">
        <f t="shared" si="446"/>
        <v>3</v>
      </c>
    </row>
    <row r="4809" spans="1:48" x14ac:dyDescent="0.25">
      <c r="A4809" t="s">
        <v>158</v>
      </c>
      <c r="B4809" t="s">
        <v>153</v>
      </c>
      <c r="C4809" t="s">
        <v>152</v>
      </c>
      <c r="D4809" s="3">
        <v>41066</v>
      </c>
      <c r="E4809">
        <v>3</v>
      </c>
      <c r="J4809" t="s">
        <v>151</v>
      </c>
      <c r="K4809" t="str">
        <f t="shared" si="449"/>
        <v>2011/12</v>
      </c>
      <c r="O4809" s="2" t="str">
        <f t="shared" si="447"/>
        <v/>
      </c>
      <c r="Q4809" s="32">
        <v>126.2</v>
      </c>
      <c r="R4809">
        <v>126.2</v>
      </c>
      <c r="S4809" s="22">
        <f>IF(ISNUMBER(R4809),SUMIFS(R$1:$R4809,A$1:$A4809,A4809,K$1:$K4809,K4809,E$1:$E4809,E4809),"")</f>
        <v>931.1</v>
      </c>
      <c r="AC4809" s="2" t="str">
        <f t="shared" si="445"/>
        <v/>
      </c>
      <c r="AL4809" s="2" t="str">
        <f t="shared" si="448"/>
        <v/>
      </c>
      <c r="AT4809" s="2" t="str">
        <f t="shared" si="444"/>
        <v/>
      </c>
      <c r="AU4809" s="2" t="str">
        <f>IF(ISNUMBER(AT4809),SUMIFS($AT$1:AT4809,$A$1:A4809,A4809,$K$1:K4809,K4809,$E$1:E4809,E4809),"")</f>
        <v/>
      </c>
      <c r="AV4809">
        <f t="shared" si="446"/>
        <v>3</v>
      </c>
    </row>
    <row r="4810" spans="1:48" x14ac:dyDescent="0.25">
      <c r="A4810" t="s">
        <v>158</v>
      </c>
      <c r="B4810" t="s">
        <v>153</v>
      </c>
      <c r="C4810" t="s">
        <v>152</v>
      </c>
      <c r="D4810" s="3">
        <v>41066</v>
      </c>
      <c r="E4810">
        <v>4</v>
      </c>
      <c r="J4810" t="s">
        <v>151</v>
      </c>
      <c r="K4810" t="str">
        <f t="shared" si="449"/>
        <v>2011/12</v>
      </c>
      <c r="O4810" s="2" t="str">
        <f t="shared" si="447"/>
        <v/>
      </c>
      <c r="Q4810" s="32">
        <v>122.55</v>
      </c>
      <c r="R4810">
        <v>122.55</v>
      </c>
      <c r="S4810" s="22">
        <f>IF(ISNUMBER(R4810),SUMIFS(R$1:$R4810,A$1:$A4810,A4810,K$1:$K4810,K4810,E$1:$E4810,E4810),"")</f>
        <v>1165.4000000000008</v>
      </c>
      <c r="AC4810" s="2" t="str">
        <f t="shared" si="445"/>
        <v/>
      </c>
      <c r="AL4810" s="2" t="str">
        <f t="shared" si="448"/>
        <v/>
      </c>
      <c r="AT4810" s="2" t="str">
        <f t="shared" si="444"/>
        <v/>
      </c>
      <c r="AU4810" s="2" t="str">
        <f>IF(ISNUMBER(AT4810),SUMIFS($AT$1:AT4810,$A$1:A4810,A4810,$K$1:K4810,K4810,$E$1:E4810,E4810),"")</f>
        <v/>
      </c>
      <c r="AV4810">
        <f t="shared" si="446"/>
        <v>3</v>
      </c>
    </row>
    <row r="4811" spans="1:48" x14ac:dyDescent="0.25">
      <c r="A4811" t="s">
        <v>158</v>
      </c>
      <c r="B4811" t="s">
        <v>153</v>
      </c>
      <c r="C4811" t="s">
        <v>152</v>
      </c>
      <c r="D4811" s="3">
        <v>41066</v>
      </c>
      <c r="E4811">
        <v>5</v>
      </c>
      <c r="J4811" t="s">
        <v>151</v>
      </c>
      <c r="K4811" t="str">
        <f t="shared" si="449"/>
        <v>2011/12</v>
      </c>
      <c r="O4811" s="2" t="str">
        <f t="shared" si="447"/>
        <v/>
      </c>
      <c r="Q4811" s="32">
        <v>86.85</v>
      </c>
      <c r="R4811">
        <v>86.85</v>
      </c>
      <c r="S4811" s="22">
        <f>IF(ISNUMBER(R4811),SUMIFS(R$1:$R4811,A$1:$A4811,A4811,K$1:$K4811,K4811,E$1:$E4811,E4811),"")</f>
        <v>1023.6999999999989</v>
      </c>
      <c r="AC4811" s="2" t="str">
        <f t="shared" si="445"/>
        <v/>
      </c>
      <c r="AL4811" s="2" t="str">
        <f t="shared" si="448"/>
        <v/>
      </c>
      <c r="AT4811" s="2" t="str">
        <f t="shared" si="444"/>
        <v/>
      </c>
      <c r="AU4811" s="2" t="str">
        <f>IF(ISNUMBER(AT4811),SUMIFS($AT$1:AT4811,$A$1:A4811,A4811,$K$1:K4811,K4811,$E$1:E4811,E4811),"")</f>
        <v/>
      </c>
      <c r="AV4811">
        <f t="shared" si="446"/>
        <v>3</v>
      </c>
    </row>
    <row r="4812" spans="1:48" x14ac:dyDescent="0.25">
      <c r="A4812" t="s">
        <v>158</v>
      </c>
      <c r="B4812" t="s">
        <v>153</v>
      </c>
      <c r="C4812" t="s">
        <v>152</v>
      </c>
      <c r="D4812" s="3">
        <v>41142</v>
      </c>
      <c r="E4812">
        <v>1</v>
      </c>
      <c r="J4812" t="s">
        <v>151</v>
      </c>
      <c r="K4812" t="str">
        <f t="shared" si="449"/>
        <v>2012/13</v>
      </c>
      <c r="O4812" s="2" t="str">
        <f t="shared" si="447"/>
        <v/>
      </c>
      <c r="R4812"/>
      <c r="S4812" s="22" t="str">
        <f>IF(ISNUMBER(R4812),SUMIFS(R$1:$R4812,A$1:$A4812,A4812,K$1:$K4812,K4812,E$1:$E4812,E4812),"")</f>
        <v/>
      </c>
      <c r="X4812">
        <v>0.80091841858073942</v>
      </c>
      <c r="Y4812">
        <v>0.19908158141926058</v>
      </c>
      <c r="AC4812" s="2" t="str">
        <f t="shared" si="445"/>
        <v/>
      </c>
      <c r="AE4812">
        <v>87.854016897502049</v>
      </c>
      <c r="AF4812">
        <v>12.373394591207841</v>
      </c>
      <c r="AG4812">
        <v>87.626605408792159</v>
      </c>
      <c r="AH4812">
        <v>24.879946304180621</v>
      </c>
      <c r="AI4812">
        <v>31.769777588415149</v>
      </c>
      <c r="AJ4812">
        <v>15.049191714298122</v>
      </c>
      <c r="AK4812">
        <v>22.420144617312328</v>
      </c>
      <c r="AL4812" s="2">
        <f t="shared" si="448"/>
        <v>3.5872231387699724E-2</v>
      </c>
      <c r="AM4812">
        <v>3.5872231387699724E-2</v>
      </c>
      <c r="AN4812">
        <v>68.82199046102869</v>
      </c>
      <c r="AO4812">
        <v>11.217984445147676</v>
      </c>
      <c r="AT4812" s="2" t="str">
        <f t="shared" si="444"/>
        <v/>
      </c>
      <c r="AU4812" s="2" t="str">
        <f>IF(ISNUMBER(AT4812),SUMIFS($AT$1:AT4812,$A$1:A4812,A4812,$K$1:K4812,K4812,$E$1:E4812,E4812),"")</f>
        <v/>
      </c>
      <c r="AV4812">
        <f t="shared" si="446"/>
        <v>13</v>
      </c>
    </row>
    <row r="4813" spans="1:48" x14ac:dyDescent="0.25">
      <c r="A4813" t="s">
        <v>158</v>
      </c>
      <c r="B4813" t="s">
        <v>153</v>
      </c>
      <c r="C4813" t="s">
        <v>152</v>
      </c>
      <c r="D4813" s="3">
        <v>41143</v>
      </c>
      <c r="E4813">
        <v>1</v>
      </c>
      <c r="J4813" t="s">
        <v>151</v>
      </c>
      <c r="K4813" t="str">
        <f t="shared" si="449"/>
        <v>2012/13</v>
      </c>
      <c r="O4813" s="2" t="str">
        <f t="shared" si="447"/>
        <v/>
      </c>
      <c r="Q4813" s="32">
        <v>48.099999999999866</v>
      </c>
      <c r="R4813">
        <v>48.099999999999866</v>
      </c>
      <c r="S4813" s="22">
        <f>IF(ISNUMBER(R4813),SUMIFS(R$1:$R4813,A$1:$A4813,A4813,K$1:$K4813,K4813,E$1:$E4813,E4813),"")</f>
        <v>48.099999999999866</v>
      </c>
      <c r="AC4813" s="2" t="str">
        <f t="shared" si="445"/>
        <v/>
      </c>
      <c r="AL4813" s="2" t="str">
        <f t="shared" si="448"/>
        <v/>
      </c>
      <c r="AT4813" s="2" t="str">
        <f t="shared" si="444"/>
        <v/>
      </c>
      <c r="AU4813" s="2" t="str">
        <f>IF(ISNUMBER(AT4813),SUMIFS($AT$1:AT4813,$A$1:A4813,A4813,$K$1:K4813,K4813,$E$1:E4813,E4813),"")</f>
        <v/>
      </c>
      <c r="AV4813">
        <f t="shared" si="446"/>
        <v>3</v>
      </c>
    </row>
    <row r="4814" spans="1:48" x14ac:dyDescent="0.25">
      <c r="A4814" t="s">
        <v>158</v>
      </c>
      <c r="B4814" t="s">
        <v>153</v>
      </c>
      <c r="C4814" t="s">
        <v>152</v>
      </c>
      <c r="D4814" s="3">
        <v>41142</v>
      </c>
      <c r="E4814">
        <v>2</v>
      </c>
      <c r="J4814" t="s">
        <v>151</v>
      </c>
      <c r="K4814" t="str">
        <f t="shared" si="449"/>
        <v>2012/13</v>
      </c>
      <c r="O4814" s="2" t="str">
        <f t="shared" si="447"/>
        <v/>
      </c>
      <c r="R4814"/>
      <c r="S4814" s="22" t="str">
        <f>IF(ISNUMBER(R4814),SUMIFS(R$1:$R4814,A$1:$A4814,A4814,K$1:$K4814,K4814,E$1:$E4814,E4814),"")</f>
        <v/>
      </c>
      <c r="X4814">
        <v>0.7715674024711926</v>
      </c>
      <c r="Y4814">
        <v>0.2284325975288074</v>
      </c>
      <c r="AC4814" s="2" t="str">
        <f t="shared" si="445"/>
        <v/>
      </c>
      <c r="AE4814">
        <v>87.670108278744337</v>
      </c>
      <c r="AF4814">
        <v>12.709666804783446</v>
      </c>
      <c r="AG4814">
        <v>87.290333195216562</v>
      </c>
      <c r="AH4814">
        <v>23.691321921829601</v>
      </c>
      <c r="AI4814">
        <v>37.177987291091164</v>
      </c>
      <c r="AJ4814">
        <v>12.413781206308551</v>
      </c>
      <c r="AK4814">
        <v>20.119250633039528</v>
      </c>
      <c r="AL4814" s="2">
        <f t="shared" si="448"/>
        <v>3.2190801012863243E-2</v>
      </c>
      <c r="AM4814">
        <v>3.2190801012863243E-2</v>
      </c>
      <c r="AN4814">
        <v>71.859571246547588</v>
      </c>
      <c r="AO4814">
        <v>11.713110113187257</v>
      </c>
      <c r="AT4814" s="2" t="str">
        <f t="shared" si="444"/>
        <v/>
      </c>
      <c r="AU4814" s="2" t="str">
        <f>IF(ISNUMBER(AT4814),SUMIFS($AT$1:AT4814,$A$1:A4814,A4814,$K$1:K4814,K4814,$E$1:E4814,E4814),"")</f>
        <v/>
      </c>
      <c r="AV4814">
        <f t="shared" si="446"/>
        <v>13</v>
      </c>
    </row>
    <row r="4815" spans="1:48" x14ac:dyDescent="0.25">
      <c r="A4815" t="s">
        <v>158</v>
      </c>
      <c r="B4815" t="s">
        <v>153</v>
      </c>
      <c r="C4815" t="s">
        <v>152</v>
      </c>
      <c r="D4815" s="3">
        <v>41143</v>
      </c>
      <c r="E4815">
        <v>2</v>
      </c>
      <c r="J4815" t="s">
        <v>151</v>
      </c>
      <c r="K4815" t="str">
        <f t="shared" si="449"/>
        <v>2012/13</v>
      </c>
      <c r="O4815" s="2" t="str">
        <f t="shared" si="447"/>
        <v/>
      </c>
      <c r="Q4815" s="32">
        <v>53.549999999999912</v>
      </c>
      <c r="R4815">
        <v>53.549999999999912</v>
      </c>
      <c r="S4815" s="22">
        <f>IF(ISNUMBER(R4815),SUMIFS(R$1:$R4815,A$1:$A4815,A4815,K$1:$K4815,K4815,E$1:$E4815,E4815),"")</f>
        <v>53.549999999999912</v>
      </c>
      <c r="AC4815" s="2" t="str">
        <f t="shared" si="445"/>
        <v/>
      </c>
      <c r="AL4815" s="2" t="str">
        <f t="shared" si="448"/>
        <v/>
      </c>
      <c r="AT4815" s="2" t="str">
        <f t="shared" si="444"/>
        <v/>
      </c>
      <c r="AU4815" s="2" t="str">
        <f>IF(ISNUMBER(AT4815),SUMIFS($AT$1:AT4815,$A$1:A4815,A4815,$K$1:K4815,K4815,$E$1:E4815,E4815),"")</f>
        <v/>
      </c>
      <c r="AV4815">
        <f t="shared" si="446"/>
        <v>3</v>
      </c>
    </row>
    <row r="4816" spans="1:48" x14ac:dyDescent="0.25">
      <c r="A4816" t="s">
        <v>158</v>
      </c>
      <c r="B4816" t="s">
        <v>153</v>
      </c>
      <c r="C4816" t="s">
        <v>152</v>
      </c>
      <c r="D4816" s="3">
        <v>41142</v>
      </c>
      <c r="E4816">
        <v>3</v>
      </c>
      <c r="J4816" t="s">
        <v>151</v>
      </c>
      <c r="K4816" t="str">
        <f t="shared" si="449"/>
        <v>2012/13</v>
      </c>
      <c r="O4816" s="2" t="str">
        <f t="shared" si="447"/>
        <v/>
      </c>
      <c r="R4816"/>
      <c r="S4816" s="22" t="str">
        <f>IF(ISNUMBER(R4816),SUMIFS(R$1:$R4816,A$1:$A4816,A4816,K$1:$K4816,K4816,E$1:$E4816,E4816),"")</f>
        <v/>
      </c>
      <c r="X4816">
        <v>0.76997808000654844</v>
      </c>
      <c r="Y4816">
        <v>0.23002191999345156</v>
      </c>
      <c r="AC4816" s="2" t="str">
        <f t="shared" si="445"/>
        <v/>
      </c>
      <c r="AE4816">
        <v>86.948766649756493</v>
      </c>
      <c r="AF4816">
        <v>10.445468509984847</v>
      </c>
      <c r="AG4816">
        <v>89.554531490015151</v>
      </c>
      <c r="AH4816">
        <v>19.468342308867562</v>
      </c>
      <c r="AI4816">
        <v>28.043162741537113</v>
      </c>
      <c r="AJ4816">
        <v>15.540825160649597</v>
      </c>
      <c r="AK4816">
        <v>20.882241606319937</v>
      </c>
      <c r="AL4816" s="2">
        <f t="shared" si="448"/>
        <v>3.3411586570111902E-2</v>
      </c>
      <c r="AM4816">
        <v>3.3411586570111902E-2</v>
      </c>
      <c r="AN4816">
        <v>74.62544009835014</v>
      </c>
      <c r="AO4816">
        <v>12.163946736031074</v>
      </c>
      <c r="AT4816" s="2" t="str">
        <f t="shared" ref="AT4816:AT4863" si="450">IF(AND(ISNUMBER(AL4816),ISNUMBER(R4816)),ROUND(R4816*AL4816,3),"")</f>
        <v/>
      </c>
      <c r="AU4816" s="2" t="str">
        <f>IF(ISNUMBER(AT4816),SUMIFS($AT$1:AT4816,$A$1:A4816,A4816,$K$1:K4816,K4816,$E$1:E4816,E4816),"")</f>
        <v/>
      </c>
      <c r="AV4816">
        <f t="shared" si="446"/>
        <v>13</v>
      </c>
    </row>
    <row r="4817" spans="1:48" x14ac:dyDescent="0.25">
      <c r="A4817" t="s">
        <v>158</v>
      </c>
      <c r="B4817" t="s">
        <v>153</v>
      </c>
      <c r="C4817" t="s">
        <v>152</v>
      </c>
      <c r="D4817" s="3">
        <v>41143</v>
      </c>
      <c r="E4817">
        <v>3</v>
      </c>
      <c r="J4817" t="s">
        <v>151</v>
      </c>
      <c r="K4817" t="str">
        <f t="shared" si="449"/>
        <v>2012/13</v>
      </c>
      <c r="O4817" s="2" t="str">
        <f t="shared" si="447"/>
        <v/>
      </c>
      <c r="Q4817" s="32">
        <v>0</v>
      </c>
      <c r="R4817">
        <v>0</v>
      </c>
      <c r="S4817" s="22">
        <f>IF(ISNUMBER(R4817),SUMIFS(R$1:$R4817,A$1:$A4817,A4817,K$1:$K4817,K4817,E$1:$E4817,E4817),"")</f>
        <v>0</v>
      </c>
      <c r="AC4817" s="2" t="str">
        <f t="shared" si="445"/>
        <v/>
      </c>
      <c r="AL4817" s="2" t="str">
        <f t="shared" si="448"/>
        <v/>
      </c>
      <c r="AT4817" s="2" t="str">
        <f t="shared" si="450"/>
        <v/>
      </c>
      <c r="AU4817" s="2" t="str">
        <f>IF(ISNUMBER(AT4817),SUMIFS($AT$1:AT4817,$A$1:A4817,A4817,$K$1:K4817,K4817,$E$1:E4817,E4817),"")</f>
        <v/>
      </c>
      <c r="AV4817">
        <f t="shared" si="446"/>
        <v>3</v>
      </c>
    </row>
    <row r="4818" spans="1:48" x14ac:dyDescent="0.25">
      <c r="A4818" t="s">
        <v>158</v>
      </c>
      <c r="B4818" t="s">
        <v>153</v>
      </c>
      <c r="C4818" t="s">
        <v>152</v>
      </c>
      <c r="D4818" s="3">
        <v>41142</v>
      </c>
      <c r="E4818">
        <v>4</v>
      </c>
      <c r="J4818" t="s">
        <v>151</v>
      </c>
      <c r="K4818" t="str">
        <f t="shared" si="449"/>
        <v>2012/13</v>
      </c>
      <c r="O4818" s="2" t="str">
        <f t="shared" si="447"/>
        <v/>
      </c>
      <c r="R4818"/>
      <c r="S4818" s="22" t="str">
        <f>IF(ISNUMBER(R4818),SUMIFS(R$1:$R4818,A$1:$A4818,A4818,K$1:$K4818,K4818,E$1:$E4818,E4818),"")</f>
        <v/>
      </c>
      <c r="X4818">
        <v>0.90143919400064665</v>
      </c>
      <c r="Y4818">
        <v>9.8560805999353351E-2</v>
      </c>
      <c r="AC4818" s="2" t="str">
        <f t="shared" si="445"/>
        <v/>
      </c>
      <c r="AE4818">
        <v>86.709150515994153</v>
      </c>
      <c r="AF4818">
        <v>11.095204008589793</v>
      </c>
      <c r="AG4818">
        <v>88.904795991410211</v>
      </c>
      <c r="AH4818">
        <v>19.358031518460038</v>
      </c>
      <c r="AI4818">
        <v>27.159809753344614</v>
      </c>
      <c r="AJ4818">
        <v>15.683728553376053</v>
      </c>
      <c r="AK4818">
        <v>22.071020809898805</v>
      </c>
      <c r="AL4818" s="2">
        <f t="shared" si="448"/>
        <v>3.5313633295838087E-2</v>
      </c>
      <c r="AM4818">
        <v>3.5313633295838087E-2</v>
      </c>
      <c r="AN4818">
        <v>75.434299381141869</v>
      </c>
      <c r="AO4818">
        <v>12.295790799126125</v>
      </c>
      <c r="AT4818" s="2" t="str">
        <f t="shared" si="450"/>
        <v/>
      </c>
      <c r="AU4818" s="2" t="str">
        <f>IF(ISNUMBER(AT4818),SUMIFS($AT$1:AT4818,$A$1:A4818,A4818,$K$1:K4818,K4818,$E$1:E4818,E4818),"")</f>
        <v/>
      </c>
      <c r="AV4818">
        <f t="shared" si="446"/>
        <v>13</v>
      </c>
    </row>
    <row r="4819" spans="1:48" x14ac:dyDescent="0.25">
      <c r="A4819" t="s">
        <v>158</v>
      </c>
      <c r="B4819" t="s">
        <v>153</v>
      </c>
      <c r="C4819" t="s">
        <v>152</v>
      </c>
      <c r="D4819" s="3">
        <v>41143</v>
      </c>
      <c r="E4819">
        <v>4</v>
      </c>
      <c r="J4819" t="s">
        <v>151</v>
      </c>
      <c r="K4819" t="str">
        <f t="shared" si="449"/>
        <v>2012/13</v>
      </c>
      <c r="O4819" s="2" t="str">
        <f t="shared" si="447"/>
        <v/>
      </c>
      <c r="Q4819" s="32">
        <v>3.5500000000001819</v>
      </c>
      <c r="R4819">
        <v>3.5500000000001819</v>
      </c>
      <c r="S4819" s="22">
        <f>IF(ISNUMBER(R4819),SUMIFS(R$1:$R4819,A$1:$A4819,A4819,K$1:$K4819,K4819,E$1:$E4819,E4819),"")</f>
        <v>3.5500000000001819</v>
      </c>
      <c r="AC4819" s="2" t="str">
        <f t="shared" si="445"/>
        <v/>
      </c>
      <c r="AL4819" s="2" t="str">
        <f t="shared" si="448"/>
        <v/>
      </c>
      <c r="AT4819" s="2" t="str">
        <f t="shared" si="450"/>
        <v/>
      </c>
      <c r="AU4819" s="2" t="str">
        <f>IF(ISNUMBER(AT4819),SUMIFS($AT$1:AT4819,$A$1:A4819,A4819,$K$1:K4819,K4819,$E$1:E4819,E4819),"")</f>
        <v/>
      </c>
      <c r="AV4819">
        <f t="shared" si="446"/>
        <v>3</v>
      </c>
    </row>
    <row r="4820" spans="1:48" x14ac:dyDescent="0.25">
      <c r="A4820" t="s">
        <v>158</v>
      </c>
      <c r="B4820" t="s">
        <v>153</v>
      </c>
      <c r="C4820" t="s">
        <v>152</v>
      </c>
      <c r="D4820" s="3">
        <v>41142</v>
      </c>
      <c r="E4820">
        <v>5</v>
      </c>
      <c r="J4820" t="s">
        <v>151</v>
      </c>
      <c r="K4820" t="str">
        <f t="shared" si="449"/>
        <v>2012/13</v>
      </c>
      <c r="O4820" s="2" t="str">
        <f t="shared" si="447"/>
        <v/>
      </c>
      <c r="R4820"/>
      <c r="S4820" s="22" t="str">
        <f>IF(ISNUMBER(R4820),SUMIFS(R$1:$R4820,A$1:$A4820,A4820,K$1:$K4820,K4820,E$1:$E4820,E4820),"")</f>
        <v/>
      </c>
      <c r="X4820">
        <v>0.91742073359656162</v>
      </c>
      <c r="Y4820">
        <v>8.2579266403438378E-2</v>
      </c>
      <c r="AC4820" s="2" t="str">
        <f t="shared" si="445"/>
        <v/>
      </c>
      <c r="AL4820" s="2" t="str">
        <f t="shared" si="448"/>
        <v/>
      </c>
      <c r="AT4820" s="2" t="str">
        <f t="shared" si="450"/>
        <v/>
      </c>
      <c r="AU4820" s="2" t="str">
        <f>IF(ISNUMBER(AT4820),SUMIFS($AT$1:AT4820,$A$1:A4820,A4820,$K$1:K4820,K4820,$E$1:E4820,E4820),"")</f>
        <v/>
      </c>
      <c r="AV4820">
        <f t="shared" si="446"/>
        <v>2</v>
      </c>
    </row>
    <row r="4821" spans="1:48" x14ac:dyDescent="0.25">
      <c r="A4821" t="s">
        <v>158</v>
      </c>
      <c r="B4821" t="s">
        <v>153</v>
      </c>
      <c r="C4821" t="s">
        <v>152</v>
      </c>
      <c r="D4821" s="3">
        <v>41143</v>
      </c>
      <c r="E4821">
        <v>5</v>
      </c>
      <c r="J4821" t="s">
        <v>151</v>
      </c>
      <c r="K4821" t="str">
        <f t="shared" si="449"/>
        <v>2012/13</v>
      </c>
      <c r="O4821" s="2" t="str">
        <f t="shared" si="447"/>
        <v/>
      </c>
      <c r="Q4821" s="32">
        <v>56.399999999999139</v>
      </c>
      <c r="R4821">
        <v>56.399999999999139</v>
      </c>
      <c r="S4821" s="22">
        <f>IF(ISNUMBER(R4821),SUMIFS(R$1:$R4821,A$1:$A4821,A4821,K$1:$K4821,K4821,E$1:$E4821,E4821),"")</f>
        <v>56.399999999999139</v>
      </c>
      <c r="AC4821" s="2" t="str">
        <f t="shared" si="445"/>
        <v/>
      </c>
      <c r="AL4821" s="2" t="str">
        <f t="shared" si="448"/>
        <v/>
      </c>
      <c r="AT4821" s="2" t="str">
        <f t="shared" si="450"/>
        <v/>
      </c>
      <c r="AU4821" s="2" t="str">
        <f>IF(ISNUMBER(AT4821),SUMIFS($AT$1:AT4821,$A$1:A4821,A4821,$K$1:K4821,K4821,$E$1:E4821,E4821),"")</f>
        <v/>
      </c>
      <c r="AV4821">
        <f t="shared" si="446"/>
        <v>3</v>
      </c>
    </row>
    <row r="4822" spans="1:48" x14ac:dyDescent="0.25">
      <c r="A4822" t="s">
        <v>158</v>
      </c>
      <c r="B4822" t="s">
        <v>153</v>
      </c>
      <c r="C4822" t="s">
        <v>152</v>
      </c>
      <c r="D4822" s="3">
        <v>41171</v>
      </c>
      <c r="E4822">
        <v>1</v>
      </c>
      <c r="J4822" t="s">
        <v>151</v>
      </c>
      <c r="K4822" t="str">
        <f t="shared" si="449"/>
        <v>2012/13</v>
      </c>
      <c r="O4822" s="2" t="str">
        <f t="shared" si="447"/>
        <v/>
      </c>
      <c r="Q4822" s="32">
        <v>205.35</v>
      </c>
      <c r="R4822">
        <v>205.35</v>
      </c>
      <c r="S4822" s="22">
        <f>IF(ISNUMBER(R4822),SUMIFS(R$1:$R4822,A$1:$A4822,A4822,K$1:$K4822,K4822,E$1:$E4822,E4822),"")</f>
        <v>253.44999999999987</v>
      </c>
      <c r="AC4822" s="2" t="str">
        <f t="shared" si="445"/>
        <v/>
      </c>
      <c r="AL4822" s="2" t="str">
        <f t="shared" si="448"/>
        <v/>
      </c>
      <c r="AT4822" s="2" t="str">
        <f t="shared" si="450"/>
        <v/>
      </c>
      <c r="AU4822" s="2" t="str">
        <f>IF(ISNUMBER(AT4822),SUMIFS($AT$1:AT4822,$A$1:A4822,A4822,$K$1:K4822,K4822,$E$1:E4822,E4822),"")</f>
        <v/>
      </c>
      <c r="AV4822">
        <f t="shared" si="446"/>
        <v>3</v>
      </c>
    </row>
    <row r="4823" spans="1:48" x14ac:dyDescent="0.25">
      <c r="A4823" t="s">
        <v>158</v>
      </c>
      <c r="B4823" t="s">
        <v>153</v>
      </c>
      <c r="C4823" t="s">
        <v>152</v>
      </c>
      <c r="D4823" s="3">
        <v>41171</v>
      </c>
      <c r="E4823">
        <v>2</v>
      </c>
      <c r="J4823" t="s">
        <v>151</v>
      </c>
      <c r="K4823" t="str">
        <f t="shared" si="449"/>
        <v>2012/13</v>
      </c>
      <c r="O4823" s="2" t="str">
        <f t="shared" si="447"/>
        <v/>
      </c>
      <c r="Q4823" s="32">
        <v>98.15</v>
      </c>
      <c r="R4823">
        <v>98.15</v>
      </c>
      <c r="S4823" s="22">
        <f>IF(ISNUMBER(R4823),SUMIFS(R$1:$R4823,A$1:$A4823,A4823,K$1:$K4823,K4823,E$1:$E4823,E4823),"")</f>
        <v>151.69999999999993</v>
      </c>
      <c r="AC4823" s="2" t="str">
        <f t="shared" si="445"/>
        <v/>
      </c>
      <c r="AL4823" s="2" t="str">
        <f t="shared" si="448"/>
        <v/>
      </c>
      <c r="AT4823" s="2" t="str">
        <f t="shared" si="450"/>
        <v/>
      </c>
      <c r="AU4823" s="2" t="str">
        <f>IF(ISNUMBER(AT4823),SUMIFS($AT$1:AT4823,$A$1:A4823,A4823,$K$1:K4823,K4823,$E$1:E4823,E4823),"")</f>
        <v/>
      </c>
      <c r="AV4823">
        <f t="shared" si="446"/>
        <v>3</v>
      </c>
    </row>
    <row r="4824" spans="1:48" x14ac:dyDescent="0.25">
      <c r="A4824" t="s">
        <v>158</v>
      </c>
      <c r="B4824" t="s">
        <v>153</v>
      </c>
      <c r="C4824" t="s">
        <v>152</v>
      </c>
      <c r="D4824" s="3">
        <v>41171</v>
      </c>
      <c r="E4824">
        <v>3</v>
      </c>
      <c r="J4824" t="s">
        <v>151</v>
      </c>
      <c r="K4824" t="str">
        <f t="shared" si="449"/>
        <v>2012/13</v>
      </c>
      <c r="O4824" s="2" t="str">
        <f t="shared" si="447"/>
        <v/>
      </c>
      <c r="Q4824" s="32">
        <v>127.2</v>
      </c>
      <c r="R4824">
        <v>127.2</v>
      </c>
      <c r="S4824" s="22">
        <f>IF(ISNUMBER(R4824),SUMIFS(R$1:$R4824,A$1:$A4824,A4824,K$1:$K4824,K4824,E$1:$E4824,E4824),"")</f>
        <v>127.2</v>
      </c>
      <c r="AC4824" s="2" t="str">
        <f t="shared" si="445"/>
        <v/>
      </c>
      <c r="AL4824" s="2" t="str">
        <f t="shared" si="448"/>
        <v/>
      </c>
      <c r="AT4824" s="2" t="str">
        <f t="shared" si="450"/>
        <v/>
      </c>
      <c r="AU4824" s="2" t="str">
        <f>IF(ISNUMBER(AT4824),SUMIFS($AT$1:AT4824,$A$1:A4824,A4824,$K$1:K4824,K4824,$E$1:E4824,E4824),"")</f>
        <v/>
      </c>
      <c r="AV4824">
        <f t="shared" si="446"/>
        <v>3</v>
      </c>
    </row>
    <row r="4825" spans="1:48" x14ac:dyDescent="0.25">
      <c r="A4825" t="s">
        <v>158</v>
      </c>
      <c r="B4825" t="s">
        <v>153</v>
      </c>
      <c r="C4825" t="s">
        <v>152</v>
      </c>
      <c r="D4825" s="3">
        <v>41171</v>
      </c>
      <c r="E4825">
        <v>4</v>
      </c>
      <c r="J4825" t="s">
        <v>151</v>
      </c>
      <c r="K4825" t="str">
        <f t="shared" si="449"/>
        <v>2012/13</v>
      </c>
      <c r="O4825" s="2" t="str">
        <f t="shared" si="447"/>
        <v/>
      </c>
      <c r="Q4825" s="32">
        <v>73.8</v>
      </c>
      <c r="R4825">
        <v>73.8</v>
      </c>
      <c r="S4825" s="22">
        <f>IF(ISNUMBER(R4825),SUMIFS(R$1:$R4825,A$1:$A4825,A4825,K$1:$K4825,K4825,E$1:$E4825,E4825),"")</f>
        <v>77.350000000000179</v>
      </c>
      <c r="AC4825" s="2" t="str">
        <f t="shared" si="445"/>
        <v/>
      </c>
      <c r="AL4825" s="2" t="str">
        <f t="shared" si="448"/>
        <v/>
      </c>
      <c r="AT4825" s="2" t="str">
        <f t="shared" si="450"/>
        <v/>
      </c>
      <c r="AU4825" s="2" t="str">
        <f>IF(ISNUMBER(AT4825),SUMIFS($AT$1:AT4825,$A$1:A4825,A4825,$K$1:K4825,K4825,$E$1:E4825,E4825),"")</f>
        <v/>
      </c>
      <c r="AV4825">
        <f t="shared" si="446"/>
        <v>3</v>
      </c>
    </row>
    <row r="4826" spans="1:48" x14ac:dyDescent="0.25">
      <c r="A4826" t="s">
        <v>158</v>
      </c>
      <c r="B4826" t="s">
        <v>153</v>
      </c>
      <c r="C4826" t="s">
        <v>152</v>
      </c>
      <c r="D4826" s="3">
        <v>41171</v>
      </c>
      <c r="E4826">
        <v>5</v>
      </c>
      <c r="J4826" t="s">
        <v>151</v>
      </c>
      <c r="K4826" t="str">
        <f t="shared" si="449"/>
        <v>2012/13</v>
      </c>
      <c r="O4826" s="2" t="str">
        <f t="shared" si="447"/>
        <v/>
      </c>
      <c r="Q4826" s="32">
        <v>230.75</v>
      </c>
      <c r="R4826">
        <v>230.75</v>
      </c>
      <c r="S4826" s="22">
        <f>IF(ISNUMBER(R4826),SUMIFS(R$1:$R4826,A$1:$A4826,A4826,K$1:$K4826,K4826,E$1:$E4826,E4826),"")</f>
        <v>287.14999999999912</v>
      </c>
      <c r="AC4826" s="2" t="str">
        <f t="shared" si="445"/>
        <v/>
      </c>
      <c r="AL4826" s="2" t="str">
        <f t="shared" si="448"/>
        <v/>
      </c>
      <c r="AT4826" s="2" t="str">
        <f t="shared" si="450"/>
        <v/>
      </c>
      <c r="AU4826" s="2" t="str">
        <f>IF(ISNUMBER(AT4826),SUMIFS($AT$1:AT4826,$A$1:A4826,A4826,$K$1:K4826,K4826,$E$1:E4826,E4826),"")</f>
        <v/>
      </c>
      <c r="AV4826">
        <f t="shared" si="446"/>
        <v>3</v>
      </c>
    </row>
    <row r="4827" spans="1:48" x14ac:dyDescent="0.25">
      <c r="A4827" t="s">
        <v>158</v>
      </c>
      <c r="B4827" t="s">
        <v>153</v>
      </c>
      <c r="C4827" t="s">
        <v>152</v>
      </c>
      <c r="D4827" s="3">
        <v>41199</v>
      </c>
      <c r="E4827">
        <v>1</v>
      </c>
      <c r="J4827" t="s">
        <v>151</v>
      </c>
      <c r="K4827" t="str">
        <f t="shared" si="449"/>
        <v>2012/13</v>
      </c>
      <c r="O4827" s="2" t="str">
        <f t="shared" si="447"/>
        <v/>
      </c>
      <c r="Q4827" s="32">
        <v>387.15</v>
      </c>
      <c r="R4827">
        <v>387.15</v>
      </c>
      <c r="S4827" s="22">
        <f>IF(ISNUMBER(R4827),SUMIFS(R$1:$R4827,A$1:$A4827,A4827,K$1:$K4827,K4827,E$1:$E4827,E4827),"")</f>
        <v>640.59999999999991</v>
      </c>
      <c r="AC4827" s="2" t="str">
        <f t="shared" ref="AC4827:AC4872" si="451">IF(ISNUMBER(AD4827),AD4827*10,"")</f>
        <v/>
      </c>
      <c r="AL4827" s="2" t="str">
        <f t="shared" si="448"/>
        <v/>
      </c>
      <c r="AT4827" s="2" t="str">
        <f t="shared" si="450"/>
        <v/>
      </c>
      <c r="AU4827" s="2" t="str">
        <f>IF(ISNUMBER(AT4827),SUMIFS($AT$1:AT4827,$A$1:A4827,A4827,$K$1:K4827,K4827,$E$1:E4827,E4827),"")</f>
        <v/>
      </c>
      <c r="AV4827">
        <f t="shared" ref="AV4827:AV4872" si="452">COUNT(P4827:AU4827)</f>
        <v>3</v>
      </c>
    </row>
    <row r="4828" spans="1:48" x14ac:dyDescent="0.25">
      <c r="A4828" t="s">
        <v>158</v>
      </c>
      <c r="B4828" t="s">
        <v>153</v>
      </c>
      <c r="C4828" t="s">
        <v>152</v>
      </c>
      <c r="D4828" s="3">
        <v>41199</v>
      </c>
      <c r="E4828">
        <v>2</v>
      </c>
      <c r="J4828" t="s">
        <v>151</v>
      </c>
      <c r="K4828" t="str">
        <f t="shared" si="449"/>
        <v>2012/13</v>
      </c>
      <c r="O4828" s="2" t="str">
        <f t="shared" si="447"/>
        <v/>
      </c>
      <c r="Q4828" s="32">
        <v>231.55</v>
      </c>
      <c r="R4828">
        <v>231.55</v>
      </c>
      <c r="S4828" s="22">
        <f>IF(ISNUMBER(R4828),SUMIFS(R$1:$R4828,A$1:$A4828,A4828,K$1:$K4828,K4828,E$1:$E4828,E4828),"")</f>
        <v>383.24999999999994</v>
      </c>
      <c r="AC4828" s="2" t="str">
        <f t="shared" si="451"/>
        <v/>
      </c>
      <c r="AL4828" s="2" t="str">
        <f t="shared" si="448"/>
        <v/>
      </c>
      <c r="AT4828" s="2" t="str">
        <f t="shared" si="450"/>
        <v/>
      </c>
      <c r="AU4828" s="2" t="str">
        <f>IF(ISNUMBER(AT4828),SUMIFS($AT$1:AT4828,$A$1:A4828,A4828,$K$1:K4828,K4828,$E$1:E4828,E4828),"")</f>
        <v/>
      </c>
      <c r="AV4828">
        <f t="shared" si="452"/>
        <v>3</v>
      </c>
    </row>
    <row r="4829" spans="1:48" x14ac:dyDescent="0.25">
      <c r="A4829" t="s">
        <v>158</v>
      </c>
      <c r="B4829" t="s">
        <v>153</v>
      </c>
      <c r="C4829" t="s">
        <v>152</v>
      </c>
      <c r="D4829" s="3">
        <v>41199</v>
      </c>
      <c r="E4829">
        <v>3</v>
      </c>
      <c r="J4829" t="s">
        <v>151</v>
      </c>
      <c r="K4829" t="str">
        <f t="shared" si="449"/>
        <v>2012/13</v>
      </c>
      <c r="O4829" s="2" t="str">
        <f t="shared" si="447"/>
        <v/>
      </c>
      <c r="Q4829" s="32">
        <v>100.55</v>
      </c>
      <c r="R4829">
        <v>100.55</v>
      </c>
      <c r="S4829" s="22">
        <f>IF(ISNUMBER(R4829),SUMIFS(R$1:$R4829,A$1:$A4829,A4829,K$1:$K4829,K4829,E$1:$E4829,E4829),"")</f>
        <v>227.75</v>
      </c>
      <c r="AC4829" s="2" t="str">
        <f t="shared" si="451"/>
        <v/>
      </c>
      <c r="AL4829" s="2" t="str">
        <f t="shared" si="448"/>
        <v/>
      </c>
      <c r="AT4829" s="2" t="str">
        <f t="shared" si="450"/>
        <v/>
      </c>
      <c r="AU4829" s="2" t="str">
        <f>IF(ISNUMBER(AT4829),SUMIFS($AT$1:AT4829,$A$1:A4829,A4829,$K$1:K4829,K4829,$E$1:E4829,E4829),"")</f>
        <v/>
      </c>
      <c r="AV4829">
        <f t="shared" si="452"/>
        <v>3</v>
      </c>
    </row>
    <row r="4830" spans="1:48" x14ac:dyDescent="0.25">
      <c r="A4830" t="s">
        <v>158</v>
      </c>
      <c r="B4830" t="s">
        <v>153</v>
      </c>
      <c r="C4830" t="s">
        <v>152</v>
      </c>
      <c r="D4830" s="3">
        <v>41199</v>
      </c>
      <c r="E4830">
        <v>4</v>
      </c>
      <c r="J4830" t="s">
        <v>151</v>
      </c>
      <c r="K4830" t="str">
        <f t="shared" si="449"/>
        <v>2012/13</v>
      </c>
      <c r="O4830" s="2" t="str">
        <f t="shared" si="447"/>
        <v/>
      </c>
      <c r="Q4830" s="32">
        <v>143.69999999999999</v>
      </c>
      <c r="R4830">
        <v>143.69999999999999</v>
      </c>
      <c r="S4830" s="22">
        <f>IF(ISNUMBER(R4830),SUMIFS(R$1:$R4830,A$1:$A4830,A4830,K$1:$K4830,K4830,E$1:$E4830,E4830),"")</f>
        <v>221.05000000000018</v>
      </c>
      <c r="AC4830" s="2" t="str">
        <f t="shared" si="451"/>
        <v/>
      </c>
      <c r="AL4830" s="2" t="str">
        <f t="shared" si="448"/>
        <v/>
      </c>
      <c r="AT4830" s="2" t="str">
        <f t="shared" si="450"/>
        <v/>
      </c>
      <c r="AU4830" s="2" t="str">
        <f>IF(ISNUMBER(AT4830),SUMIFS($AT$1:AT4830,$A$1:A4830,A4830,$K$1:K4830,K4830,$E$1:E4830,E4830),"")</f>
        <v/>
      </c>
      <c r="AV4830">
        <f t="shared" si="452"/>
        <v>3</v>
      </c>
    </row>
    <row r="4831" spans="1:48" x14ac:dyDescent="0.25">
      <c r="A4831" t="s">
        <v>158</v>
      </c>
      <c r="B4831" t="s">
        <v>153</v>
      </c>
      <c r="C4831" t="s">
        <v>152</v>
      </c>
      <c r="D4831" s="3">
        <v>41199</v>
      </c>
      <c r="E4831">
        <v>5</v>
      </c>
      <c r="J4831" t="s">
        <v>151</v>
      </c>
      <c r="K4831" t="str">
        <f t="shared" si="449"/>
        <v>2012/13</v>
      </c>
      <c r="O4831" s="2" t="str">
        <f t="shared" si="447"/>
        <v/>
      </c>
      <c r="Q4831" s="32">
        <v>40.75</v>
      </c>
      <c r="R4831">
        <v>40.75</v>
      </c>
      <c r="S4831" s="22">
        <f>IF(ISNUMBER(R4831),SUMIFS(R$1:$R4831,A$1:$A4831,A4831,K$1:$K4831,K4831,E$1:$E4831,E4831),"")</f>
        <v>327.89999999999912</v>
      </c>
      <c r="AC4831" s="2" t="str">
        <f t="shared" si="451"/>
        <v/>
      </c>
      <c r="AL4831" s="2" t="str">
        <f t="shared" si="448"/>
        <v/>
      </c>
      <c r="AT4831" s="2" t="str">
        <f t="shared" si="450"/>
        <v/>
      </c>
      <c r="AU4831" s="2" t="str">
        <f>IF(ISNUMBER(AT4831),SUMIFS($AT$1:AT4831,$A$1:A4831,A4831,$K$1:K4831,K4831,$E$1:E4831,E4831),"")</f>
        <v/>
      </c>
      <c r="AV4831">
        <f t="shared" si="452"/>
        <v>3</v>
      </c>
    </row>
    <row r="4832" spans="1:48" x14ac:dyDescent="0.25">
      <c r="A4832" t="s">
        <v>158</v>
      </c>
      <c r="B4832" t="s">
        <v>153</v>
      </c>
      <c r="C4832" t="s">
        <v>152</v>
      </c>
      <c r="D4832" s="3">
        <v>41226</v>
      </c>
      <c r="E4832">
        <v>1</v>
      </c>
      <c r="J4832" t="s">
        <v>151</v>
      </c>
      <c r="K4832" t="str">
        <f t="shared" si="449"/>
        <v>2012/13</v>
      </c>
      <c r="O4832" s="2" t="str">
        <f t="shared" si="447"/>
        <v/>
      </c>
      <c r="R4832"/>
      <c r="S4832" s="22" t="str">
        <f>IF(ISNUMBER(R4832),SUMIFS(R$1:$R4832,A$1:$A4832,A4832,K$1:$K4832,K4832,E$1:$E4832,E4832),"")</f>
        <v/>
      </c>
      <c r="X4832">
        <v>0.78495415058250539</v>
      </c>
      <c r="Y4832">
        <v>0.21504584941749461</v>
      </c>
      <c r="AC4832" s="2" t="str">
        <f t="shared" si="451"/>
        <v/>
      </c>
      <c r="AL4832" s="2" t="str">
        <f t="shared" si="448"/>
        <v/>
      </c>
      <c r="AT4832" s="2" t="str">
        <f t="shared" si="450"/>
        <v/>
      </c>
      <c r="AU4832" s="2" t="str">
        <f>IF(ISNUMBER(AT4832),SUMIFS($AT$1:AT4832,$A$1:A4832,A4832,$K$1:K4832,K4832,$E$1:E4832,E4832),"")</f>
        <v/>
      </c>
      <c r="AV4832">
        <f t="shared" si="452"/>
        <v>2</v>
      </c>
    </row>
    <row r="4833" spans="1:48" x14ac:dyDescent="0.25">
      <c r="A4833" t="s">
        <v>158</v>
      </c>
      <c r="B4833" t="s">
        <v>153</v>
      </c>
      <c r="C4833" t="s">
        <v>152</v>
      </c>
      <c r="D4833" s="3">
        <v>41227</v>
      </c>
      <c r="E4833">
        <v>1</v>
      </c>
      <c r="J4833" t="s">
        <v>151</v>
      </c>
      <c r="K4833" t="str">
        <f t="shared" si="449"/>
        <v>2012/13</v>
      </c>
      <c r="O4833" s="2" t="str">
        <f t="shared" si="447"/>
        <v/>
      </c>
      <c r="Q4833" s="32">
        <v>132.30000000000001</v>
      </c>
      <c r="R4833">
        <v>132.30000000000001</v>
      </c>
      <c r="S4833" s="22">
        <f>IF(ISNUMBER(R4833),SUMIFS(R$1:$R4833,A$1:$A4833,A4833,K$1:$K4833,K4833,E$1:$E4833,E4833),"")</f>
        <v>772.89999999999986</v>
      </c>
      <c r="AC4833" s="2" t="str">
        <f t="shared" si="451"/>
        <v/>
      </c>
      <c r="AL4833" s="2" t="str">
        <f t="shared" si="448"/>
        <v/>
      </c>
      <c r="AT4833" s="2" t="str">
        <f t="shared" si="450"/>
        <v/>
      </c>
      <c r="AU4833" s="2" t="str">
        <f>IF(ISNUMBER(AT4833),SUMIFS($AT$1:AT4833,$A$1:A4833,A4833,$K$1:K4833,K4833,$E$1:E4833,E4833),"")</f>
        <v/>
      </c>
      <c r="AV4833">
        <f t="shared" si="452"/>
        <v>3</v>
      </c>
    </row>
    <row r="4834" spans="1:48" x14ac:dyDescent="0.25">
      <c r="A4834" t="s">
        <v>158</v>
      </c>
      <c r="B4834" t="s">
        <v>153</v>
      </c>
      <c r="C4834" t="s">
        <v>152</v>
      </c>
      <c r="D4834" s="3">
        <v>41226</v>
      </c>
      <c r="E4834">
        <v>2</v>
      </c>
      <c r="J4834" t="s">
        <v>151</v>
      </c>
      <c r="K4834" t="str">
        <f t="shared" si="449"/>
        <v>2012/13</v>
      </c>
      <c r="O4834" s="2" t="str">
        <f t="shared" si="447"/>
        <v/>
      </c>
      <c r="R4834"/>
      <c r="S4834" s="22" t="str">
        <f>IF(ISNUMBER(R4834),SUMIFS(R$1:$R4834,A$1:$A4834,A4834,K$1:$K4834,K4834,E$1:$E4834,E4834),"")</f>
        <v/>
      </c>
      <c r="X4834">
        <v>0.64402360006321435</v>
      </c>
      <c r="Y4834">
        <v>0.35597639993678565</v>
      </c>
      <c r="AC4834" s="2" t="str">
        <f t="shared" si="451"/>
        <v/>
      </c>
      <c r="AL4834" s="2" t="str">
        <f t="shared" si="448"/>
        <v/>
      </c>
      <c r="AT4834" s="2" t="str">
        <f t="shared" si="450"/>
        <v/>
      </c>
      <c r="AU4834" s="2" t="str">
        <f>IF(ISNUMBER(AT4834),SUMIFS($AT$1:AT4834,$A$1:A4834,A4834,$K$1:K4834,K4834,$E$1:E4834,E4834),"")</f>
        <v/>
      </c>
      <c r="AV4834">
        <f t="shared" si="452"/>
        <v>2</v>
      </c>
    </row>
    <row r="4835" spans="1:48" x14ac:dyDescent="0.25">
      <c r="A4835" t="s">
        <v>158</v>
      </c>
      <c r="B4835" t="s">
        <v>153</v>
      </c>
      <c r="C4835" t="s">
        <v>152</v>
      </c>
      <c r="D4835" s="3">
        <v>41227</v>
      </c>
      <c r="E4835">
        <v>2</v>
      </c>
      <c r="J4835" t="s">
        <v>151</v>
      </c>
      <c r="K4835" t="str">
        <f t="shared" si="449"/>
        <v>2012/13</v>
      </c>
      <c r="O4835" s="2" t="str">
        <f t="shared" si="447"/>
        <v/>
      </c>
      <c r="Q4835" s="32">
        <v>260.79999999999995</v>
      </c>
      <c r="R4835">
        <v>260.79999999999995</v>
      </c>
      <c r="S4835" s="22">
        <f>IF(ISNUMBER(R4835),SUMIFS(R$1:$R4835,A$1:$A4835,A4835,K$1:$K4835,K4835,E$1:$E4835,E4835),"")</f>
        <v>644.04999999999995</v>
      </c>
      <c r="AC4835" s="2" t="str">
        <f t="shared" si="451"/>
        <v/>
      </c>
      <c r="AL4835" s="2" t="str">
        <f t="shared" si="448"/>
        <v/>
      </c>
      <c r="AT4835" s="2" t="str">
        <f t="shared" si="450"/>
        <v/>
      </c>
      <c r="AU4835" s="2" t="str">
        <f>IF(ISNUMBER(AT4835),SUMIFS($AT$1:AT4835,$A$1:A4835,A4835,$K$1:K4835,K4835,$E$1:E4835,E4835),"")</f>
        <v/>
      </c>
      <c r="AV4835">
        <f t="shared" si="452"/>
        <v>3</v>
      </c>
    </row>
    <row r="4836" spans="1:48" x14ac:dyDescent="0.25">
      <c r="A4836" t="s">
        <v>158</v>
      </c>
      <c r="B4836" t="s">
        <v>153</v>
      </c>
      <c r="C4836" t="s">
        <v>152</v>
      </c>
      <c r="D4836" s="3">
        <v>41226</v>
      </c>
      <c r="E4836">
        <v>3</v>
      </c>
      <c r="J4836" t="s">
        <v>151</v>
      </c>
      <c r="K4836" t="str">
        <f t="shared" si="449"/>
        <v>2012/13</v>
      </c>
      <c r="O4836" s="2" t="str">
        <f t="shared" si="447"/>
        <v/>
      </c>
      <c r="R4836"/>
      <c r="S4836" s="22" t="str">
        <f>IF(ISNUMBER(R4836),SUMIFS(R$1:$R4836,A$1:$A4836,A4836,K$1:$K4836,K4836,E$1:$E4836,E4836),"")</f>
        <v/>
      </c>
      <c r="X4836">
        <v>0.64170391019852235</v>
      </c>
      <c r="Y4836">
        <v>0.35829608980147765</v>
      </c>
      <c r="AC4836" s="2" t="str">
        <f t="shared" si="451"/>
        <v/>
      </c>
      <c r="AL4836" s="2" t="str">
        <f t="shared" si="448"/>
        <v/>
      </c>
      <c r="AT4836" s="2" t="str">
        <f t="shared" si="450"/>
        <v/>
      </c>
      <c r="AU4836" s="2" t="str">
        <f>IF(ISNUMBER(AT4836),SUMIFS($AT$1:AT4836,$A$1:A4836,A4836,$K$1:K4836,K4836,$E$1:E4836,E4836),"")</f>
        <v/>
      </c>
      <c r="AV4836">
        <f t="shared" si="452"/>
        <v>2</v>
      </c>
    </row>
    <row r="4837" spans="1:48" x14ac:dyDescent="0.25">
      <c r="A4837" t="s">
        <v>158</v>
      </c>
      <c r="B4837" t="s">
        <v>153</v>
      </c>
      <c r="C4837" t="s">
        <v>152</v>
      </c>
      <c r="D4837" s="3">
        <v>41227</v>
      </c>
      <c r="E4837">
        <v>3</v>
      </c>
      <c r="J4837" t="s">
        <v>151</v>
      </c>
      <c r="K4837" t="str">
        <f t="shared" si="449"/>
        <v>2012/13</v>
      </c>
      <c r="O4837" s="2" t="str">
        <f t="shared" si="447"/>
        <v/>
      </c>
      <c r="Q4837" s="32">
        <v>0</v>
      </c>
      <c r="R4837">
        <v>0</v>
      </c>
      <c r="S4837" s="22">
        <f>IF(ISNUMBER(R4837),SUMIFS(R$1:$R4837,A$1:$A4837,A4837,K$1:$K4837,K4837,E$1:$E4837,E4837),"")</f>
        <v>227.75</v>
      </c>
      <c r="AC4837" s="2" t="str">
        <f t="shared" si="451"/>
        <v/>
      </c>
      <c r="AL4837" s="2" t="str">
        <f t="shared" si="448"/>
        <v/>
      </c>
      <c r="AT4837" s="2" t="str">
        <f t="shared" si="450"/>
        <v/>
      </c>
      <c r="AU4837" s="2" t="str">
        <f>IF(ISNUMBER(AT4837),SUMIFS($AT$1:AT4837,$A$1:A4837,A4837,$K$1:K4837,K4837,$E$1:E4837,E4837),"")</f>
        <v/>
      </c>
      <c r="AV4837">
        <f t="shared" si="452"/>
        <v>3</v>
      </c>
    </row>
    <row r="4838" spans="1:48" x14ac:dyDescent="0.25">
      <c r="A4838" t="s">
        <v>158</v>
      </c>
      <c r="B4838" t="s">
        <v>153</v>
      </c>
      <c r="C4838" t="s">
        <v>152</v>
      </c>
      <c r="D4838" s="3">
        <v>41226</v>
      </c>
      <c r="E4838">
        <v>4</v>
      </c>
      <c r="J4838" t="s">
        <v>151</v>
      </c>
      <c r="K4838" t="str">
        <f t="shared" si="449"/>
        <v>2012/13</v>
      </c>
      <c r="O4838" s="2" t="str">
        <f t="shared" ref="O4838:O4880" si="453">IF(ISNUMBER(P4838),P4838*10,"")</f>
        <v/>
      </c>
      <c r="R4838"/>
      <c r="S4838" s="22" t="str">
        <f>IF(ISNUMBER(R4838),SUMIFS(R$1:$R4838,A$1:$A4838,A4838,K$1:$K4838,K4838,E$1:$E4838,E4838),"")</f>
        <v/>
      </c>
      <c r="X4838">
        <v>0.46332857402911298</v>
      </c>
      <c r="Y4838">
        <v>0.53667142597088702</v>
      </c>
      <c r="AC4838" s="2" t="str">
        <f t="shared" si="451"/>
        <v/>
      </c>
      <c r="AL4838" s="2" t="str">
        <f t="shared" ref="AL4838:AL4880" si="454">IF(ISNUMBER(AM4838),AM4838,"")</f>
        <v/>
      </c>
      <c r="AT4838" s="2" t="str">
        <f t="shared" si="450"/>
        <v/>
      </c>
      <c r="AU4838" s="2" t="str">
        <f>IF(ISNUMBER(AT4838),SUMIFS($AT$1:AT4838,$A$1:A4838,A4838,$K$1:K4838,K4838,$E$1:E4838,E4838),"")</f>
        <v/>
      </c>
      <c r="AV4838">
        <f t="shared" si="452"/>
        <v>2</v>
      </c>
    </row>
    <row r="4839" spans="1:48" x14ac:dyDescent="0.25">
      <c r="A4839" t="s">
        <v>158</v>
      </c>
      <c r="B4839" t="s">
        <v>153</v>
      </c>
      <c r="C4839" t="s">
        <v>152</v>
      </c>
      <c r="D4839" s="3">
        <v>41227</v>
      </c>
      <c r="E4839">
        <v>4</v>
      </c>
      <c r="J4839" t="s">
        <v>151</v>
      </c>
      <c r="K4839" t="str">
        <f t="shared" si="449"/>
        <v>2012/13</v>
      </c>
      <c r="O4839" s="2" t="str">
        <f t="shared" si="453"/>
        <v/>
      </c>
      <c r="Q4839" s="32">
        <v>130.9</v>
      </c>
      <c r="R4839">
        <v>130.9</v>
      </c>
      <c r="S4839" s="22">
        <f>IF(ISNUMBER(R4839),SUMIFS(R$1:$R4839,A$1:$A4839,A4839,K$1:$K4839,K4839,E$1:$E4839,E4839),"")</f>
        <v>351.95000000000016</v>
      </c>
      <c r="AC4839" s="2" t="str">
        <f t="shared" si="451"/>
        <v/>
      </c>
      <c r="AL4839" s="2" t="str">
        <f t="shared" si="454"/>
        <v/>
      </c>
      <c r="AT4839" s="2" t="str">
        <f t="shared" si="450"/>
        <v/>
      </c>
      <c r="AU4839" s="2" t="str">
        <f>IF(ISNUMBER(AT4839),SUMIFS($AT$1:AT4839,$A$1:A4839,A4839,$K$1:K4839,K4839,$E$1:E4839,E4839),"")</f>
        <v/>
      </c>
      <c r="AV4839">
        <f t="shared" si="452"/>
        <v>3</v>
      </c>
    </row>
    <row r="4840" spans="1:48" x14ac:dyDescent="0.25">
      <c r="A4840" t="s">
        <v>158</v>
      </c>
      <c r="B4840" t="s">
        <v>153</v>
      </c>
      <c r="C4840" t="s">
        <v>152</v>
      </c>
      <c r="D4840" s="3">
        <v>41226</v>
      </c>
      <c r="E4840">
        <v>5</v>
      </c>
      <c r="J4840" t="s">
        <v>151</v>
      </c>
      <c r="K4840" t="str">
        <f t="shared" si="449"/>
        <v>2012/13</v>
      </c>
      <c r="O4840" s="2" t="str">
        <f t="shared" si="453"/>
        <v/>
      </c>
      <c r="R4840"/>
      <c r="S4840" s="22" t="str">
        <f>IF(ISNUMBER(R4840),SUMIFS(R$1:$R4840,A$1:$A4840,A4840,K$1:$K4840,K4840,E$1:$E4840,E4840),"")</f>
        <v/>
      </c>
      <c r="X4840">
        <v>0.61884185792421664</v>
      </c>
      <c r="Y4840">
        <v>0.38115814207578336</v>
      </c>
      <c r="AC4840" s="2" t="str">
        <f t="shared" si="451"/>
        <v/>
      </c>
      <c r="AL4840" s="2" t="str">
        <f t="shared" si="454"/>
        <v/>
      </c>
      <c r="AT4840" s="2" t="str">
        <f t="shared" si="450"/>
        <v/>
      </c>
      <c r="AU4840" s="2" t="str">
        <f>IF(ISNUMBER(AT4840),SUMIFS($AT$1:AT4840,$A$1:A4840,A4840,$K$1:K4840,K4840,$E$1:E4840,E4840),"")</f>
        <v/>
      </c>
      <c r="AV4840">
        <f t="shared" si="452"/>
        <v>2</v>
      </c>
    </row>
    <row r="4841" spans="1:48" x14ac:dyDescent="0.25">
      <c r="A4841" t="s">
        <v>158</v>
      </c>
      <c r="B4841" t="s">
        <v>153</v>
      </c>
      <c r="C4841" t="s">
        <v>152</v>
      </c>
      <c r="D4841" s="3">
        <v>41227</v>
      </c>
      <c r="E4841">
        <v>5</v>
      </c>
      <c r="J4841" t="s">
        <v>151</v>
      </c>
      <c r="K4841" t="str">
        <f t="shared" si="449"/>
        <v>2012/13</v>
      </c>
      <c r="O4841" s="2" t="str">
        <f t="shared" si="453"/>
        <v/>
      </c>
      <c r="Q4841" s="32">
        <v>86.249999999999957</v>
      </c>
      <c r="R4841">
        <v>86.249999999999957</v>
      </c>
      <c r="S4841" s="22">
        <f>IF(ISNUMBER(R4841),SUMIFS(R$1:$R4841,A$1:$A4841,A4841,K$1:$K4841,K4841,E$1:$E4841,E4841),"")</f>
        <v>414.14999999999907</v>
      </c>
      <c r="AC4841" s="2" t="str">
        <f t="shared" si="451"/>
        <v/>
      </c>
      <c r="AL4841" s="2" t="str">
        <f t="shared" si="454"/>
        <v/>
      </c>
      <c r="AT4841" s="2" t="str">
        <f t="shared" si="450"/>
        <v/>
      </c>
      <c r="AU4841" s="2" t="str">
        <f>IF(ISNUMBER(AT4841),SUMIFS($AT$1:AT4841,$A$1:A4841,A4841,$K$1:K4841,K4841,$E$1:E4841,E4841),"")</f>
        <v/>
      </c>
      <c r="AV4841">
        <f t="shared" si="452"/>
        <v>3</v>
      </c>
    </row>
    <row r="4842" spans="1:48" x14ac:dyDescent="0.25">
      <c r="A4842" t="s">
        <v>158</v>
      </c>
      <c r="B4842" t="s">
        <v>153</v>
      </c>
      <c r="C4842" t="s">
        <v>152</v>
      </c>
      <c r="D4842" s="3">
        <v>41255</v>
      </c>
      <c r="E4842">
        <v>1</v>
      </c>
      <c r="J4842" t="s">
        <v>151</v>
      </c>
      <c r="K4842" t="str">
        <f t="shared" si="449"/>
        <v>2012/13</v>
      </c>
      <c r="O4842" s="2" t="str">
        <f t="shared" si="453"/>
        <v/>
      </c>
      <c r="R4842"/>
      <c r="S4842" s="22" t="str">
        <f>IF(ISNUMBER(R4842),SUMIFS(R$1:$R4842,A$1:$A4842,A4842,K$1:$K4842,K4842,E$1:$E4842,E4842),"")</f>
        <v/>
      </c>
      <c r="AC4842" s="2" t="str">
        <f t="shared" si="451"/>
        <v/>
      </c>
      <c r="AE4842">
        <v>83.8476932106242</v>
      </c>
      <c r="AF4842">
        <v>10.208421948107194</v>
      </c>
      <c r="AG4842">
        <v>89.791578051892799</v>
      </c>
      <c r="AH4842">
        <v>24.748587151143571</v>
      </c>
      <c r="AI4842">
        <v>34.403073890889438</v>
      </c>
      <c r="AJ4842">
        <v>11.407933654983687</v>
      </c>
      <c r="AK4842">
        <v>21.893385793279446</v>
      </c>
      <c r="AL4842" s="2">
        <f t="shared" si="454"/>
        <v>3.5029417269247111E-2</v>
      </c>
      <c r="AM4842">
        <v>3.5029417269247111E-2</v>
      </c>
      <c r="AN4842">
        <v>66.801005939383401</v>
      </c>
      <c r="AO4842">
        <v>10.888563968119495</v>
      </c>
      <c r="AT4842" s="2" t="str">
        <f t="shared" si="450"/>
        <v/>
      </c>
      <c r="AU4842" s="2" t="str">
        <f>IF(ISNUMBER(AT4842),SUMIFS($AT$1:AT4842,$A$1:A4842,A4842,$K$1:K4842,K4842,$E$1:E4842,E4842),"")</f>
        <v/>
      </c>
      <c r="AV4842">
        <f t="shared" si="452"/>
        <v>11</v>
      </c>
    </row>
    <row r="4843" spans="1:48" x14ac:dyDescent="0.25">
      <c r="A4843" t="s">
        <v>158</v>
      </c>
      <c r="B4843" t="s">
        <v>153</v>
      </c>
      <c r="C4843" t="s">
        <v>152</v>
      </c>
      <c r="D4843" s="3">
        <v>41256</v>
      </c>
      <c r="E4843">
        <v>1</v>
      </c>
      <c r="J4843" t="s">
        <v>151</v>
      </c>
      <c r="K4843" t="str">
        <f t="shared" si="449"/>
        <v>2012/13</v>
      </c>
      <c r="O4843" s="2" t="str">
        <f t="shared" si="453"/>
        <v/>
      </c>
      <c r="Q4843" s="32">
        <v>183.1</v>
      </c>
      <c r="R4843">
        <v>183.1</v>
      </c>
      <c r="S4843" s="22">
        <f>IF(ISNUMBER(R4843),SUMIFS(R$1:$R4843,A$1:$A4843,A4843,K$1:$K4843,K4843,E$1:$E4843,E4843),"")</f>
        <v>955.99999999999989</v>
      </c>
      <c r="AC4843" s="2" t="str">
        <f t="shared" si="451"/>
        <v/>
      </c>
      <c r="AL4843" s="2" t="str">
        <f t="shared" si="454"/>
        <v/>
      </c>
      <c r="AT4843" s="2" t="str">
        <f t="shared" si="450"/>
        <v/>
      </c>
      <c r="AU4843" s="2" t="str">
        <f>IF(ISNUMBER(AT4843),SUMIFS($AT$1:AT4843,$A$1:A4843,A4843,$K$1:K4843,K4843,$E$1:E4843,E4843),"")</f>
        <v/>
      </c>
      <c r="AV4843">
        <f t="shared" si="452"/>
        <v>3</v>
      </c>
    </row>
    <row r="4844" spans="1:48" x14ac:dyDescent="0.25">
      <c r="A4844" t="s">
        <v>158</v>
      </c>
      <c r="B4844" t="s">
        <v>153</v>
      </c>
      <c r="C4844" t="s">
        <v>152</v>
      </c>
      <c r="D4844" s="3">
        <v>41255</v>
      </c>
      <c r="E4844">
        <v>2</v>
      </c>
      <c r="J4844" t="s">
        <v>151</v>
      </c>
      <c r="K4844" t="str">
        <f t="shared" si="449"/>
        <v>2012/13</v>
      </c>
      <c r="O4844" s="2" t="str">
        <f t="shared" si="453"/>
        <v/>
      </c>
      <c r="R4844"/>
      <c r="S4844" s="22" t="str">
        <f>IF(ISNUMBER(R4844),SUMIFS(R$1:$R4844,A$1:$A4844,A4844,K$1:$K4844,K4844,E$1:$E4844,E4844),"")</f>
        <v/>
      </c>
      <c r="AC4844" s="2" t="str">
        <f t="shared" si="451"/>
        <v/>
      </c>
      <c r="AE4844">
        <v>84.815321477428185</v>
      </c>
      <c r="AF4844">
        <v>11.69934640522859</v>
      </c>
      <c r="AG4844">
        <v>88.300653594771404</v>
      </c>
      <c r="AH4844">
        <v>24.097158174317062</v>
      </c>
      <c r="AI4844">
        <v>31.901598141584632</v>
      </c>
      <c r="AJ4844">
        <v>12.466129313639508</v>
      </c>
      <c r="AK4844">
        <v>17.82547317538128</v>
      </c>
      <c r="AL4844" s="2">
        <f t="shared" si="454"/>
        <v>2.8520757080610047E-2</v>
      </c>
      <c r="AM4844">
        <v>2.8520757080610047E-2</v>
      </c>
      <c r="AN4844">
        <v>68.451473533569242</v>
      </c>
      <c r="AO4844">
        <v>11.157590185971786</v>
      </c>
      <c r="AT4844" s="2" t="str">
        <f t="shared" si="450"/>
        <v/>
      </c>
      <c r="AU4844" s="2" t="str">
        <f>IF(ISNUMBER(AT4844),SUMIFS($AT$1:AT4844,$A$1:A4844,A4844,$K$1:K4844,K4844,$E$1:E4844,E4844),"")</f>
        <v/>
      </c>
      <c r="AV4844">
        <f t="shared" si="452"/>
        <v>11</v>
      </c>
    </row>
    <row r="4845" spans="1:48" x14ac:dyDescent="0.25">
      <c r="A4845" t="s">
        <v>158</v>
      </c>
      <c r="B4845" t="s">
        <v>153</v>
      </c>
      <c r="C4845" t="s">
        <v>152</v>
      </c>
      <c r="D4845" s="3">
        <v>41256</v>
      </c>
      <c r="E4845">
        <v>2</v>
      </c>
      <c r="J4845" t="s">
        <v>151</v>
      </c>
      <c r="K4845" t="str">
        <f t="shared" si="449"/>
        <v>2012/13</v>
      </c>
      <c r="O4845" s="2" t="str">
        <f t="shared" si="453"/>
        <v/>
      </c>
      <c r="Q4845" s="32">
        <v>79.75</v>
      </c>
      <c r="R4845">
        <v>79.75</v>
      </c>
      <c r="S4845" s="22">
        <f>IF(ISNUMBER(R4845),SUMIFS(R$1:$R4845,A$1:$A4845,A4845,K$1:$K4845,K4845,E$1:$E4845,E4845),"")</f>
        <v>723.8</v>
      </c>
      <c r="AC4845" s="2" t="str">
        <f t="shared" si="451"/>
        <v/>
      </c>
      <c r="AL4845" s="2" t="str">
        <f t="shared" si="454"/>
        <v/>
      </c>
      <c r="AT4845" s="2" t="str">
        <f t="shared" si="450"/>
        <v/>
      </c>
      <c r="AU4845" s="2" t="str">
        <f>IF(ISNUMBER(AT4845),SUMIFS($AT$1:AT4845,$A$1:A4845,A4845,$K$1:K4845,K4845,$E$1:E4845,E4845),"")</f>
        <v/>
      </c>
      <c r="AV4845">
        <f t="shared" si="452"/>
        <v>3</v>
      </c>
    </row>
    <row r="4846" spans="1:48" x14ac:dyDescent="0.25">
      <c r="A4846" t="s">
        <v>158</v>
      </c>
      <c r="B4846" t="s">
        <v>153</v>
      </c>
      <c r="C4846" t="s">
        <v>152</v>
      </c>
      <c r="D4846" s="3">
        <v>41255</v>
      </c>
      <c r="E4846">
        <v>3</v>
      </c>
      <c r="J4846" t="s">
        <v>151</v>
      </c>
      <c r="K4846" t="str">
        <f t="shared" si="449"/>
        <v>2012/13</v>
      </c>
      <c r="O4846" s="2" t="str">
        <f t="shared" si="453"/>
        <v/>
      </c>
      <c r="R4846"/>
      <c r="S4846" s="22" t="str">
        <f>IF(ISNUMBER(R4846),SUMIFS(R$1:$R4846,A$1:$A4846,A4846,K$1:$K4846,K4846,E$1:$E4846,E4846),"")</f>
        <v/>
      </c>
      <c r="AC4846" s="2" t="str">
        <f t="shared" si="451"/>
        <v/>
      </c>
      <c r="AE4846">
        <v>84.364484693340557</v>
      </c>
      <c r="AF4846">
        <v>10.153583617747271</v>
      </c>
      <c r="AG4846">
        <v>89.846416382252727</v>
      </c>
      <c r="AH4846">
        <v>25.883551598142159</v>
      </c>
      <c r="AI4846">
        <v>36.999719006971567</v>
      </c>
      <c r="AJ4846">
        <v>10.994376230760336</v>
      </c>
      <c r="AK4846">
        <v>22.284514985068267</v>
      </c>
      <c r="AL4846" s="2">
        <f t="shared" si="454"/>
        <v>3.5655223976109228E-2</v>
      </c>
      <c r="AM4846">
        <v>3.5655223976109228E-2</v>
      </c>
      <c r="AN4846">
        <v>65.314294429222471</v>
      </c>
      <c r="AO4846">
        <v>10.646229991963263</v>
      </c>
      <c r="AT4846" s="2" t="str">
        <f t="shared" si="450"/>
        <v/>
      </c>
      <c r="AU4846" s="2" t="str">
        <f>IF(ISNUMBER(AT4846),SUMIFS($AT$1:AT4846,$A$1:A4846,A4846,$K$1:K4846,K4846,$E$1:E4846,E4846),"")</f>
        <v/>
      </c>
      <c r="AV4846">
        <f t="shared" si="452"/>
        <v>11</v>
      </c>
    </row>
    <row r="4847" spans="1:48" x14ac:dyDescent="0.25">
      <c r="A4847" t="s">
        <v>158</v>
      </c>
      <c r="B4847" t="s">
        <v>153</v>
      </c>
      <c r="C4847" t="s">
        <v>152</v>
      </c>
      <c r="D4847" s="3">
        <v>41256</v>
      </c>
      <c r="E4847">
        <v>3</v>
      </c>
      <c r="J4847" t="s">
        <v>151</v>
      </c>
      <c r="K4847" t="str">
        <f t="shared" si="449"/>
        <v>2012/13</v>
      </c>
      <c r="O4847" s="2" t="str">
        <f t="shared" si="453"/>
        <v/>
      </c>
      <c r="Q4847" s="32">
        <v>316.89999999999998</v>
      </c>
      <c r="R4847">
        <v>316.89999999999998</v>
      </c>
      <c r="S4847" s="22">
        <f>IF(ISNUMBER(R4847),SUMIFS(R$1:$R4847,A$1:$A4847,A4847,K$1:$K4847,K4847,E$1:$E4847,E4847),"")</f>
        <v>544.65</v>
      </c>
      <c r="AC4847" s="2" t="str">
        <f t="shared" si="451"/>
        <v/>
      </c>
      <c r="AL4847" s="2" t="str">
        <f t="shared" si="454"/>
        <v/>
      </c>
      <c r="AT4847" s="2" t="str">
        <f t="shared" si="450"/>
        <v/>
      </c>
      <c r="AU4847" s="2" t="str">
        <f>IF(ISNUMBER(AT4847),SUMIFS($AT$1:AT4847,$A$1:A4847,A4847,$K$1:K4847,K4847,$E$1:E4847,E4847),"")</f>
        <v/>
      </c>
      <c r="AV4847">
        <f t="shared" si="452"/>
        <v>3</v>
      </c>
    </row>
    <row r="4848" spans="1:48" x14ac:dyDescent="0.25">
      <c r="A4848" t="s">
        <v>158</v>
      </c>
      <c r="B4848" t="s">
        <v>153</v>
      </c>
      <c r="C4848" t="s">
        <v>152</v>
      </c>
      <c r="D4848" s="3">
        <v>41255</v>
      </c>
      <c r="E4848">
        <v>4</v>
      </c>
      <c r="J4848" t="s">
        <v>151</v>
      </c>
      <c r="K4848" t="str">
        <f t="shared" si="449"/>
        <v>2012/13</v>
      </c>
      <c r="O4848" s="2" t="str">
        <f t="shared" si="453"/>
        <v/>
      </c>
      <c r="R4848"/>
      <c r="S4848" s="22" t="str">
        <f>IF(ISNUMBER(R4848),SUMIFS(R$1:$R4848,A$1:$A4848,A4848,K$1:$K4848,K4848,E$1:$E4848,E4848),"")</f>
        <v/>
      </c>
      <c r="AC4848" s="2" t="str">
        <f t="shared" si="451"/>
        <v/>
      </c>
      <c r="AE4848">
        <v>86.571975787664613</v>
      </c>
      <c r="AF4848">
        <v>11.971907077255281</v>
      </c>
      <c r="AG4848">
        <v>88.028092922744719</v>
      </c>
      <c r="AH4848">
        <v>25.684925350169042</v>
      </c>
      <c r="AI4848">
        <v>33.983985463312166</v>
      </c>
      <c r="AJ4848">
        <v>11.061328260700604</v>
      </c>
      <c r="AK4848">
        <v>20.886002160994071</v>
      </c>
      <c r="AL4848" s="2">
        <f t="shared" si="454"/>
        <v>3.3417603457590511E-2</v>
      </c>
      <c r="AM4848">
        <v>3.3417603457590511E-2</v>
      </c>
      <c r="AN4848">
        <v>68.198425981889585</v>
      </c>
      <c r="AO4848">
        <v>11.116343435048003</v>
      </c>
      <c r="AT4848" s="2" t="str">
        <f t="shared" si="450"/>
        <v/>
      </c>
      <c r="AU4848" s="2" t="str">
        <f>IF(ISNUMBER(AT4848),SUMIFS($AT$1:AT4848,$A$1:A4848,A4848,$K$1:K4848,K4848,$E$1:E4848,E4848),"")</f>
        <v/>
      </c>
      <c r="AV4848">
        <f t="shared" si="452"/>
        <v>11</v>
      </c>
    </row>
    <row r="4849" spans="1:48" x14ac:dyDescent="0.25">
      <c r="A4849" t="s">
        <v>158</v>
      </c>
      <c r="B4849" t="s">
        <v>153</v>
      </c>
      <c r="C4849" t="s">
        <v>152</v>
      </c>
      <c r="D4849" s="3">
        <v>41256</v>
      </c>
      <c r="E4849">
        <v>4</v>
      </c>
      <c r="J4849" t="s">
        <v>151</v>
      </c>
      <c r="K4849" t="str">
        <f t="shared" si="449"/>
        <v>2012/13</v>
      </c>
      <c r="O4849" s="2" t="str">
        <f t="shared" si="453"/>
        <v/>
      </c>
      <c r="Q4849" s="32">
        <v>460.4</v>
      </c>
      <c r="R4849">
        <v>460.4</v>
      </c>
      <c r="S4849" s="22">
        <f>IF(ISNUMBER(R4849),SUMIFS(R$1:$R4849,A$1:$A4849,A4849,K$1:$K4849,K4849,E$1:$E4849,E4849),"")</f>
        <v>812.35000000000014</v>
      </c>
      <c r="AC4849" s="2" t="str">
        <f t="shared" si="451"/>
        <v/>
      </c>
      <c r="AL4849" s="2" t="str">
        <f t="shared" si="454"/>
        <v/>
      </c>
      <c r="AT4849" s="2" t="str">
        <f t="shared" si="450"/>
        <v/>
      </c>
      <c r="AU4849" s="2" t="str">
        <f>IF(ISNUMBER(AT4849),SUMIFS($AT$1:AT4849,$A$1:A4849,A4849,$K$1:K4849,K4849,$E$1:E4849,E4849),"")</f>
        <v/>
      </c>
      <c r="AV4849">
        <f t="shared" si="452"/>
        <v>3</v>
      </c>
    </row>
    <row r="4850" spans="1:48" x14ac:dyDescent="0.25">
      <c r="A4850" t="s">
        <v>158</v>
      </c>
      <c r="B4850" t="s">
        <v>153</v>
      </c>
      <c r="C4850" t="s">
        <v>152</v>
      </c>
      <c r="D4850" s="3">
        <v>41256</v>
      </c>
      <c r="E4850">
        <v>5</v>
      </c>
      <c r="J4850" t="s">
        <v>151</v>
      </c>
      <c r="K4850" t="str">
        <f t="shared" si="449"/>
        <v>2012/13</v>
      </c>
      <c r="O4850" s="2" t="str">
        <f t="shared" si="453"/>
        <v/>
      </c>
      <c r="Q4850" s="32">
        <v>294.5</v>
      </c>
      <c r="R4850">
        <v>294.5</v>
      </c>
      <c r="S4850" s="22">
        <f>IF(ISNUMBER(R4850),SUMIFS(R$1:$R4850,A$1:$A4850,A4850,K$1:$K4850,K4850,E$1:$E4850,E4850),"")</f>
        <v>708.64999999999907</v>
      </c>
      <c r="AC4850" s="2" t="str">
        <f t="shared" si="451"/>
        <v/>
      </c>
      <c r="AL4850" s="2" t="str">
        <f t="shared" si="454"/>
        <v/>
      </c>
      <c r="AT4850" s="2" t="str">
        <f t="shared" si="450"/>
        <v/>
      </c>
      <c r="AU4850" s="2" t="str">
        <f>IF(ISNUMBER(AT4850),SUMIFS($AT$1:AT4850,$A$1:A4850,A4850,$K$1:K4850,K4850,$E$1:E4850,E4850),"")</f>
        <v/>
      </c>
      <c r="AV4850">
        <f t="shared" si="452"/>
        <v>3</v>
      </c>
    </row>
    <row r="4851" spans="1:48" x14ac:dyDescent="0.25">
      <c r="A4851" t="s">
        <v>158</v>
      </c>
      <c r="B4851" t="s">
        <v>153</v>
      </c>
      <c r="C4851" t="s">
        <v>152</v>
      </c>
      <c r="D4851" s="3">
        <v>41285</v>
      </c>
      <c r="E4851">
        <v>1</v>
      </c>
      <c r="J4851" t="s">
        <v>151</v>
      </c>
      <c r="K4851" t="str">
        <f t="shared" si="449"/>
        <v>2012/13</v>
      </c>
      <c r="O4851" s="2" t="str">
        <f t="shared" si="453"/>
        <v/>
      </c>
      <c r="Q4851" s="32">
        <v>437.2</v>
      </c>
      <c r="R4851">
        <v>437.2</v>
      </c>
      <c r="S4851" s="22">
        <f>IF(ISNUMBER(R4851),SUMIFS(R$1:$R4851,A$1:$A4851,A4851,K$1:$K4851,K4851,E$1:$E4851,E4851),"")</f>
        <v>1393.1999999999998</v>
      </c>
      <c r="AC4851" s="2" t="str">
        <f t="shared" si="451"/>
        <v/>
      </c>
      <c r="AL4851" s="2" t="str">
        <f t="shared" si="454"/>
        <v/>
      </c>
      <c r="AT4851" s="2" t="str">
        <f t="shared" si="450"/>
        <v/>
      </c>
      <c r="AU4851" s="2" t="str">
        <f>IF(ISNUMBER(AT4851),SUMIFS($AT$1:AT4851,$A$1:A4851,A4851,$K$1:K4851,K4851,$E$1:E4851,E4851),"")</f>
        <v/>
      </c>
      <c r="AV4851">
        <f t="shared" si="452"/>
        <v>3</v>
      </c>
    </row>
    <row r="4852" spans="1:48" x14ac:dyDescent="0.25">
      <c r="A4852" t="s">
        <v>158</v>
      </c>
      <c r="B4852" t="s">
        <v>153</v>
      </c>
      <c r="C4852" t="s">
        <v>152</v>
      </c>
      <c r="D4852" s="3">
        <v>41285</v>
      </c>
      <c r="E4852">
        <v>2</v>
      </c>
      <c r="J4852" t="s">
        <v>151</v>
      </c>
      <c r="K4852" t="str">
        <f t="shared" si="449"/>
        <v>2012/13</v>
      </c>
      <c r="O4852" s="2" t="str">
        <f t="shared" si="453"/>
        <v/>
      </c>
      <c r="Q4852" s="32">
        <v>255.9</v>
      </c>
      <c r="R4852">
        <v>255.9</v>
      </c>
      <c r="S4852" s="22">
        <f>IF(ISNUMBER(R4852),SUMIFS(R$1:$R4852,A$1:$A4852,A4852,K$1:$K4852,K4852,E$1:$E4852,E4852),"")</f>
        <v>979.69999999999993</v>
      </c>
      <c r="AC4852" s="2" t="str">
        <f t="shared" si="451"/>
        <v/>
      </c>
      <c r="AL4852" s="2" t="str">
        <f t="shared" si="454"/>
        <v/>
      </c>
      <c r="AT4852" s="2" t="str">
        <f t="shared" si="450"/>
        <v/>
      </c>
      <c r="AU4852" s="2" t="str">
        <f>IF(ISNUMBER(AT4852),SUMIFS($AT$1:AT4852,$A$1:A4852,A4852,$K$1:K4852,K4852,$E$1:E4852,E4852),"")</f>
        <v/>
      </c>
      <c r="AV4852">
        <f t="shared" si="452"/>
        <v>3</v>
      </c>
    </row>
    <row r="4853" spans="1:48" x14ac:dyDescent="0.25">
      <c r="A4853" t="s">
        <v>158</v>
      </c>
      <c r="B4853" t="s">
        <v>153</v>
      </c>
      <c r="C4853" t="s">
        <v>152</v>
      </c>
      <c r="D4853" s="3">
        <v>41285</v>
      </c>
      <c r="E4853">
        <v>3</v>
      </c>
      <c r="J4853" t="s">
        <v>151</v>
      </c>
      <c r="K4853" t="str">
        <f t="shared" si="449"/>
        <v>2012/13</v>
      </c>
      <c r="O4853" s="2" t="str">
        <f t="shared" si="453"/>
        <v/>
      </c>
      <c r="Q4853" s="32">
        <v>336.9</v>
      </c>
      <c r="R4853">
        <v>336.9</v>
      </c>
      <c r="S4853" s="22">
        <f>IF(ISNUMBER(R4853),SUMIFS(R$1:$R4853,A$1:$A4853,A4853,K$1:$K4853,K4853,E$1:$E4853,E4853),"")</f>
        <v>881.55</v>
      </c>
      <c r="AC4853" s="2" t="str">
        <f t="shared" si="451"/>
        <v/>
      </c>
      <c r="AL4853" s="2" t="str">
        <f t="shared" si="454"/>
        <v/>
      </c>
      <c r="AT4853" s="2" t="str">
        <f t="shared" si="450"/>
        <v/>
      </c>
      <c r="AU4853" s="2" t="str">
        <f>IF(ISNUMBER(AT4853),SUMIFS($AT$1:AT4853,$A$1:A4853,A4853,$K$1:K4853,K4853,$E$1:E4853,E4853),"")</f>
        <v/>
      </c>
      <c r="AV4853">
        <f t="shared" si="452"/>
        <v>3</v>
      </c>
    </row>
    <row r="4854" spans="1:48" x14ac:dyDescent="0.25">
      <c r="A4854" t="s">
        <v>158</v>
      </c>
      <c r="B4854" t="s">
        <v>153</v>
      </c>
      <c r="C4854" t="s">
        <v>152</v>
      </c>
      <c r="D4854" s="3">
        <v>41285</v>
      </c>
      <c r="E4854">
        <v>4</v>
      </c>
      <c r="J4854" t="s">
        <v>151</v>
      </c>
      <c r="K4854" t="str">
        <f t="shared" si="449"/>
        <v>2012/13</v>
      </c>
      <c r="O4854" s="2" t="str">
        <f t="shared" si="453"/>
        <v/>
      </c>
      <c r="Q4854" s="32">
        <v>79.099999999999994</v>
      </c>
      <c r="R4854">
        <v>79.099999999999994</v>
      </c>
      <c r="S4854" s="22">
        <f>IF(ISNUMBER(R4854),SUMIFS(R$1:$R4854,A$1:$A4854,A4854,K$1:$K4854,K4854,E$1:$E4854,E4854),"")</f>
        <v>891.45000000000016</v>
      </c>
      <c r="AC4854" s="2" t="str">
        <f t="shared" si="451"/>
        <v/>
      </c>
      <c r="AL4854" s="2" t="str">
        <f t="shared" si="454"/>
        <v/>
      </c>
      <c r="AT4854" s="2" t="str">
        <f t="shared" si="450"/>
        <v/>
      </c>
      <c r="AU4854" s="2" t="str">
        <f>IF(ISNUMBER(AT4854),SUMIFS($AT$1:AT4854,$A$1:A4854,A4854,$K$1:K4854,K4854,$E$1:E4854,E4854),"")</f>
        <v/>
      </c>
      <c r="AV4854">
        <f t="shared" si="452"/>
        <v>3</v>
      </c>
    </row>
    <row r="4855" spans="1:48" x14ac:dyDescent="0.25">
      <c r="A4855" t="s">
        <v>158</v>
      </c>
      <c r="B4855" t="s">
        <v>153</v>
      </c>
      <c r="C4855" t="s">
        <v>152</v>
      </c>
      <c r="D4855" s="3">
        <v>41285</v>
      </c>
      <c r="E4855">
        <v>5</v>
      </c>
      <c r="J4855" t="s">
        <v>151</v>
      </c>
      <c r="K4855" t="str">
        <f t="shared" si="449"/>
        <v>2012/13</v>
      </c>
      <c r="O4855" s="2" t="str">
        <f t="shared" si="453"/>
        <v/>
      </c>
      <c r="Q4855" s="32">
        <v>177.5</v>
      </c>
      <c r="R4855">
        <v>177.5</v>
      </c>
      <c r="S4855" s="22">
        <f>IF(ISNUMBER(R4855),SUMIFS(R$1:$R4855,A$1:$A4855,A4855,K$1:$K4855,K4855,E$1:$E4855,E4855),"")</f>
        <v>886.14999999999907</v>
      </c>
      <c r="AC4855" s="2" t="str">
        <f t="shared" si="451"/>
        <v/>
      </c>
      <c r="AL4855" s="2" t="str">
        <f t="shared" si="454"/>
        <v/>
      </c>
      <c r="AT4855" s="2" t="str">
        <f t="shared" si="450"/>
        <v/>
      </c>
      <c r="AU4855" s="2" t="str">
        <f>IF(ISNUMBER(AT4855),SUMIFS($AT$1:AT4855,$A$1:A4855,A4855,$K$1:K4855,K4855,$E$1:E4855,E4855),"")</f>
        <v/>
      </c>
      <c r="AV4855">
        <f t="shared" si="452"/>
        <v>3</v>
      </c>
    </row>
    <row r="4856" spans="1:48" x14ac:dyDescent="0.25">
      <c r="A4856" t="s">
        <v>158</v>
      </c>
      <c r="B4856" t="s">
        <v>153</v>
      </c>
      <c r="C4856" t="s">
        <v>152</v>
      </c>
      <c r="D4856" s="3">
        <v>41311</v>
      </c>
      <c r="E4856">
        <v>1</v>
      </c>
      <c r="J4856" t="s">
        <v>151</v>
      </c>
      <c r="K4856" t="str">
        <f t="shared" si="449"/>
        <v>2012/13</v>
      </c>
      <c r="O4856" s="2" t="str">
        <f t="shared" si="453"/>
        <v/>
      </c>
      <c r="R4856"/>
      <c r="S4856" s="22" t="str">
        <f>IF(ISNUMBER(R4856),SUMIFS(R$1:$R4856,A$1:$A4856,A4856,K$1:$K4856,K4856,E$1:$E4856,E4856),"")</f>
        <v/>
      </c>
      <c r="X4856">
        <v>0.56434434795827237</v>
      </c>
      <c r="Y4856">
        <v>0.43565565204172763</v>
      </c>
      <c r="AC4856" s="2" t="str">
        <f t="shared" si="451"/>
        <v/>
      </c>
      <c r="AE4856">
        <v>85.744192032901623</v>
      </c>
      <c r="AF4856">
        <v>12.960332204130786</v>
      </c>
      <c r="AG4856">
        <v>87.039667795869207</v>
      </c>
      <c r="AH4856">
        <v>17.673736452728647</v>
      </c>
      <c r="AI4856">
        <v>25.083217720198199</v>
      </c>
      <c r="AJ4856">
        <v>12.075347407497732</v>
      </c>
      <c r="AK4856">
        <v>23.468381187848351</v>
      </c>
      <c r="AL4856" s="2">
        <f t="shared" si="454"/>
        <v>3.7549409900557357E-2</v>
      </c>
      <c r="AM4856">
        <v>3.7549409900557357E-2</v>
      </c>
      <c r="AN4856">
        <v>71.092237521746029</v>
      </c>
      <c r="AO4856">
        <v>11.588034716044604</v>
      </c>
      <c r="AT4856" s="2" t="str">
        <f t="shared" si="450"/>
        <v/>
      </c>
      <c r="AU4856" s="2" t="str">
        <f>IF(ISNUMBER(AT4856),SUMIFS($AT$1:AT4856,$A$1:A4856,A4856,$K$1:K4856,K4856,$E$1:E4856,E4856),"")</f>
        <v/>
      </c>
      <c r="AV4856">
        <f t="shared" si="452"/>
        <v>13</v>
      </c>
    </row>
    <row r="4857" spans="1:48" x14ac:dyDescent="0.25">
      <c r="A4857" t="s">
        <v>158</v>
      </c>
      <c r="B4857" t="s">
        <v>153</v>
      </c>
      <c r="C4857" t="s">
        <v>152</v>
      </c>
      <c r="D4857" s="3">
        <v>41312</v>
      </c>
      <c r="E4857">
        <v>1</v>
      </c>
      <c r="J4857" t="s">
        <v>151</v>
      </c>
      <c r="K4857" t="str">
        <f t="shared" si="449"/>
        <v>2012/13</v>
      </c>
      <c r="O4857" s="2" t="str">
        <f t="shared" si="453"/>
        <v/>
      </c>
      <c r="Q4857" s="32">
        <v>0</v>
      </c>
      <c r="R4857">
        <v>0</v>
      </c>
      <c r="S4857" s="22">
        <f>IF(ISNUMBER(R4857),SUMIFS(R$1:$R4857,A$1:$A4857,A4857,K$1:$K4857,K4857,E$1:$E4857,E4857),"")</f>
        <v>1393.1999999999998</v>
      </c>
      <c r="AC4857" s="2" t="str">
        <f t="shared" si="451"/>
        <v/>
      </c>
      <c r="AL4857" s="2" t="str">
        <f t="shared" si="454"/>
        <v/>
      </c>
      <c r="AT4857" s="2" t="str">
        <f t="shared" si="450"/>
        <v/>
      </c>
      <c r="AU4857" s="2" t="str">
        <f>IF(ISNUMBER(AT4857),SUMIFS($AT$1:AT4857,$A$1:A4857,A4857,$K$1:K4857,K4857,$E$1:E4857,E4857),"")</f>
        <v/>
      </c>
      <c r="AV4857">
        <f t="shared" si="452"/>
        <v>3</v>
      </c>
    </row>
    <row r="4858" spans="1:48" x14ac:dyDescent="0.25">
      <c r="A4858" t="s">
        <v>158</v>
      </c>
      <c r="B4858" t="s">
        <v>153</v>
      </c>
      <c r="C4858" t="s">
        <v>152</v>
      </c>
      <c r="D4858" s="3">
        <v>41311</v>
      </c>
      <c r="E4858">
        <v>2</v>
      </c>
      <c r="J4858" t="s">
        <v>151</v>
      </c>
      <c r="K4858" t="str">
        <f t="shared" si="449"/>
        <v>2012/13</v>
      </c>
      <c r="O4858" s="2" t="str">
        <f t="shared" si="453"/>
        <v/>
      </c>
      <c r="R4858"/>
      <c r="S4858" s="22" t="str">
        <f>IF(ISNUMBER(R4858),SUMIFS(R$1:$R4858,A$1:$A4858,A4858,K$1:$K4858,K4858,E$1:$E4858,E4858),"")</f>
        <v/>
      </c>
      <c r="X4858">
        <v>0.72833439869021721</v>
      </c>
      <c r="Y4858">
        <v>0.27166560130978279</v>
      </c>
      <c r="AC4858" s="2" t="str">
        <f t="shared" si="451"/>
        <v/>
      </c>
      <c r="AE4858">
        <v>84.917117757225299</v>
      </c>
      <c r="AF4858">
        <v>11.972268211920564</v>
      </c>
      <c r="AG4858">
        <v>88.027731788079436</v>
      </c>
      <c r="AH4858">
        <v>18.46988936320232</v>
      </c>
      <c r="AI4858">
        <v>24.496905892247465</v>
      </c>
      <c r="AJ4858">
        <v>16.35697790500237</v>
      </c>
      <c r="AK4858">
        <v>20.870877095405625</v>
      </c>
      <c r="AL4858" s="2">
        <f t="shared" si="454"/>
        <v>3.3393403352648995E-2</v>
      </c>
      <c r="AM4858">
        <v>3.3393403352648995E-2</v>
      </c>
      <c r="AN4858">
        <v>72.691640413993042</v>
      </c>
      <c r="AO4858">
        <v>11.848737387480867</v>
      </c>
      <c r="AT4858" s="2" t="str">
        <f t="shared" si="450"/>
        <v/>
      </c>
      <c r="AU4858" s="2" t="str">
        <f>IF(ISNUMBER(AT4858),SUMIFS($AT$1:AT4858,$A$1:A4858,A4858,$K$1:K4858,K4858,$E$1:E4858,E4858),"")</f>
        <v/>
      </c>
      <c r="AV4858">
        <f t="shared" si="452"/>
        <v>13</v>
      </c>
    </row>
    <row r="4859" spans="1:48" x14ac:dyDescent="0.25">
      <c r="A4859" t="s">
        <v>158</v>
      </c>
      <c r="B4859" t="s">
        <v>153</v>
      </c>
      <c r="C4859" t="s">
        <v>152</v>
      </c>
      <c r="D4859" s="3">
        <v>41312</v>
      </c>
      <c r="E4859">
        <v>2</v>
      </c>
      <c r="J4859" t="s">
        <v>151</v>
      </c>
      <c r="K4859" t="str">
        <f t="shared" si="449"/>
        <v>2012/13</v>
      </c>
      <c r="O4859" s="2" t="str">
        <f t="shared" si="453"/>
        <v/>
      </c>
      <c r="Q4859" s="32">
        <v>171.19999999999982</v>
      </c>
      <c r="R4859">
        <v>171.19999999999982</v>
      </c>
      <c r="S4859" s="22">
        <f>IF(ISNUMBER(R4859),SUMIFS(R$1:$R4859,A$1:$A4859,A4859,K$1:$K4859,K4859,E$1:$E4859,E4859),"")</f>
        <v>1150.8999999999996</v>
      </c>
      <c r="AC4859" s="2" t="str">
        <f t="shared" si="451"/>
        <v/>
      </c>
      <c r="AL4859" s="2" t="str">
        <f t="shared" si="454"/>
        <v/>
      </c>
      <c r="AT4859" s="2" t="str">
        <f t="shared" si="450"/>
        <v/>
      </c>
      <c r="AU4859" s="2" t="str">
        <f>IF(ISNUMBER(AT4859),SUMIFS($AT$1:AT4859,$A$1:A4859,A4859,$K$1:K4859,K4859,$E$1:E4859,E4859),"")</f>
        <v/>
      </c>
      <c r="AV4859">
        <f t="shared" si="452"/>
        <v>3</v>
      </c>
    </row>
    <row r="4860" spans="1:48" x14ac:dyDescent="0.25">
      <c r="A4860" t="s">
        <v>158</v>
      </c>
      <c r="B4860" t="s">
        <v>153</v>
      </c>
      <c r="C4860" t="s">
        <v>152</v>
      </c>
      <c r="D4860" s="3">
        <v>41311</v>
      </c>
      <c r="E4860">
        <v>3</v>
      </c>
      <c r="J4860" t="s">
        <v>151</v>
      </c>
      <c r="K4860" t="str">
        <f t="shared" si="449"/>
        <v>2012/13</v>
      </c>
      <c r="O4860" s="2" t="str">
        <f t="shared" si="453"/>
        <v/>
      </c>
      <c r="R4860"/>
      <c r="S4860" s="22" t="str">
        <f>IF(ISNUMBER(R4860),SUMIFS(R$1:$R4860,A$1:$A4860,A4860,K$1:$K4860,K4860,E$1:$E4860,E4860),"")</f>
        <v/>
      </c>
      <c r="X4860">
        <v>0.68745512470644432</v>
      </c>
      <c r="Y4860">
        <v>0.31254487529355568</v>
      </c>
      <c r="AC4860" s="2" t="str">
        <f t="shared" si="451"/>
        <v/>
      </c>
      <c r="AE4860">
        <v>84.02695786717554</v>
      </c>
      <c r="AF4860">
        <v>10.819531081953109</v>
      </c>
      <c r="AG4860">
        <v>89.180468918046898</v>
      </c>
      <c r="AH4860">
        <v>22.90256950943391</v>
      </c>
      <c r="AI4860">
        <v>30.536759345911875</v>
      </c>
      <c r="AJ4860">
        <v>13.020042276531415</v>
      </c>
      <c r="AK4860">
        <v>21.329405517315546</v>
      </c>
      <c r="AL4860" s="2">
        <f t="shared" si="454"/>
        <v>3.4127048827704877E-2</v>
      </c>
      <c r="AM4860">
        <v>3.4127048827704877E-2</v>
      </c>
      <c r="AN4860">
        <v>70.950261521357149</v>
      </c>
      <c r="AO4860">
        <v>11.564892627981216</v>
      </c>
      <c r="AT4860" s="2" t="str">
        <f t="shared" si="450"/>
        <v/>
      </c>
      <c r="AU4860" s="2" t="str">
        <f>IF(ISNUMBER(AT4860),SUMIFS($AT$1:AT4860,$A$1:A4860,A4860,$K$1:K4860,K4860,$E$1:E4860,E4860),"")</f>
        <v/>
      </c>
      <c r="AV4860">
        <f t="shared" si="452"/>
        <v>13</v>
      </c>
    </row>
    <row r="4861" spans="1:48" x14ac:dyDescent="0.25">
      <c r="A4861" t="s">
        <v>158</v>
      </c>
      <c r="B4861" t="s">
        <v>153</v>
      </c>
      <c r="C4861" t="s">
        <v>152</v>
      </c>
      <c r="D4861" s="3">
        <v>41312</v>
      </c>
      <c r="E4861">
        <v>3</v>
      </c>
      <c r="J4861" t="s">
        <v>151</v>
      </c>
      <c r="K4861" t="str">
        <f t="shared" si="449"/>
        <v>2012/13</v>
      </c>
      <c r="O4861" s="2" t="str">
        <f t="shared" si="453"/>
        <v/>
      </c>
      <c r="Q4861" s="32">
        <v>129.30000000000001</v>
      </c>
      <c r="R4861">
        <v>129.30000000000001</v>
      </c>
      <c r="S4861" s="22">
        <f>IF(ISNUMBER(R4861),SUMIFS(R$1:$R4861,A$1:$A4861,A4861,K$1:$K4861,K4861,E$1:$E4861,E4861),"")</f>
        <v>1010.8499999999999</v>
      </c>
      <c r="AC4861" s="2" t="str">
        <f t="shared" si="451"/>
        <v/>
      </c>
      <c r="AL4861" s="2" t="str">
        <f t="shared" si="454"/>
        <v/>
      </c>
      <c r="AT4861" s="2" t="str">
        <f t="shared" si="450"/>
        <v/>
      </c>
      <c r="AU4861" s="2" t="str">
        <f>IF(ISNUMBER(AT4861),SUMIFS($AT$1:AT4861,$A$1:A4861,A4861,$K$1:K4861,K4861,$E$1:E4861,E4861),"")</f>
        <v/>
      </c>
      <c r="AV4861">
        <f t="shared" si="452"/>
        <v>3</v>
      </c>
    </row>
    <row r="4862" spans="1:48" x14ac:dyDescent="0.25">
      <c r="A4862" t="s">
        <v>158</v>
      </c>
      <c r="B4862" t="s">
        <v>153</v>
      </c>
      <c r="C4862" t="s">
        <v>152</v>
      </c>
      <c r="D4862" s="3">
        <v>41311</v>
      </c>
      <c r="E4862">
        <v>4</v>
      </c>
      <c r="J4862" t="s">
        <v>151</v>
      </c>
      <c r="K4862" t="str">
        <f t="shared" si="449"/>
        <v>2012/13</v>
      </c>
      <c r="O4862" s="2" t="str">
        <f t="shared" si="453"/>
        <v/>
      </c>
      <c r="R4862"/>
      <c r="S4862" s="22" t="str">
        <f>IF(ISNUMBER(R4862),SUMIFS(R$1:$R4862,A$1:$A4862,A4862,K$1:$K4862,K4862,E$1:$E4862,E4862),"")</f>
        <v/>
      </c>
      <c r="X4862">
        <v>0.63758583848662143</v>
      </c>
      <c r="Y4862">
        <v>0.36241416151337857</v>
      </c>
      <c r="AC4862" s="2" t="str">
        <f t="shared" si="451"/>
        <v/>
      </c>
      <c r="AE4862">
        <v>84.839923463577549</v>
      </c>
      <c r="AF4862">
        <v>12.394305897463347</v>
      </c>
      <c r="AG4862">
        <v>87.60569410253666</v>
      </c>
      <c r="AH4862">
        <v>16.540279683328812</v>
      </c>
      <c r="AI4862">
        <v>22.825585962994058</v>
      </c>
      <c r="AJ4862">
        <v>15.721092938440936</v>
      </c>
      <c r="AK4862">
        <v>19.465901610831629</v>
      </c>
      <c r="AL4862" s="2">
        <f t="shared" si="454"/>
        <v>3.1145442577330606E-2</v>
      </c>
      <c r="AM4862">
        <v>3.1145442577330606E-2</v>
      </c>
      <c r="AN4862">
        <v>72.790754664064977</v>
      </c>
      <c r="AO4862">
        <v>11.864893010242591</v>
      </c>
      <c r="AT4862" s="2" t="str">
        <f t="shared" si="450"/>
        <v/>
      </c>
      <c r="AU4862" s="2" t="str">
        <f>IF(ISNUMBER(AT4862),SUMIFS($AT$1:AT4862,$A$1:A4862,A4862,$K$1:K4862,K4862,$E$1:E4862,E4862),"")</f>
        <v/>
      </c>
      <c r="AV4862">
        <f t="shared" si="452"/>
        <v>13</v>
      </c>
    </row>
    <row r="4863" spans="1:48" x14ac:dyDescent="0.25">
      <c r="A4863" t="s">
        <v>158</v>
      </c>
      <c r="B4863" t="s">
        <v>153</v>
      </c>
      <c r="C4863" t="s">
        <v>152</v>
      </c>
      <c r="D4863" s="3">
        <v>41312</v>
      </c>
      <c r="E4863">
        <v>4</v>
      </c>
      <c r="J4863" t="s">
        <v>151</v>
      </c>
      <c r="K4863" t="str">
        <f t="shared" si="449"/>
        <v>2012/13</v>
      </c>
      <c r="O4863" s="2" t="str">
        <f t="shared" si="453"/>
        <v/>
      </c>
      <c r="Q4863" s="32">
        <v>0</v>
      </c>
      <c r="R4863">
        <v>0</v>
      </c>
      <c r="S4863" s="22">
        <f>IF(ISNUMBER(R4863),SUMIFS(R$1:$R4863,A$1:$A4863,A4863,K$1:$K4863,K4863,E$1:$E4863,E4863),"")</f>
        <v>891.45000000000016</v>
      </c>
      <c r="AC4863" s="2" t="str">
        <f t="shared" si="451"/>
        <v/>
      </c>
      <c r="AL4863" s="2" t="str">
        <f t="shared" si="454"/>
        <v/>
      </c>
      <c r="AT4863" s="2" t="str">
        <f t="shared" si="450"/>
        <v/>
      </c>
      <c r="AU4863" s="2" t="str">
        <f>IF(ISNUMBER(AT4863),SUMIFS($AT$1:AT4863,$A$1:A4863,A4863,$K$1:K4863,K4863,$E$1:E4863,E4863),"")</f>
        <v/>
      </c>
      <c r="AV4863">
        <f t="shared" si="452"/>
        <v>3</v>
      </c>
    </row>
    <row r="4864" spans="1:48" x14ac:dyDescent="0.25">
      <c r="A4864" t="s">
        <v>158</v>
      </c>
      <c r="B4864" t="s">
        <v>153</v>
      </c>
      <c r="C4864" t="s">
        <v>152</v>
      </c>
      <c r="D4864" s="3">
        <v>41311</v>
      </c>
      <c r="E4864">
        <v>5</v>
      </c>
      <c r="J4864" t="s">
        <v>151</v>
      </c>
      <c r="K4864" t="str">
        <f t="shared" si="449"/>
        <v>2012/13</v>
      </c>
      <c r="O4864" s="2" t="str">
        <f t="shared" si="453"/>
        <v/>
      </c>
      <c r="R4864"/>
      <c r="S4864" s="22" t="str">
        <f>IF(ISNUMBER(R4864),SUMIFS(R$1:$R4864,A$1:$A4864,A4864,K$1:$K4864,K4864,E$1:$E4864,E4864),"")</f>
        <v/>
      </c>
      <c r="X4864">
        <v>0.65618618559540443</v>
      </c>
      <c r="Y4864">
        <v>0.34381381440459557</v>
      </c>
      <c r="AC4864" s="2" t="str">
        <f t="shared" si="451"/>
        <v/>
      </c>
      <c r="AL4864" s="2" t="str">
        <f t="shared" si="454"/>
        <v/>
      </c>
      <c r="AT4864" s="2" t="str">
        <f t="shared" ref="AT4864:AT4890" si="455">IF(AND(ISNUMBER(AL4864),ISNUMBER(R4864)),ROUND(R4864*AL4864,3),"")</f>
        <v/>
      </c>
      <c r="AU4864" s="2" t="str">
        <f>IF(ISNUMBER(AT4864),SUMIFS($AT$1:AT4864,$A$1:A4864,A4864,$K$1:K4864,K4864,$E$1:E4864,E4864),"")</f>
        <v/>
      </c>
      <c r="AV4864">
        <f t="shared" si="452"/>
        <v>2</v>
      </c>
    </row>
    <row r="4865" spans="1:48" x14ac:dyDescent="0.25">
      <c r="A4865" t="s">
        <v>158</v>
      </c>
      <c r="B4865" t="s">
        <v>153</v>
      </c>
      <c r="C4865" t="s">
        <v>152</v>
      </c>
      <c r="D4865" s="3">
        <v>41312</v>
      </c>
      <c r="E4865">
        <v>5</v>
      </c>
      <c r="J4865" t="s">
        <v>151</v>
      </c>
      <c r="K4865" t="str">
        <f t="shared" si="449"/>
        <v>2012/13</v>
      </c>
      <c r="O4865" s="2" t="str">
        <f t="shared" si="453"/>
        <v/>
      </c>
      <c r="Q4865" s="32">
        <v>95.000000000000369</v>
      </c>
      <c r="R4865">
        <v>95.000000000000369</v>
      </c>
      <c r="S4865" s="22">
        <f>IF(ISNUMBER(R4865),SUMIFS(R$1:$R4865,A$1:$A4865,A4865,K$1:$K4865,K4865,E$1:$E4865,E4865),"")</f>
        <v>981.14999999999941</v>
      </c>
      <c r="AC4865" s="2" t="str">
        <f t="shared" si="451"/>
        <v/>
      </c>
      <c r="AL4865" s="2" t="str">
        <f t="shared" si="454"/>
        <v/>
      </c>
      <c r="AT4865" s="2" t="str">
        <f t="shared" si="455"/>
        <v/>
      </c>
      <c r="AU4865" s="2" t="str">
        <f>IF(ISNUMBER(AT4865),SUMIFS($AT$1:AT4865,$A$1:A4865,A4865,$K$1:K4865,K4865,$E$1:E4865,E4865),"")</f>
        <v/>
      </c>
      <c r="AV4865">
        <f t="shared" si="452"/>
        <v>3</v>
      </c>
    </row>
    <row r="4866" spans="1:48" x14ac:dyDescent="0.25">
      <c r="A4866" t="s">
        <v>158</v>
      </c>
      <c r="B4866" t="s">
        <v>153</v>
      </c>
      <c r="C4866" t="s">
        <v>152</v>
      </c>
      <c r="D4866" s="3">
        <v>41341</v>
      </c>
      <c r="E4866">
        <v>1</v>
      </c>
      <c r="J4866" t="s">
        <v>151</v>
      </c>
      <c r="K4866" t="str">
        <f t="shared" si="449"/>
        <v>2012/13</v>
      </c>
      <c r="O4866" s="2" t="str">
        <f t="shared" si="453"/>
        <v/>
      </c>
      <c r="Q4866" s="32">
        <v>0</v>
      </c>
      <c r="R4866">
        <v>0</v>
      </c>
      <c r="S4866" s="22">
        <f>IF(ISNUMBER(R4866),SUMIFS(R$1:$R4866,A$1:$A4866,A4866,K$1:$K4866,K4866,E$1:$E4866,E4866),"")</f>
        <v>1393.1999999999998</v>
      </c>
      <c r="AC4866" s="2" t="str">
        <f t="shared" si="451"/>
        <v/>
      </c>
      <c r="AL4866" s="2" t="str">
        <f t="shared" si="454"/>
        <v/>
      </c>
      <c r="AT4866" s="2" t="str">
        <f t="shared" si="455"/>
        <v/>
      </c>
      <c r="AU4866" s="2" t="str">
        <f>IF(ISNUMBER(AT4866),SUMIFS($AT$1:AT4866,$A$1:A4866,A4866,$K$1:K4866,K4866,$E$1:E4866,E4866),"")</f>
        <v/>
      </c>
      <c r="AV4866">
        <f t="shared" si="452"/>
        <v>3</v>
      </c>
    </row>
    <row r="4867" spans="1:48" x14ac:dyDescent="0.25">
      <c r="A4867" t="s">
        <v>158</v>
      </c>
      <c r="B4867" t="s">
        <v>153</v>
      </c>
      <c r="C4867" t="s">
        <v>152</v>
      </c>
      <c r="D4867" s="3">
        <v>41341</v>
      </c>
      <c r="E4867">
        <v>2</v>
      </c>
      <c r="J4867" t="s">
        <v>151</v>
      </c>
      <c r="K4867" t="str">
        <f t="shared" si="449"/>
        <v>2012/13</v>
      </c>
      <c r="O4867" s="2" t="str">
        <f t="shared" si="453"/>
        <v/>
      </c>
      <c r="Q4867" s="32">
        <v>101.85000000000005</v>
      </c>
      <c r="R4867">
        <v>101.85000000000005</v>
      </c>
      <c r="S4867" s="22">
        <f>IF(ISNUMBER(R4867),SUMIFS(R$1:$R4867,A$1:$A4867,A4867,K$1:$K4867,K4867,E$1:$E4867,E4867),"")</f>
        <v>1252.7499999999998</v>
      </c>
      <c r="AC4867" s="2" t="str">
        <f t="shared" si="451"/>
        <v/>
      </c>
      <c r="AL4867" s="2" t="str">
        <f t="shared" si="454"/>
        <v/>
      </c>
      <c r="AT4867" s="2" t="str">
        <f t="shared" si="455"/>
        <v/>
      </c>
      <c r="AU4867" s="2" t="str">
        <f>IF(ISNUMBER(AT4867),SUMIFS($AT$1:AT4867,$A$1:A4867,A4867,$K$1:K4867,K4867,$E$1:E4867,E4867),"")</f>
        <v/>
      </c>
      <c r="AV4867">
        <f t="shared" si="452"/>
        <v>3</v>
      </c>
    </row>
    <row r="4868" spans="1:48" x14ac:dyDescent="0.25">
      <c r="A4868" t="s">
        <v>158</v>
      </c>
      <c r="B4868" t="s">
        <v>153</v>
      </c>
      <c r="C4868" t="s">
        <v>152</v>
      </c>
      <c r="D4868" s="3">
        <v>41341</v>
      </c>
      <c r="E4868">
        <v>3</v>
      </c>
      <c r="J4868" t="s">
        <v>151</v>
      </c>
      <c r="K4868" t="str">
        <f t="shared" si="449"/>
        <v>2012/13</v>
      </c>
      <c r="O4868" s="2" t="str">
        <f t="shared" si="453"/>
        <v/>
      </c>
      <c r="Q4868" s="32">
        <v>146.94999999999999</v>
      </c>
      <c r="R4868">
        <v>146.94999999999999</v>
      </c>
      <c r="S4868" s="22">
        <f>IF(ISNUMBER(R4868),SUMIFS(R$1:$R4868,A$1:$A4868,A4868,K$1:$K4868,K4868,E$1:$E4868,E4868),"")</f>
        <v>1157.8</v>
      </c>
      <c r="AC4868" s="2" t="str">
        <f t="shared" si="451"/>
        <v/>
      </c>
      <c r="AL4868" s="2" t="str">
        <f t="shared" si="454"/>
        <v/>
      </c>
      <c r="AT4868" s="2" t="str">
        <f t="shared" si="455"/>
        <v/>
      </c>
      <c r="AU4868" s="2" t="str">
        <f>IF(ISNUMBER(AT4868),SUMIFS($AT$1:AT4868,$A$1:A4868,A4868,$K$1:K4868,K4868,$E$1:E4868,E4868),"")</f>
        <v/>
      </c>
      <c r="AV4868">
        <f t="shared" si="452"/>
        <v>3</v>
      </c>
    </row>
    <row r="4869" spans="1:48" x14ac:dyDescent="0.25">
      <c r="A4869" t="s">
        <v>158</v>
      </c>
      <c r="B4869" t="s">
        <v>153</v>
      </c>
      <c r="C4869" t="s">
        <v>152</v>
      </c>
      <c r="D4869" s="3">
        <v>41341</v>
      </c>
      <c r="E4869">
        <v>4</v>
      </c>
      <c r="J4869" t="s">
        <v>151</v>
      </c>
      <c r="K4869" t="str">
        <f t="shared" si="449"/>
        <v>2012/13</v>
      </c>
      <c r="O4869" s="2" t="str">
        <f t="shared" si="453"/>
        <v/>
      </c>
      <c r="Q4869" s="32">
        <v>85.2</v>
      </c>
      <c r="R4869">
        <v>85.2</v>
      </c>
      <c r="S4869" s="22">
        <f>IF(ISNUMBER(R4869),SUMIFS(R$1:$R4869,A$1:$A4869,A4869,K$1:$K4869,K4869,E$1:$E4869,E4869),"")</f>
        <v>976.6500000000002</v>
      </c>
      <c r="AC4869" s="2" t="str">
        <f t="shared" si="451"/>
        <v/>
      </c>
      <c r="AL4869" s="2" t="str">
        <f t="shared" si="454"/>
        <v/>
      </c>
      <c r="AT4869" s="2" t="str">
        <f t="shared" si="455"/>
        <v/>
      </c>
      <c r="AU4869" s="2" t="str">
        <f>IF(ISNUMBER(AT4869),SUMIFS($AT$1:AT4869,$A$1:A4869,A4869,$K$1:K4869,K4869,$E$1:E4869,E4869),"")</f>
        <v/>
      </c>
      <c r="AV4869">
        <f t="shared" si="452"/>
        <v>3</v>
      </c>
    </row>
    <row r="4870" spans="1:48" x14ac:dyDescent="0.25">
      <c r="A4870" t="s">
        <v>158</v>
      </c>
      <c r="B4870" t="s">
        <v>153</v>
      </c>
      <c r="C4870" t="s">
        <v>152</v>
      </c>
      <c r="D4870" s="3">
        <v>41341</v>
      </c>
      <c r="E4870">
        <v>5</v>
      </c>
      <c r="J4870" t="s">
        <v>151</v>
      </c>
      <c r="K4870" t="str">
        <f t="shared" si="449"/>
        <v>2012/13</v>
      </c>
      <c r="O4870" s="2" t="str">
        <f t="shared" si="453"/>
        <v/>
      </c>
      <c r="Q4870" s="32">
        <v>317.60000000000002</v>
      </c>
      <c r="R4870">
        <v>317.60000000000002</v>
      </c>
      <c r="S4870" s="22">
        <f>IF(ISNUMBER(R4870),SUMIFS(R$1:$R4870,A$1:$A4870,A4870,K$1:$K4870,K4870,E$1:$E4870,E4870),"")</f>
        <v>1298.7499999999995</v>
      </c>
      <c r="AC4870" s="2" t="str">
        <f t="shared" si="451"/>
        <v/>
      </c>
      <c r="AL4870" s="2" t="str">
        <f t="shared" si="454"/>
        <v/>
      </c>
      <c r="AT4870" s="2" t="str">
        <f t="shared" si="455"/>
        <v/>
      </c>
      <c r="AU4870" s="2" t="str">
        <f>IF(ISNUMBER(AT4870),SUMIFS($AT$1:AT4870,$A$1:A4870,A4870,$K$1:K4870,K4870,$E$1:E4870,E4870),"")</f>
        <v/>
      </c>
      <c r="AV4870">
        <f t="shared" si="452"/>
        <v>3</v>
      </c>
    </row>
    <row r="4871" spans="1:48" x14ac:dyDescent="0.25">
      <c r="A4871" t="s">
        <v>158</v>
      </c>
      <c r="B4871" t="s">
        <v>153</v>
      </c>
      <c r="C4871" t="s">
        <v>152</v>
      </c>
      <c r="D4871" s="3">
        <v>41368</v>
      </c>
      <c r="E4871">
        <v>1</v>
      </c>
      <c r="J4871" t="s">
        <v>151</v>
      </c>
      <c r="K4871" t="str">
        <f t="shared" ref="K4871:K4934" si="456">YEAR(D4871)+IF(MONTH(D4871)&lt;7,-1,0)&amp;"/"&amp;RIGHT(YEAR(D4871)+IF(MONTH(D4871)&lt;7,0,1),2)</f>
        <v>2012/13</v>
      </c>
      <c r="O4871" s="2" t="str">
        <f t="shared" si="453"/>
        <v/>
      </c>
      <c r="Q4871" s="32">
        <v>82.25</v>
      </c>
      <c r="R4871">
        <v>82.25</v>
      </c>
      <c r="S4871" s="22">
        <f>IF(ISNUMBER(R4871),SUMIFS(R$1:$R4871,A$1:$A4871,A4871,K$1:$K4871,K4871,E$1:$E4871,E4871),"")</f>
        <v>1475.4499999999998</v>
      </c>
      <c r="AC4871" s="2" t="str">
        <f t="shared" si="451"/>
        <v/>
      </c>
      <c r="AL4871" s="2" t="str">
        <f t="shared" si="454"/>
        <v/>
      </c>
      <c r="AT4871" s="2" t="str">
        <f t="shared" si="455"/>
        <v/>
      </c>
      <c r="AU4871" s="2" t="str">
        <f>IF(ISNUMBER(AT4871),SUMIFS($AT$1:AT4871,$A$1:A4871,A4871,$K$1:K4871,K4871,$E$1:E4871,E4871),"")</f>
        <v/>
      </c>
      <c r="AV4871">
        <f t="shared" si="452"/>
        <v>3</v>
      </c>
    </row>
    <row r="4872" spans="1:48" x14ac:dyDescent="0.25">
      <c r="A4872" t="s">
        <v>158</v>
      </c>
      <c r="B4872" t="s">
        <v>153</v>
      </c>
      <c r="C4872" t="s">
        <v>152</v>
      </c>
      <c r="D4872" s="3">
        <v>41368</v>
      </c>
      <c r="E4872">
        <v>2</v>
      </c>
      <c r="J4872" t="s">
        <v>151</v>
      </c>
      <c r="K4872" t="str">
        <f t="shared" si="456"/>
        <v>2012/13</v>
      </c>
      <c r="O4872" s="2" t="str">
        <f t="shared" si="453"/>
        <v/>
      </c>
      <c r="Q4872" s="32">
        <v>81.150000000000006</v>
      </c>
      <c r="R4872">
        <v>81.150000000000006</v>
      </c>
      <c r="S4872" s="22">
        <f>IF(ISNUMBER(R4872),SUMIFS(R$1:$R4872,A$1:$A4872,A4872,K$1:$K4872,K4872,E$1:$E4872,E4872),"")</f>
        <v>1333.8999999999999</v>
      </c>
      <c r="AC4872" s="2" t="str">
        <f t="shared" si="451"/>
        <v/>
      </c>
      <c r="AL4872" s="2" t="str">
        <f t="shared" si="454"/>
        <v/>
      </c>
      <c r="AT4872" s="2" t="str">
        <f t="shared" si="455"/>
        <v/>
      </c>
      <c r="AU4872" s="2" t="str">
        <f>IF(ISNUMBER(AT4872),SUMIFS($AT$1:AT4872,$A$1:A4872,A4872,$K$1:K4872,K4872,$E$1:E4872,E4872),"")</f>
        <v/>
      </c>
      <c r="AV4872">
        <f t="shared" si="452"/>
        <v>3</v>
      </c>
    </row>
    <row r="4873" spans="1:48" x14ac:dyDescent="0.25">
      <c r="A4873" t="s">
        <v>158</v>
      </c>
      <c r="B4873" t="s">
        <v>153</v>
      </c>
      <c r="C4873" t="s">
        <v>152</v>
      </c>
      <c r="D4873" s="3">
        <v>41368</v>
      </c>
      <c r="E4873">
        <v>3</v>
      </c>
      <c r="J4873" t="s">
        <v>151</v>
      </c>
      <c r="K4873" t="str">
        <f t="shared" si="456"/>
        <v>2012/13</v>
      </c>
      <c r="O4873" s="2" t="str">
        <f t="shared" si="453"/>
        <v/>
      </c>
      <c r="Q4873" s="32">
        <v>0</v>
      </c>
      <c r="R4873">
        <v>0</v>
      </c>
      <c r="S4873" s="22">
        <f>IF(ISNUMBER(R4873),SUMIFS(R$1:$R4873,A$1:$A4873,A4873,K$1:$K4873,K4873,E$1:$E4873,E4873),"")</f>
        <v>1157.8</v>
      </c>
      <c r="AC4873" s="2" t="str">
        <f t="shared" ref="AC4873:AC4889" si="457">IF(ISNUMBER(AD4873),AD4873*10,"")</f>
        <v/>
      </c>
      <c r="AL4873" s="2" t="str">
        <f t="shared" si="454"/>
        <v/>
      </c>
      <c r="AT4873" s="2" t="str">
        <f t="shared" si="455"/>
        <v/>
      </c>
      <c r="AU4873" s="2" t="str">
        <f>IF(ISNUMBER(AT4873),SUMIFS($AT$1:AT4873,$A$1:A4873,A4873,$K$1:K4873,K4873,$E$1:E4873,E4873),"")</f>
        <v/>
      </c>
      <c r="AV4873">
        <f t="shared" ref="AV4873:AV4890" si="458">COUNT(P4873:AU4873)</f>
        <v>3</v>
      </c>
    </row>
    <row r="4874" spans="1:48" x14ac:dyDescent="0.25">
      <c r="A4874" t="s">
        <v>158</v>
      </c>
      <c r="B4874" t="s">
        <v>153</v>
      </c>
      <c r="C4874" t="s">
        <v>152</v>
      </c>
      <c r="D4874" s="3">
        <v>41368</v>
      </c>
      <c r="E4874">
        <v>4</v>
      </c>
      <c r="J4874" t="s">
        <v>151</v>
      </c>
      <c r="K4874" t="str">
        <f t="shared" si="456"/>
        <v>2012/13</v>
      </c>
      <c r="O4874" s="2" t="str">
        <f t="shared" si="453"/>
        <v/>
      </c>
      <c r="Q4874" s="32">
        <v>310.60000000000002</v>
      </c>
      <c r="R4874">
        <v>310.60000000000002</v>
      </c>
      <c r="S4874" s="22">
        <f>IF(ISNUMBER(R4874),SUMIFS(R$1:$R4874,A$1:$A4874,A4874,K$1:$K4874,K4874,E$1:$E4874,E4874),"")</f>
        <v>1287.2500000000002</v>
      </c>
      <c r="AC4874" s="2" t="str">
        <f t="shared" si="457"/>
        <v/>
      </c>
      <c r="AL4874" s="2" t="str">
        <f t="shared" si="454"/>
        <v/>
      </c>
      <c r="AT4874" s="2" t="str">
        <f t="shared" si="455"/>
        <v/>
      </c>
      <c r="AU4874" s="2" t="str">
        <f>IF(ISNUMBER(AT4874),SUMIFS($AT$1:AT4874,$A$1:A4874,A4874,$K$1:K4874,K4874,$E$1:E4874,E4874),"")</f>
        <v/>
      </c>
      <c r="AV4874">
        <f t="shared" si="458"/>
        <v>3</v>
      </c>
    </row>
    <row r="4875" spans="1:48" x14ac:dyDescent="0.25">
      <c r="A4875" t="s">
        <v>158</v>
      </c>
      <c r="B4875" t="s">
        <v>153</v>
      </c>
      <c r="C4875" t="s">
        <v>152</v>
      </c>
      <c r="D4875" s="3">
        <v>41368</v>
      </c>
      <c r="E4875">
        <v>5</v>
      </c>
      <c r="J4875" t="s">
        <v>151</v>
      </c>
      <c r="K4875" t="str">
        <f t="shared" si="456"/>
        <v>2012/13</v>
      </c>
      <c r="O4875" s="2" t="str">
        <f t="shared" si="453"/>
        <v/>
      </c>
      <c r="Q4875" s="32">
        <v>505.6</v>
      </c>
      <c r="R4875">
        <v>505.6</v>
      </c>
      <c r="S4875" s="22">
        <f>IF(ISNUMBER(R4875),SUMIFS(R$1:$R4875,A$1:$A4875,A4875,K$1:$K4875,K4875,E$1:$E4875,E4875),"")</f>
        <v>1804.3499999999995</v>
      </c>
      <c r="AC4875" s="2" t="str">
        <f t="shared" si="457"/>
        <v/>
      </c>
      <c r="AL4875" s="2" t="str">
        <f t="shared" si="454"/>
        <v/>
      </c>
      <c r="AT4875" s="2" t="str">
        <f t="shared" si="455"/>
        <v/>
      </c>
      <c r="AU4875" s="2" t="str">
        <f>IF(ISNUMBER(AT4875),SUMIFS($AT$1:AT4875,$A$1:A4875,A4875,$K$1:K4875,K4875,$E$1:E4875,E4875),"")</f>
        <v/>
      </c>
      <c r="AV4875">
        <f t="shared" si="458"/>
        <v>3</v>
      </c>
    </row>
    <row r="4876" spans="1:48" x14ac:dyDescent="0.25">
      <c r="A4876" t="s">
        <v>158</v>
      </c>
      <c r="B4876" t="s">
        <v>153</v>
      </c>
      <c r="C4876" t="s">
        <v>152</v>
      </c>
      <c r="D4876" s="3">
        <v>41397</v>
      </c>
      <c r="E4876">
        <v>1</v>
      </c>
      <c r="J4876" t="s">
        <v>151</v>
      </c>
      <c r="K4876" t="str">
        <f t="shared" si="456"/>
        <v>2012/13</v>
      </c>
      <c r="O4876" s="2" t="str">
        <f t="shared" si="453"/>
        <v/>
      </c>
      <c r="Q4876" s="32">
        <v>76.75</v>
      </c>
      <c r="R4876">
        <v>76.75</v>
      </c>
      <c r="S4876" s="22">
        <f>IF(ISNUMBER(R4876),SUMIFS(R$1:$R4876,A$1:$A4876,A4876,K$1:$K4876,K4876,E$1:$E4876,E4876),"")</f>
        <v>1552.1999999999998</v>
      </c>
      <c r="AC4876" s="2" t="str">
        <f t="shared" si="457"/>
        <v/>
      </c>
      <c r="AL4876" s="2" t="str">
        <f t="shared" si="454"/>
        <v/>
      </c>
      <c r="AT4876" s="2" t="str">
        <f t="shared" si="455"/>
        <v/>
      </c>
      <c r="AU4876" s="2" t="str">
        <f>IF(ISNUMBER(AT4876),SUMIFS($AT$1:AT4876,$A$1:A4876,A4876,$K$1:K4876,K4876,$E$1:E4876,E4876),"")</f>
        <v/>
      </c>
      <c r="AV4876">
        <f t="shared" si="458"/>
        <v>3</v>
      </c>
    </row>
    <row r="4877" spans="1:48" x14ac:dyDescent="0.25">
      <c r="A4877" t="s">
        <v>158</v>
      </c>
      <c r="B4877" t="s">
        <v>153</v>
      </c>
      <c r="C4877" t="s">
        <v>152</v>
      </c>
      <c r="D4877" s="3">
        <v>41397</v>
      </c>
      <c r="E4877">
        <v>2</v>
      </c>
      <c r="J4877" t="s">
        <v>151</v>
      </c>
      <c r="K4877" t="str">
        <f t="shared" si="456"/>
        <v>2012/13</v>
      </c>
      <c r="O4877" s="2" t="str">
        <f t="shared" si="453"/>
        <v/>
      </c>
      <c r="Q4877" s="32">
        <v>125.8</v>
      </c>
      <c r="R4877">
        <v>125.8</v>
      </c>
      <c r="S4877" s="22">
        <f>IF(ISNUMBER(R4877),SUMIFS(R$1:$R4877,A$1:$A4877,A4877,K$1:$K4877,K4877,E$1:$E4877,E4877),"")</f>
        <v>1459.6999999999998</v>
      </c>
      <c r="AC4877" s="2" t="str">
        <f t="shared" si="457"/>
        <v/>
      </c>
      <c r="AL4877" s="2" t="str">
        <f t="shared" si="454"/>
        <v/>
      </c>
      <c r="AT4877" s="2" t="str">
        <f t="shared" si="455"/>
        <v/>
      </c>
      <c r="AU4877" s="2" t="str">
        <f>IF(ISNUMBER(AT4877),SUMIFS($AT$1:AT4877,$A$1:A4877,A4877,$K$1:K4877,K4877,$E$1:E4877,E4877),"")</f>
        <v/>
      </c>
      <c r="AV4877">
        <f t="shared" si="458"/>
        <v>3</v>
      </c>
    </row>
    <row r="4878" spans="1:48" x14ac:dyDescent="0.25">
      <c r="A4878" t="s">
        <v>158</v>
      </c>
      <c r="B4878" t="s">
        <v>153</v>
      </c>
      <c r="C4878" t="s">
        <v>152</v>
      </c>
      <c r="D4878" s="3">
        <v>41397</v>
      </c>
      <c r="E4878">
        <v>3</v>
      </c>
      <c r="J4878" t="s">
        <v>151</v>
      </c>
      <c r="K4878" t="str">
        <f t="shared" si="456"/>
        <v>2012/13</v>
      </c>
      <c r="O4878" s="2" t="str">
        <f t="shared" si="453"/>
        <v/>
      </c>
      <c r="Q4878" s="32">
        <v>213.35</v>
      </c>
      <c r="R4878">
        <v>213.35</v>
      </c>
      <c r="S4878" s="22">
        <f>IF(ISNUMBER(R4878),SUMIFS(R$1:$R4878,A$1:$A4878,A4878,K$1:$K4878,K4878,E$1:$E4878,E4878),"")</f>
        <v>1371.1499999999999</v>
      </c>
      <c r="AC4878" s="2" t="str">
        <f t="shared" si="457"/>
        <v/>
      </c>
      <c r="AL4878" s="2" t="str">
        <f t="shared" si="454"/>
        <v/>
      </c>
      <c r="AT4878" s="2" t="str">
        <f t="shared" si="455"/>
        <v/>
      </c>
      <c r="AU4878" s="2" t="str">
        <f>IF(ISNUMBER(AT4878),SUMIFS($AT$1:AT4878,$A$1:A4878,A4878,$K$1:K4878,K4878,$E$1:E4878,E4878),"")</f>
        <v/>
      </c>
      <c r="AV4878">
        <f t="shared" si="458"/>
        <v>3</v>
      </c>
    </row>
    <row r="4879" spans="1:48" x14ac:dyDescent="0.25">
      <c r="A4879" t="s">
        <v>158</v>
      </c>
      <c r="B4879" t="s">
        <v>153</v>
      </c>
      <c r="C4879" t="s">
        <v>152</v>
      </c>
      <c r="D4879" s="3">
        <v>41397</v>
      </c>
      <c r="E4879">
        <v>4</v>
      </c>
      <c r="J4879" t="s">
        <v>151</v>
      </c>
      <c r="K4879" t="str">
        <f t="shared" si="456"/>
        <v>2012/13</v>
      </c>
      <c r="O4879" s="2" t="str">
        <f t="shared" si="453"/>
        <v/>
      </c>
      <c r="Q4879" s="32">
        <v>132.75</v>
      </c>
      <c r="R4879">
        <v>132.75</v>
      </c>
      <c r="S4879" s="22">
        <f>IF(ISNUMBER(R4879),SUMIFS(R$1:$R4879,A$1:$A4879,A4879,K$1:$K4879,K4879,E$1:$E4879,E4879),"")</f>
        <v>1420.0000000000002</v>
      </c>
      <c r="AC4879" s="2" t="str">
        <f t="shared" si="457"/>
        <v/>
      </c>
      <c r="AL4879" s="2" t="str">
        <f t="shared" si="454"/>
        <v/>
      </c>
      <c r="AT4879" s="2" t="str">
        <f t="shared" si="455"/>
        <v/>
      </c>
      <c r="AU4879" s="2" t="str">
        <f>IF(ISNUMBER(AT4879),SUMIFS($AT$1:AT4879,$A$1:A4879,A4879,$K$1:K4879,K4879,$E$1:E4879,E4879),"")</f>
        <v/>
      </c>
      <c r="AV4879">
        <f t="shared" si="458"/>
        <v>3</v>
      </c>
    </row>
    <row r="4880" spans="1:48" x14ac:dyDescent="0.25">
      <c r="A4880" t="s">
        <v>158</v>
      </c>
      <c r="B4880" t="s">
        <v>153</v>
      </c>
      <c r="C4880" t="s">
        <v>152</v>
      </c>
      <c r="D4880" s="3">
        <v>41397</v>
      </c>
      <c r="E4880">
        <v>5</v>
      </c>
      <c r="J4880" t="s">
        <v>151</v>
      </c>
      <c r="K4880" t="str">
        <f t="shared" si="456"/>
        <v>2012/13</v>
      </c>
      <c r="O4880" s="2" t="str">
        <f t="shared" si="453"/>
        <v/>
      </c>
      <c r="Q4880" s="32">
        <v>49</v>
      </c>
      <c r="R4880">
        <v>49</v>
      </c>
      <c r="S4880" s="22">
        <f>IF(ISNUMBER(R4880),SUMIFS(R$1:$R4880,A$1:$A4880,A4880,K$1:$K4880,K4880,E$1:$E4880,E4880),"")</f>
        <v>1853.3499999999995</v>
      </c>
      <c r="AC4880" s="2" t="str">
        <f t="shared" si="457"/>
        <v/>
      </c>
      <c r="AL4880" s="2" t="str">
        <f t="shared" si="454"/>
        <v/>
      </c>
      <c r="AT4880" s="2" t="str">
        <f t="shared" si="455"/>
        <v/>
      </c>
      <c r="AU4880" s="2" t="str">
        <f>IF(ISNUMBER(AT4880),SUMIFS($AT$1:AT4880,$A$1:A4880,A4880,$K$1:K4880,K4880,$E$1:E4880,E4880),"")</f>
        <v/>
      </c>
      <c r="AV4880">
        <f t="shared" si="458"/>
        <v>3</v>
      </c>
    </row>
    <row r="4881" spans="1:48" x14ac:dyDescent="0.25">
      <c r="A4881" t="s">
        <v>158</v>
      </c>
      <c r="B4881" t="s">
        <v>153</v>
      </c>
      <c r="C4881" t="s">
        <v>152</v>
      </c>
      <c r="D4881" s="3">
        <v>41423</v>
      </c>
      <c r="E4881">
        <v>1</v>
      </c>
      <c r="J4881" t="s">
        <v>151</v>
      </c>
      <c r="K4881" t="str">
        <f t="shared" si="456"/>
        <v>2012/13</v>
      </c>
      <c r="O4881" s="2" t="str">
        <f t="shared" ref="O4881:O4890" si="459">IF(ISNUMBER(P4881),P4881*10,"")</f>
        <v/>
      </c>
      <c r="R4881"/>
      <c r="S4881" s="22" t="str">
        <f>IF(ISNUMBER(R4881),SUMIFS(R$1:$R4881,A$1:$A4881,A4881,K$1:$K4881,K4881,E$1:$E4881,E4881),"")</f>
        <v/>
      </c>
      <c r="X4881">
        <v>0.38047276219901904</v>
      </c>
      <c r="Y4881">
        <v>0.61952723780098096</v>
      </c>
      <c r="AC4881" s="2" t="str">
        <f t="shared" si="457"/>
        <v/>
      </c>
      <c r="AE4881">
        <v>90.217823134684096</v>
      </c>
      <c r="AF4881">
        <v>13.525227828406338</v>
      </c>
      <c r="AG4881">
        <v>86.474772171593656</v>
      </c>
      <c r="AH4881">
        <v>14.480167862791502</v>
      </c>
      <c r="AI4881">
        <v>18.295435512309599</v>
      </c>
      <c r="AJ4881">
        <v>8.790551400443734</v>
      </c>
      <c r="AK4881">
        <v>32.068818070682283</v>
      </c>
      <c r="AL4881" s="2">
        <f t="shared" ref="AL4881:AL4890" si="460">IF(ISNUMBER(AM4881),AM4881,"")</f>
        <v>5.1310108913091651E-2</v>
      </c>
      <c r="AM4881">
        <v>5.1310108913091651E-2</v>
      </c>
      <c r="AN4881">
        <v>74.665967167021421</v>
      </c>
      <c r="AO4881">
        <v>12.170552648224492</v>
      </c>
      <c r="AT4881" s="2" t="str">
        <f t="shared" si="455"/>
        <v/>
      </c>
      <c r="AU4881" s="2" t="str">
        <f>IF(ISNUMBER(AT4881),SUMIFS($AT$1:AT4881,$A$1:A4881,A4881,$K$1:K4881,K4881,$E$1:E4881,E4881),"")</f>
        <v/>
      </c>
      <c r="AV4881">
        <f t="shared" si="458"/>
        <v>13</v>
      </c>
    </row>
    <row r="4882" spans="1:48" x14ac:dyDescent="0.25">
      <c r="A4882" t="s">
        <v>158</v>
      </c>
      <c r="B4882" t="s">
        <v>153</v>
      </c>
      <c r="C4882" t="s">
        <v>152</v>
      </c>
      <c r="D4882" s="3">
        <v>41424</v>
      </c>
      <c r="E4882">
        <v>1</v>
      </c>
      <c r="J4882" t="s">
        <v>151</v>
      </c>
      <c r="K4882" t="str">
        <f t="shared" si="456"/>
        <v>2012/13</v>
      </c>
      <c r="O4882" s="2" t="str">
        <f t="shared" si="459"/>
        <v/>
      </c>
      <c r="Q4882" s="32">
        <v>102.04999999999995</v>
      </c>
      <c r="R4882">
        <v>102.04999999999995</v>
      </c>
      <c r="S4882" s="22">
        <f>IF(ISNUMBER(R4882),SUMIFS(R$1:$R4882,A$1:$A4882,A4882,K$1:$K4882,K4882,E$1:$E4882,E4882),"")</f>
        <v>1654.2499999999998</v>
      </c>
      <c r="AC4882" s="2" t="str">
        <f t="shared" si="457"/>
        <v/>
      </c>
      <c r="AL4882" s="2" t="str">
        <f t="shared" si="460"/>
        <v/>
      </c>
      <c r="AT4882" s="2" t="str">
        <f t="shared" si="455"/>
        <v/>
      </c>
      <c r="AU4882" s="2" t="str">
        <f>IF(ISNUMBER(AT4882),SUMIFS($AT$1:AT4882,$A$1:A4882,A4882,$K$1:K4882,K4882,$E$1:E4882,E4882),"")</f>
        <v/>
      </c>
      <c r="AV4882">
        <f t="shared" si="458"/>
        <v>3</v>
      </c>
    </row>
    <row r="4883" spans="1:48" x14ac:dyDescent="0.25">
      <c r="A4883" t="s">
        <v>158</v>
      </c>
      <c r="B4883" t="s">
        <v>153</v>
      </c>
      <c r="C4883" t="s">
        <v>152</v>
      </c>
      <c r="D4883" s="3">
        <v>41423</v>
      </c>
      <c r="E4883">
        <v>2</v>
      </c>
      <c r="J4883" t="s">
        <v>151</v>
      </c>
      <c r="K4883" t="str">
        <f t="shared" si="456"/>
        <v>2012/13</v>
      </c>
      <c r="O4883" s="2" t="str">
        <f t="shared" si="459"/>
        <v/>
      </c>
      <c r="R4883"/>
      <c r="S4883" s="22" t="str">
        <f>IF(ISNUMBER(R4883),SUMIFS(R$1:$R4883,A$1:$A4883,A4883,K$1:$K4883,K4883,E$1:$E4883,E4883),"")</f>
        <v/>
      </c>
      <c r="X4883">
        <v>0.51314869129090457</v>
      </c>
      <c r="Y4883">
        <v>0.48685130870909543</v>
      </c>
      <c r="AC4883" s="2" t="str">
        <f t="shared" si="457"/>
        <v/>
      </c>
      <c r="AE4883">
        <v>89.90571712525167</v>
      </c>
      <c r="AF4883">
        <v>15.092491838955386</v>
      </c>
      <c r="AG4883">
        <v>84.907508161044618</v>
      </c>
      <c r="AH4883">
        <v>15.708862265158194</v>
      </c>
      <c r="AI4883">
        <v>19.990440171725993</v>
      </c>
      <c r="AJ4883">
        <v>7.9279255946206497</v>
      </c>
      <c r="AK4883">
        <v>29.604662676822613</v>
      </c>
      <c r="AL4883" s="2">
        <f t="shared" si="460"/>
        <v>4.7367460282916184E-2</v>
      </c>
      <c r="AM4883">
        <v>4.7367460282916184E-2</v>
      </c>
      <c r="AN4883">
        <v>74.524024528241654</v>
      </c>
      <c r="AO4883">
        <v>12.147415998103391</v>
      </c>
      <c r="AT4883" s="2" t="str">
        <f t="shared" si="455"/>
        <v/>
      </c>
      <c r="AU4883" s="2" t="str">
        <f>IF(ISNUMBER(AT4883),SUMIFS($AT$1:AT4883,$A$1:A4883,A4883,$K$1:K4883,K4883,$E$1:E4883,E4883),"")</f>
        <v/>
      </c>
      <c r="AV4883">
        <f t="shared" si="458"/>
        <v>13</v>
      </c>
    </row>
    <row r="4884" spans="1:48" x14ac:dyDescent="0.25">
      <c r="A4884" t="s">
        <v>158</v>
      </c>
      <c r="B4884" t="s">
        <v>153</v>
      </c>
      <c r="C4884" t="s">
        <v>152</v>
      </c>
      <c r="D4884" s="3">
        <v>41424</v>
      </c>
      <c r="E4884">
        <v>2</v>
      </c>
      <c r="J4884" t="s">
        <v>151</v>
      </c>
      <c r="K4884" t="str">
        <f t="shared" si="456"/>
        <v>2012/13</v>
      </c>
      <c r="O4884" s="2" t="str">
        <f t="shared" si="459"/>
        <v/>
      </c>
      <c r="Q4884" s="32">
        <v>152.1</v>
      </c>
      <c r="R4884">
        <v>152.1</v>
      </c>
      <c r="S4884" s="22">
        <f>IF(ISNUMBER(R4884),SUMIFS(R$1:$R4884,A$1:$A4884,A4884,K$1:$K4884,K4884,E$1:$E4884,E4884),"")</f>
        <v>1611.7999999999997</v>
      </c>
      <c r="AC4884" s="2" t="str">
        <f t="shared" si="457"/>
        <v/>
      </c>
      <c r="AL4884" s="2" t="str">
        <f t="shared" si="460"/>
        <v/>
      </c>
      <c r="AT4884" s="2" t="str">
        <f t="shared" si="455"/>
        <v/>
      </c>
      <c r="AU4884" s="2" t="str">
        <f>IF(ISNUMBER(AT4884),SUMIFS($AT$1:AT4884,$A$1:A4884,A4884,$K$1:K4884,K4884,$E$1:E4884,E4884),"")</f>
        <v/>
      </c>
      <c r="AV4884">
        <f t="shared" si="458"/>
        <v>3</v>
      </c>
    </row>
    <row r="4885" spans="1:48" x14ac:dyDescent="0.25">
      <c r="A4885" t="s">
        <v>158</v>
      </c>
      <c r="B4885" t="s">
        <v>153</v>
      </c>
      <c r="C4885" t="s">
        <v>152</v>
      </c>
      <c r="D4885" s="3">
        <v>41423</v>
      </c>
      <c r="E4885">
        <v>3</v>
      </c>
      <c r="J4885" t="s">
        <v>151</v>
      </c>
      <c r="K4885" t="str">
        <f t="shared" si="456"/>
        <v>2012/13</v>
      </c>
      <c r="O4885" s="2" t="str">
        <f t="shared" si="459"/>
        <v/>
      </c>
      <c r="R4885"/>
      <c r="S4885" s="22" t="str">
        <f>IF(ISNUMBER(R4885),SUMIFS(R$1:$R4885,A$1:$A4885,A4885,K$1:$K4885,K4885,E$1:$E4885,E4885),"")</f>
        <v/>
      </c>
      <c r="X4885">
        <v>0.5922223938958151</v>
      </c>
      <c r="Y4885">
        <v>0.4077776061041849</v>
      </c>
      <c r="AC4885" s="2" t="str">
        <f t="shared" si="457"/>
        <v/>
      </c>
      <c r="AE4885">
        <v>89.3032932528521</v>
      </c>
      <c r="AF4885">
        <v>14.412886816447564</v>
      </c>
      <c r="AG4885">
        <v>85.587113183552432</v>
      </c>
      <c r="AH4885">
        <v>14.313560144323024</v>
      </c>
      <c r="AI4885">
        <v>18.317884400012961</v>
      </c>
      <c r="AJ4885">
        <v>8.9402052152079019</v>
      </c>
      <c r="AK4885">
        <v>27.988969770029669</v>
      </c>
      <c r="AL4885" s="2">
        <f t="shared" si="460"/>
        <v>4.4782351632047475E-2</v>
      </c>
      <c r="AM4885">
        <v>4.4782351632047475E-2</v>
      </c>
      <c r="AN4885">
        <v>74.511217113784681</v>
      </c>
      <c r="AO4885">
        <v>12.145328389546904</v>
      </c>
      <c r="AT4885" s="2" t="str">
        <f t="shared" si="455"/>
        <v/>
      </c>
      <c r="AU4885" s="2" t="str">
        <f>IF(ISNUMBER(AT4885),SUMIFS($AT$1:AT4885,$A$1:A4885,A4885,$K$1:K4885,K4885,$E$1:E4885,E4885),"")</f>
        <v/>
      </c>
      <c r="AV4885">
        <f t="shared" si="458"/>
        <v>13</v>
      </c>
    </row>
    <row r="4886" spans="1:48" x14ac:dyDescent="0.25">
      <c r="A4886" t="s">
        <v>158</v>
      </c>
      <c r="B4886" t="s">
        <v>153</v>
      </c>
      <c r="C4886" t="s">
        <v>152</v>
      </c>
      <c r="D4886" s="3">
        <v>41424</v>
      </c>
      <c r="E4886">
        <v>3</v>
      </c>
      <c r="J4886" t="s">
        <v>151</v>
      </c>
      <c r="K4886" t="str">
        <f t="shared" si="456"/>
        <v>2012/13</v>
      </c>
      <c r="O4886" s="2" t="str">
        <f t="shared" si="459"/>
        <v/>
      </c>
      <c r="Q4886" s="32">
        <v>72.599999999999994</v>
      </c>
      <c r="R4886">
        <v>72.599999999999994</v>
      </c>
      <c r="S4886" s="22">
        <f>IF(ISNUMBER(R4886),SUMIFS(R$1:$R4886,A$1:$A4886,A4886,K$1:$K4886,K4886,E$1:$E4886,E4886),"")</f>
        <v>1443.7499999999998</v>
      </c>
      <c r="AC4886" s="2" t="str">
        <f t="shared" si="457"/>
        <v/>
      </c>
      <c r="AL4886" s="2" t="str">
        <f t="shared" si="460"/>
        <v/>
      </c>
      <c r="AT4886" s="2" t="str">
        <f t="shared" si="455"/>
        <v/>
      </c>
      <c r="AU4886" s="2" t="str">
        <f>IF(ISNUMBER(AT4886),SUMIFS($AT$1:AT4886,$A$1:A4886,A4886,$K$1:K4886,K4886,$E$1:E4886,E4886),"")</f>
        <v/>
      </c>
      <c r="AV4886">
        <f t="shared" si="458"/>
        <v>3</v>
      </c>
    </row>
    <row r="4887" spans="1:48" x14ac:dyDescent="0.25">
      <c r="A4887" t="s">
        <v>158</v>
      </c>
      <c r="B4887" t="s">
        <v>153</v>
      </c>
      <c r="C4887" t="s">
        <v>152</v>
      </c>
      <c r="D4887" s="3">
        <v>41423</v>
      </c>
      <c r="E4887">
        <v>4</v>
      </c>
      <c r="J4887" t="s">
        <v>151</v>
      </c>
      <c r="K4887" t="str">
        <f t="shared" si="456"/>
        <v>2012/13</v>
      </c>
      <c r="O4887" s="2" t="str">
        <f t="shared" si="459"/>
        <v/>
      </c>
      <c r="R4887"/>
      <c r="S4887" s="22" t="str">
        <f>IF(ISNUMBER(R4887),SUMIFS(R$1:$R4887,A$1:$A4887,A4887,K$1:$K4887,K4887,E$1:$E4887,E4887),"")</f>
        <v/>
      </c>
      <c r="X4887">
        <v>0.66974153294554728</v>
      </c>
      <c r="Y4887">
        <v>0.33025846705445272</v>
      </c>
      <c r="AC4887" s="2" t="str">
        <f t="shared" si="457"/>
        <v/>
      </c>
      <c r="AE4887">
        <v>89.979514913360021</v>
      </c>
      <c r="AF4887">
        <v>15.249426918458822</v>
      </c>
      <c r="AG4887">
        <v>84.750573081541177</v>
      </c>
      <c r="AH4887">
        <v>15.046296592740802</v>
      </c>
      <c r="AI4887">
        <v>19.273641326979625</v>
      </c>
      <c r="AJ4887">
        <v>9.0652858879591651</v>
      </c>
      <c r="AK4887">
        <v>29.032939226067018</v>
      </c>
      <c r="AL4887" s="2">
        <f t="shared" si="460"/>
        <v>4.6452702761707231E-2</v>
      </c>
      <c r="AM4887">
        <v>4.6452702761707231E-2</v>
      </c>
      <c r="AN4887">
        <v>74.422358219371318</v>
      </c>
      <c r="AO4887">
        <v>12.130844389757526</v>
      </c>
      <c r="AT4887" s="2" t="str">
        <f t="shared" si="455"/>
        <v/>
      </c>
      <c r="AU4887" s="2" t="str">
        <f>IF(ISNUMBER(AT4887),SUMIFS($AT$1:AT4887,$A$1:A4887,A4887,$K$1:K4887,K4887,$E$1:E4887,E4887),"")</f>
        <v/>
      </c>
      <c r="AV4887">
        <f t="shared" si="458"/>
        <v>13</v>
      </c>
    </row>
    <row r="4888" spans="1:48" x14ac:dyDescent="0.25">
      <c r="A4888" t="s">
        <v>158</v>
      </c>
      <c r="B4888" t="s">
        <v>153</v>
      </c>
      <c r="C4888" t="s">
        <v>152</v>
      </c>
      <c r="D4888" s="3">
        <v>41424</v>
      </c>
      <c r="E4888">
        <v>4</v>
      </c>
      <c r="J4888" t="s">
        <v>151</v>
      </c>
      <c r="K4888" t="str">
        <f t="shared" si="456"/>
        <v>2012/13</v>
      </c>
      <c r="O4888" s="2" t="str">
        <f t="shared" si="459"/>
        <v/>
      </c>
      <c r="Q4888" s="32">
        <v>106.7</v>
      </c>
      <c r="R4888">
        <v>106.7</v>
      </c>
      <c r="S4888" s="22">
        <f>IF(ISNUMBER(R4888),SUMIFS(R$1:$R4888,A$1:$A4888,A4888,K$1:$K4888,K4888,E$1:$E4888,E4888),"")</f>
        <v>1526.7000000000003</v>
      </c>
      <c r="AC4888" s="2" t="str">
        <f t="shared" si="457"/>
        <v/>
      </c>
      <c r="AL4888" s="2" t="str">
        <f t="shared" si="460"/>
        <v/>
      </c>
      <c r="AT4888" s="2" t="str">
        <f t="shared" si="455"/>
        <v/>
      </c>
      <c r="AU4888" s="2" t="str">
        <f>IF(ISNUMBER(AT4888),SUMIFS($AT$1:AT4888,$A$1:A4888,A4888,$K$1:K4888,K4888,$E$1:E4888,E4888),"")</f>
        <v/>
      </c>
      <c r="AV4888">
        <f t="shared" si="458"/>
        <v>3</v>
      </c>
    </row>
    <row r="4889" spans="1:48" x14ac:dyDescent="0.25">
      <c r="A4889" t="s">
        <v>158</v>
      </c>
      <c r="B4889" t="s">
        <v>153</v>
      </c>
      <c r="C4889" t="s">
        <v>152</v>
      </c>
      <c r="D4889" s="3">
        <v>41423</v>
      </c>
      <c r="E4889">
        <v>5</v>
      </c>
      <c r="J4889" t="s">
        <v>151</v>
      </c>
      <c r="K4889" t="str">
        <f t="shared" si="456"/>
        <v>2012/13</v>
      </c>
      <c r="O4889" s="2" t="str">
        <f t="shared" si="459"/>
        <v/>
      </c>
      <c r="R4889"/>
      <c r="S4889" s="22" t="str">
        <f>IF(ISNUMBER(R4889),SUMIFS(R$1:$R4889,A$1:$A4889,A4889,K$1:$K4889,K4889,E$1:$E4889,E4889),"")</f>
        <v/>
      </c>
      <c r="X4889">
        <v>0.72718609166533066</v>
      </c>
      <c r="Y4889">
        <v>0.27281390833466934</v>
      </c>
      <c r="AC4889" s="2" t="str">
        <f t="shared" si="457"/>
        <v/>
      </c>
      <c r="AL4889" s="2" t="str">
        <f t="shared" si="460"/>
        <v/>
      </c>
      <c r="AT4889" s="2" t="str">
        <f t="shared" si="455"/>
        <v/>
      </c>
      <c r="AU4889" s="2" t="str">
        <f>IF(ISNUMBER(AT4889),SUMIFS($AT$1:AT4889,$A$1:A4889,A4889,$K$1:K4889,K4889,$E$1:E4889,E4889),"")</f>
        <v/>
      </c>
      <c r="AV4889">
        <f t="shared" si="458"/>
        <v>2</v>
      </c>
    </row>
    <row r="4890" spans="1:48" x14ac:dyDescent="0.25">
      <c r="A4890" t="s">
        <v>158</v>
      </c>
      <c r="B4890" t="s">
        <v>153</v>
      </c>
      <c r="C4890" t="s">
        <v>152</v>
      </c>
      <c r="D4890" s="3">
        <v>41424</v>
      </c>
      <c r="E4890">
        <v>5</v>
      </c>
      <c r="J4890" t="s">
        <v>151</v>
      </c>
      <c r="K4890" t="str">
        <f t="shared" si="456"/>
        <v>2012/13</v>
      </c>
      <c r="O4890" s="2" t="str">
        <f t="shared" si="459"/>
        <v/>
      </c>
      <c r="Q4890" s="32">
        <v>94.55</v>
      </c>
      <c r="R4890">
        <v>94.55</v>
      </c>
      <c r="S4890" s="22">
        <f>IF(ISNUMBER(R4890),SUMIFS(R$1:$R4890,A$1:$A4890,A4890,K$1:$K4890,K4890,E$1:$E4890,E4890),"")</f>
        <v>1947.8999999999994</v>
      </c>
      <c r="AL4890" s="2" t="str">
        <f t="shared" si="460"/>
        <v/>
      </c>
      <c r="AT4890" s="2" t="str">
        <f t="shared" si="455"/>
        <v/>
      </c>
      <c r="AU4890" s="2" t="str">
        <f>IF(ISNUMBER(AT4890),SUMIFS($AT$1:AT4890,$A$1:A4890,A4890,$K$1:K4890,K4890,$E$1:E4890,E4890),"")</f>
        <v/>
      </c>
      <c r="AV4890">
        <f t="shared" si="458"/>
        <v>3</v>
      </c>
    </row>
    <row r="4891" spans="1:48" x14ac:dyDescent="0.25">
      <c r="A4891" t="s">
        <v>188</v>
      </c>
      <c r="B4891" t="s">
        <v>163</v>
      </c>
      <c r="D4891" s="38">
        <v>44914</v>
      </c>
      <c r="E4891">
        <f>COUNTIFS($D$4891:D4891,D4891,$A$4891:A4891,A4891)</f>
        <v>1</v>
      </c>
      <c r="I4891" s="39" t="s">
        <v>164</v>
      </c>
      <c r="K4891" t="str">
        <f t="shared" si="456"/>
        <v>2022/23</v>
      </c>
      <c r="P4891" s="32"/>
      <c r="Q4891" s="32">
        <v>190.83932668761926</v>
      </c>
      <c r="S4891" s="22"/>
      <c r="AC4891" s="37">
        <v>30.780536562519238</v>
      </c>
      <c r="AD4891">
        <f>AC4891/10</f>
        <v>3.0780536562519236</v>
      </c>
    </row>
    <row r="4892" spans="1:48" x14ac:dyDescent="0.25">
      <c r="A4892" t="s">
        <v>188</v>
      </c>
      <c r="B4892" t="s">
        <v>163</v>
      </c>
      <c r="D4892" s="5">
        <v>44914</v>
      </c>
      <c r="E4892">
        <f>COUNTIFS($D$4891:D4892,D4892,$A$4891:A4892,A4892)</f>
        <v>2</v>
      </c>
      <c r="I4892" t="s">
        <v>164</v>
      </c>
      <c r="K4892" t="str">
        <f t="shared" si="456"/>
        <v>2022/23</v>
      </c>
      <c r="P4892" s="32"/>
      <c r="Q4892" s="32">
        <v>316.85163165543662</v>
      </c>
      <c r="S4892" s="22"/>
      <c r="AC4892" s="36">
        <v>51.105101879909135</v>
      </c>
      <c r="AD4892">
        <f t="shared" ref="AD4892:AD4955" si="461">AC4892/10</f>
        <v>5.1105101879909132</v>
      </c>
    </row>
    <row r="4893" spans="1:48" x14ac:dyDescent="0.25">
      <c r="A4893" t="s">
        <v>188</v>
      </c>
      <c r="B4893" t="s">
        <v>163</v>
      </c>
      <c r="D4893" s="38">
        <v>44914</v>
      </c>
      <c r="E4893">
        <f>COUNTIFS($D$4891:D4893,D4893,$A$4891:A4893,A4893)</f>
        <v>3</v>
      </c>
      <c r="I4893" s="39" t="s">
        <v>164</v>
      </c>
      <c r="K4893" t="str">
        <f t="shared" si="456"/>
        <v>2022/23</v>
      </c>
      <c r="P4893" s="32"/>
      <c r="Q4893" s="32">
        <v>324.45132420792118</v>
      </c>
      <c r="S4893" s="22"/>
      <c r="AC4893" s="37">
        <v>52.330858743213092</v>
      </c>
      <c r="AD4893">
        <f t="shared" si="461"/>
        <v>5.2330858743213096</v>
      </c>
    </row>
    <row r="4894" spans="1:48" x14ac:dyDescent="0.25">
      <c r="A4894" t="s">
        <v>188</v>
      </c>
      <c r="B4894" t="s">
        <v>163</v>
      </c>
      <c r="D4894" s="5">
        <v>44914</v>
      </c>
      <c r="E4894">
        <f>COUNTIFS($D$4891:D4894,D4894,$A$4891:A4894,A4894)</f>
        <v>4</v>
      </c>
      <c r="I4894" t="s">
        <v>164</v>
      </c>
      <c r="K4894" t="str">
        <f t="shared" si="456"/>
        <v>2022/23</v>
      </c>
      <c r="P4894" s="32"/>
      <c r="Q4894" s="32">
        <v>372.51222944448165</v>
      </c>
      <c r="S4894" s="22"/>
      <c r="AC4894" s="36">
        <v>60.082617652335749</v>
      </c>
      <c r="AD4894">
        <f t="shared" si="461"/>
        <v>6.0082617652335752</v>
      </c>
    </row>
    <row r="4895" spans="1:48" x14ac:dyDescent="0.25">
      <c r="A4895" t="s">
        <v>188</v>
      </c>
      <c r="B4895" t="s">
        <v>163</v>
      </c>
      <c r="D4895" s="38">
        <v>44914</v>
      </c>
      <c r="E4895">
        <f>COUNTIFS($D$4891:D4895,D4895,$A$4891:A4895,A4895)</f>
        <v>5</v>
      </c>
      <c r="I4895" s="39" t="s">
        <v>164</v>
      </c>
      <c r="K4895" t="str">
        <f t="shared" si="456"/>
        <v>2022/23</v>
      </c>
      <c r="P4895" s="32"/>
      <c r="Q4895" s="32">
        <v>228.86918579861467</v>
      </c>
      <c r="S4895" s="22"/>
      <c r="AC4895" s="37">
        <v>36.914384806228171</v>
      </c>
      <c r="AD4895">
        <f t="shared" si="461"/>
        <v>3.6914384806228169</v>
      </c>
    </row>
    <row r="4896" spans="1:48" x14ac:dyDescent="0.25">
      <c r="A4896" t="s">
        <v>188</v>
      </c>
      <c r="B4896" t="s">
        <v>163</v>
      </c>
      <c r="D4896" s="5">
        <v>44939</v>
      </c>
      <c r="E4896">
        <f>COUNTIFS($D$4891:D4896,D4896,$A$4891:A4896,A4896)</f>
        <v>1</v>
      </c>
      <c r="I4896" t="s">
        <v>164</v>
      </c>
      <c r="K4896" t="str">
        <f t="shared" si="456"/>
        <v>2022/23</v>
      </c>
      <c r="P4896" s="32"/>
      <c r="Q4896" s="32">
        <v>197.07590626877624</v>
      </c>
      <c r="S4896" s="22"/>
      <c r="AC4896" s="36">
        <v>78.8303625075105</v>
      </c>
      <c r="AD4896">
        <f t="shared" si="461"/>
        <v>7.8830362507510499</v>
      </c>
    </row>
    <row r="4897" spans="1:30" x14ac:dyDescent="0.25">
      <c r="A4897" t="s">
        <v>188</v>
      </c>
      <c r="B4897" t="s">
        <v>163</v>
      </c>
      <c r="D4897" s="38">
        <v>44939</v>
      </c>
      <c r="E4897">
        <f>COUNTIFS($D$4891:D4897,D4897,$A$4891:A4897,A4897)</f>
        <v>2</v>
      </c>
      <c r="I4897" s="39" t="s">
        <v>164</v>
      </c>
      <c r="K4897" t="str">
        <f t="shared" si="456"/>
        <v>2022/23</v>
      </c>
      <c r="P4897" s="32"/>
      <c r="Q4897" s="32">
        <v>286.48670488359045</v>
      </c>
      <c r="S4897" s="22"/>
      <c r="AC4897" s="37">
        <v>114.59468195343618</v>
      </c>
      <c r="AD4897">
        <f t="shared" si="461"/>
        <v>11.459468195343618</v>
      </c>
    </row>
    <row r="4898" spans="1:30" x14ac:dyDescent="0.25">
      <c r="A4898" t="s">
        <v>188</v>
      </c>
      <c r="B4898" t="s">
        <v>163</v>
      </c>
      <c r="D4898" s="5">
        <v>44939</v>
      </c>
      <c r="E4898">
        <f>COUNTIFS($D$4891:D4898,D4898,$A$4891:A4898,A4898)</f>
        <v>3</v>
      </c>
      <c r="I4898" t="s">
        <v>164</v>
      </c>
      <c r="K4898" t="str">
        <f t="shared" si="456"/>
        <v>2022/23</v>
      </c>
      <c r="P4898" s="32"/>
      <c r="Q4898" s="32">
        <v>240.2289329015739</v>
      </c>
      <c r="S4898" s="22"/>
      <c r="AC4898" s="36">
        <v>96.091573160629565</v>
      </c>
      <c r="AD4898">
        <f t="shared" si="461"/>
        <v>9.6091573160629569</v>
      </c>
    </row>
    <row r="4899" spans="1:30" x14ac:dyDescent="0.25">
      <c r="A4899" t="s">
        <v>188</v>
      </c>
      <c r="B4899" t="s">
        <v>163</v>
      </c>
      <c r="D4899" s="38">
        <v>44939</v>
      </c>
      <c r="E4899">
        <f>COUNTIFS($D$4891:D4899,D4899,$A$4891:A4899,A4899)</f>
        <v>4</v>
      </c>
      <c r="I4899" s="39" t="s">
        <v>164</v>
      </c>
      <c r="K4899" t="str">
        <f t="shared" si="456"/>
        <v>2022/23</v>
      </c>
      <c r="P4899" s="32"/>
      <c r="Q4899" s="32">
        <v>223.21723691790459</v>
      </c>
      <c r="S4899" s="22"/>
      <c r="AC4899" s="37">
        <v>89.286894767161826</v>
      </c>
      <c r="AD4899">
        <f t="shared" si="461"/>
        <v>8.9286894767161833</v>
      </c>
    </row>
    <row r="4900" spans="1:30" x14ac:dyDescent="0.25">
      <c r="A4900" t="s">
        <v>188</v>
      </c>
      <c r="B4900" t="s">
        <v>163</v>
      </c>
      <c r="D4900" s="5">
        <v>44939</v>
      </c>
      <c r="E4900">
        <f>COUNTIFS($D$4891:D4900,D4900,$A$4891:A4900,A4900)</f>
        <v>5</v>
      </c>
      <c r="I4900" t="s">
        <v>164</v>
      </c>
      <c r="K4900" t="str">
        <f t="shared" si="456"/>
        <v>2022/23</v>
      </c>
      <c r="P4900" s="32"/>
      <c r="Q4900" s="32">
        <v>172.25576420251963</v>
      </c>
      <c r="S4900" s="22"/>
      <c r="AC4900" s="36">
        <v>68.902305681007846</v>
      </c>
      <c r="AD4900">
        <f t="shared" si="461"/>
        <v>6.8902305681007849</v>
      </c>
    </row>
    <row r="4901" spans="1:30" x14ac:dyDescent="0.25">
      <c r="A4901" t="s">
        <v>188</v>
      </c>
      <c r="B4901" t="s">
        <v>163</v>
      </c>
      <c r="D4901" s="38">
        <v>44959</v>
      </c>
      <c r="E4901">
        <f>COUNTIFS($D$4891:D4901,D4901,$A$4891:A4901,A4901)</f>
        <v>1</v>
      </c>
      <c r="I4901" s="39" t="s">
        <v>164</v>
      </c>
      <c r="K4901" t="str">
        <f t="shared" si="456"/>
        <v>2022/23</v>
      </c>
      <c r="P4901" s="32"/>
      <c r="Q4901" s="32">
        <v>151.11404099519092</v>
      </c>
      <c r="S4901" s="22"/>
      <c r="AC4901" s="37">
        <v>75.55702049759546</v>
      </c>
      <c r="AD4901">
        <f t="shared" si="461"/>
        <v>7.555702049759546</v>
      </c>
    </row>
    <row r="4902" spans="1:30" x14ac:dyDescent="0.25">
      <c r="A4902" t="s">
        <v>188</v>
      </c>
      <c r="B4902" t="s">
        <v>163</v>
      </c>
      <c r="D4902" s="5">
        <v>44959</v>
      </c>
      <c r="E4902">
        <f>COUNTIFS($D$4891:D4902,D4902,$A$4891:A4902,A4902)</f>
        <v>2</v>
      </c>
      <c r="I4902" t="s">
        <v>164</v>
      </c>
      <c r="K4902" t="str">
        <f t="shared" si="456"/>
        <v>2022/23</v>
      </c>
      <c r="P4902" s="32"/>
      <c r="Q4902" s="32">
        <v>185.05551736153623</v>
      </c>
      <c r="S4902" s="22"/>
      <c r="AC4902" s="36">
        <v>92.527758680768116</v>
      </c>
      <c r="AD4902">
        <f t="shared" si="461"/>
        <v>9.252775868076812</v>
      </c>
    </row>
    <row r="4903" spans="1:30" x14ac:dyDescent="0.25">
      <c r="A4903" t="s">
        <v>188</v>
      </c>
      <c r="B4903" t="s">
        <v>163</v>
      </c>
      <c r="D4903" s="38">
        <v>44959</v>
      </c>
      <c r="E4903">
        <f>COUNTIFS($D$4891:D4903,D4903,$A$4891:A4903,A4903)</f>
        <v>3</v>
      </c>
      <c r="I4903" s="39" t="s">
        <v>164</v>
      </c>
      <c r="K4903" t="str">
        <f t="shared" si="456"/>
        <v>2022/23</v>
      </c>
      <c r="P4903" s="32"/>
      <c r="Q4903" s="32">
        <v>145.10411525758326</v>
      </c>
      <c r="S4903" s="22"/>
      <c r="AC4903" s="37">
        <v>72.55205762879163</v>
      </c>
      <c r="AD4903">
        <f t="shared" si="461"/>
        <v>7.2552057628791626</v>
      </c>
    </row>
    <row r="4904" spans="1:30" x14ac:dyDescent="0.25">
      <c r="A4904" t="s">
        <v>188</v>
      </c>
      <c r="B4904" t="s">
        <v>163</v>
      </c>
      <c r="D4904" s="5">
        <v>44959</v>
      </c>
      <c r="E4904">
        <f>COUNTIFS($D$4891:D4904,D4904,$A$4891:A4904,A4904)</f>
        <v>4</v>
      </c>
      <c r="I4904" t="s">
        <v>164</v>
      </c>
      <c r="K4904" t="str">
        <f t="shared" si="456"/>
        <v>2022/23</v>
      </c>
      <c r="P4904" s="32"/>
      <c r="Q4904" s="32">
        <v>128.72983964352878</v>
      </c>
      <c r="S4904" s="22"/>
      <c r="AC4904" s="36">
        <v>64.364919821764389</v>
      </c>
      <c r="AD4904">
        <f t="shared" si="461"/>
        <v>6.436491982176439</v>
      </c>
    </row>
    <row r="4905" spans="1:30" x14ac:dyDescent="0.25">
      <c r="A4905" t="s">
        <v>188</v>
      </c>
      <c r="B4905" t="s">
        <v>163</v>
      </c>
      <c r="D4905" s="38">
        <v>44959</v>
      </c>
      <c r="E4905">
        <f>COUNTIFS($D$4891:D4905,D4905,$A$4891:A4905,A4905)</f>
        <v>5</v>
      </c>
      <c r="I4905" s="39" t="s">
        <v>164</v>
      </c>
      <c r="K4905" t="str">
        <f t="shared" si="456"/>
        <v>2022/23</v>
      </c>
      <c r="P4905" s="32"/>
      <c r="Q4905" s="32">
        <v>152.91995122781151</v>
      </c>
      <c r="S4905" s="22"/>
      <c r="AC4905" s="37">
        <v>76.459975613905755</v>
      </c>
      <c r="AD4905">
        <f t="shared" si="461"/>
        <v>7.6459975613905753</v>
      </c>
    </row>
    <row r="4906" spans="1:30" x14ac:dyDescent="0.25">
      <c r="A4906" t="s">
        <v>188</v>
      </c>
      <c r="B4906" t="s">
        <v>163</v>
      </c>
      <c r="D4906" s="5">
        <v>44978</v>
      </c>
      <c r="E4906">
        <f>COUNTIFS($D$4891:D4906,D4906,$A$4891:A4906,A4906)</f>
        <v>1</v>
      </c>
      <c r="I4906" t="s">
        <v>164</v>
      </c>
      <c r="K4906" t="str">
        <f t="shared" si="456"/>
        <v>2022/23</v>
      </c>
      <c r="P4906" s="32"/>
      <c r="Q4906" s="32">
        <v>182.00608303436064</v>
      </c>
      <c r="S4906" s="22"/>
      <c r="AC4906" s="36">
        <v>95.792675281242438</v>
      </c>
      <c r="AD4906">
        <f t="shared" si="461"/>
        <v>9.5792675281242445</v>
      </c>
    </row>
    <row r="4907" spans="1:30" x14ac:dyDescent="0.25">
      <c r="A4907" t="s">
        <v>188</v>
      </c>
      <c r="B4907" t="s">
        <v>163</v>
      </c>
      <c r="D4907" s="38">
        <v>44978</v>
      </c>
      <c r="E4907">
        <f>COUNTIFS($D$4891:D4907,D4907,$A$4891:A4907,A4907)</f>
        <v>2</v>
      </c>
      <c r="I4907" s="39" t="s">
        <v>164</v>
      </c>
      <c r="K4907" t="str">
        <f t="shared" si="456"/>
        <v>2022/23</v>
      </c>
      <c r="P4907" s="32"/>
      <c r="Q4907" s="32">
        <v>229.35753301927693</v>
      </c>
      <c r="S4907" s="22"/>
      <c r="AC4907" s="37">
        <v>120.71449106277733</v>
      </c>
      <c r="AD4907">
        <f t="shared" si="461"/>
        <v>12.071449106277733</v>
      </c>
    </row>
    <row r="4908" spans="1:30" x14ac:dyDescent="0.25">
      <c r="A4908" t="s">
        <v>188</v>
      </c>
      <c r="B4908" t="s">
        <v>163</v>
      </c>
      <c r="D4908" s="5">
        <v>44978</v>
      </c>
      <c r="E4908">
        <f>COUNTIFS($D$4891:D4908,D4908,$A$4891:A4908,A4908)</f>
        <v>3</v>
      </c>
      <c r="I4908" t="s">
        <v>164</v>
      </c>
      <c r="K4908" t="str">
        <f t="shared" si="456"/>
        <v>2022/23</v>
      </c>
      <c r="P4908" s="32"/>
      <c r="Q4908" s="32">
        <v>185.6442809682012</v>
      </c>
      <c r="S4908" s="22"/>
      <c r="AC4908" s="36">
        <v>97.707516299053268</v>
      </c>
      <c r="AD4908">
        <f t="shared" si="461"/>
        <v>9.7707516299053268</v>
      </c>
    </row>
    <row r="4909" spans="1:30" x14ac:dyDescent="0.25">
      <c r="A4909" t="s">
        <v>188</v>
      </c>
      <c r="B4909" t="s">
        <v>163</v>
      </c>
      <c r="D4909" s="38">
        <v>44978</v>
      </c>
      <c r="E4909">
        <f>COUNTIFS($D$4891:D4909,D4909,$A$4891:A4909,A4909)</f>
        <v>4</v>
      </c>
      <c r="I4909" s="39" t="s">
        <v>164</v>
      </c>
      <c r="K4909" t="str">
        <f t="shared" si="456"/>
        <v>2022/23</v>
      </c>
      <c r="P4909" s="32"/>
      <c r="Q4909" s="32">
        <v>176.11088654715687</v>
      </c>
      <c r="S4909" s="22"/>
      <c r="AC4909" s="37">
        <v>92.689940287977294</v>
      </c>
      <c r="AD4909">
        <f t="shared" si="461"/>
        <v>9.2689940287977297</v>
      </c>
    </row>
    <row r="4910" spans="1:30" x14ac:dyDescent="0.25">
      <c r="A4910" t="s">
        <v>188</v>
      </c>
      <c r="B4910" t="s">
        <v>163</v>
      </c>
      <c r="D4910" s="5">
        <v>44978</v>
      </c>
      <c r="E4910">
        <f>COUNTIFS($D$4891:D4910,D4910,$A$4891:A4910,A4910)</f>
        <v>5</v>
      </c>
      <c r="I4910" t="s">
        <v>164</v>
      </c>
      <c r="K4910" t="str">
        <f t="shared" si="456"/>
        <v>2022/23</v>
      </c>
      <c r="P4910" s="32"/>
      <c r="Q4910" s="32">
        <v>175.32595533778266</v>
      </c>
      <c r="S4910" s="22"/>
      <c r="AC4910" s="36">
        <v>92.276818598832989</v>
      </c>
      <c r="AD4910">
        <f t="shared" si="461"/>
        <v>9.2276818598832993</v>
      </c>
    </row>
    <row r="4911" spans="1:30" x14ac:dyDescent="0.25">
      <c r="A4911" t="s">
        <v>188</v>
      </c>
      <c r="B4911" t="s">
        <v>163</v>
      </c>
      <c r="D4911" s="38">
        <v>44999</v>
      </c>
      <c r="E4911">
        <f>COUNTIFS($D$4891:D4911,D4911,$A$4891:A4911,A4911)</f>
        <v>1</v>
      </c>
      <c r="I4911" s="39" t="s">
        <v>164</v>
      </c>
      <c r="K4911" t="str">
        <f t="shared" si="456"/>
        <v>2022/23</v>
      </c>
      <c r="P4911" s="32"/>
      <c r="Q4911" s="32">
        <v>143.02741358760426</v>
      </c>
      <c r="S4911" s="22"/>
      <c r="AC4911" s="37">
        <v>68.108292184573457</v>
      </c>
      <c r="AD4911">
        <f t="shared" si="461"/>
        <v>6.8108292184573456</v>
      </c>
    </row>
    <row r="4912" spans="1:30" x14ac:dyDescent="0.25">
      <c r="A4912" t="s">
        <v>188</v>
      </c>
      <c r="B4912" t="s">
        <v>163</v>
      </c>
      <c r="D4912" s="5">
        <v>44999</v>
      </c>
      <c r="E4912">
        <f>COUNTIFS($D$4891:D4912,D4912,$A$4891:A4912,A4912)</f>
        <v>2</v>
      </c>
      <c r="I4912" t="s">
        <v>164</v>
      </c>
      <c r="K4912" t="str">
        <f t="shared" si="456"/>
        <v>2022/23</v>
      </c>
      <c r="P4912" s="32"/>
      <c r="Q4912" s="32">
        <v>145.67606939478213</v>
      </c>
      <c r="S4912" s="22"/>
      <c r="AC4912" s="36">
        <v>69.369556854658157</v>
      </c>
      <c r="AD4912">
        <f t="shared" si="461"/>
        <v>6.9369556854658159</v>
      </c>
    </row>
    <row r="4913" spans="1:30" x14ac:dyDescent="0.25">
      <c r="A4913" t="s">
        <v>188</v>
      </c>
      <c r="B4913" t="s">
        <v>163</v>
      </c>
      <c r="D4913" s="38">
        <v>45000</v>
      </c>
      <c r="E4913">
        <f>COUNTIFS($D$4891:D4913,D4913,$A$4891:A4913,A4913)</f>
        <v>1</v>
      </c>
      <c r="I4913" s="39" t="s">
        <v>164</v>
      </c>
      <c r="K4913" t="str">
        <f t="shared" si="456"/>
        <v>2022/23</v>
      </c>
      <c r="P4913" s="32"/>
      <c r="Q4913" s="32">
        <v>115.47950589011585</v>
      </c>
      <c r="S4913" s="22"/>
      <c r="AC4913" s="37">
        <v>52.490684495507203</v>
      </c>
      <c r="AD4913">
        <f t="shared" si="461"/>
        <v>5.2490684495507205</v>
      </c>
    </row>
    <row r="4914" spans="1:30" x14ac:dyDescent="0.25">
      <c r="A4914" t="s">
        <v>188</v>
      </c>
      <c r="B4914" t="s">
        <v>163</v>
      </c>
      <c r="D4914" s="5">
        <v>45000</v>
      </c>
      <c r="E4914">
        <f>COUNTIFS($D$4891:D4914,D4914,$A$4891:A4914,A4914)</f>
        <v>2</v>
      </c>
      <c r="I4914" t="s">
        <v>164</v>
      </c>
      <c r="K4914" t="str">
        <f t="shared" si="456"/>
        <v>2022/23</v>
      </c>
      <c r="P4914" s="32"/>
      <c r="Q4914" s="32">
        <v>110.40548064129544</v>
      </c>
      <c r="S4914" s="22"/>
      <c r="AC4914" s="36">
        <v>50.184309382407015</v>
      </c>
      <c r="AD4914">
        <f t="shared" si="461"/>
        <v>5.0184309382407015</v>
      </c>
    </row>
    <row r="4915" spans="1:30" x14ac:dyDescent="0.25">
      <c r="A4915" t="s">
        <v>188</v>
      </c>
      <c r="B4915" t="s">
        <v>163</v>
      </c>
      <c r="D4915" s="38">
        <v>45000</v>
      </c>
      <c r="E4915">
        <f>COUNTIFS($D$4891:D4915,D4915,$A$4891:A4915,A4915)</f>
        <v>3</v>
      </c>
      <c r="I4915" s="39" t="s">
        <v>164</v>
      </c>
      <c r="K4915" t="str">
        <f t="shared" si="456"/>
        <v>2022/23</v>
      </c>
      <c r="P4915" s="32"/>
      <c r="Q4915" s="32">
        <v>99.050583958542802</v>
      </c>
      <c r="S4915" s="22"/>
      <c r="AC4915" s="37">
        <v>45.022992708428546</v>
      </c>
      <c r="AD4915">
        <f t="shared" si="461"/>
        <v>4.5022992708428546</v>
      </c>
    </row>
    <row r="4916" spans="1:30" x14ac:dyDescent="0.25">
      <c r="A4916" t="s">
        <v>188</v>
      </c>
      <c r="B4916" t="s">
        <v>163</v>
      </c>
      <c r="D4916" s="5">
        <v>45042</v>
      </c>
      <c r="E4916">
        <f>COUNTIFS($D$4891:D4916,D4916,$A$4891:A4916,A4916)</f>
        <v>1</v>
      </c>
      <c r="I4916" t="s">
        <v>164</v>
      </c>
      <c r="K4916" t="str">
        <f t="shared" si="456"/>
        <v>2022/23</v>
      </c>
      <c r="P4916" s="32"/>
      <c r="Q4916" s="32">
        <v>241.373389541493</v>
      </c>
      <c r="S4916" s="22"/>
      <c r="AC4916" s="36">
        <v>56.13334640499837</v>
      </c>
      <c r="AD4916">
        <f t="shared" si="461"/>
        <v>5.6133346404998372</v>
      </c>
    </row>
    <row r="4917" spans="1:30" x14ac:dyDescent="0.25">
      <c r="A4917" t="s">
        <v>188</v>
      </c>
      <c r="B4917" t="s">
        <v>163</v>
      </c>
      <c r="D4917" s="38">
        <v>45042</v>
      </c>
      <c r="E4917">
        <f>COUNTIFS($D$4891:D4917,D4917,$A$4891:A4917,A4917)</f>
        <v>2</v>
      </c>
      <c r="I4917" s="39" t="s">
        <v>164</v>
      </c>
      <c r="K4917" t="str">
        <f t="shared" si="456"/>
        <v>2022/23</v>
      </c>
      <c r="P4917" s="32"/>
      <c r="Q4917" s="32">
        <v>230.09916022204297</v>
      </c>
      <c r="S4917" s="22"/>
      <c r="AC4917" s="37">
        <v>53.511432609777437</v>
      </c>
      <c r="AD4917">
        <f t="shared" si="461"/>
        <v>5.3511432609777438</v>
      </c>
    </row>
    <row r="4918" spans="1:30" x14ac:dyDescent="0.25">
      <c r="A4918" t="s">
        <v>188</v>
      </c>
      <c r="B4918" t="s">
        <v>163</v>
      </c>
      <c r="D4918" s="5">
        <v>45042</v>
      </c>
      <c r="E4918">
        <f>COUNTIFS($D$4891:D4918,D4918,$A$4891:A4918,A4918)</f>
        <v>3</v>
      </c>
      <c r="I4918" t="s">
        <v>164</v>
      </c>
      <c r="K4918" t="str">
        <f t="shared" si="456"/>
        <v>2022/23</v>
      </c>
      <c r="P4918" s="32"/>
      <c r="Q4918" s="32">
        <v>231.12714943778434</v>
      </c>
      <c r="S4918" s="22"/>
      <c r="AC4918" s="36">
        <v>55.030273675662933</v>
      </c>
      <c r="AD4918">
        <f t="shared" si="461"/>
        <v>5.5030273675662933</v>
      </c>
    </row>
    <row r="4919" spans="1:30" x14ac:dyDescent="0.25">
      <c r="A4919" t="s">
        <v>188</v>
      </c>
      <c r="B4919" t="s">
        <v>163</v>
      </c>
      <c r="D4919" s="38">
        <v>45043</v>
      </c>
      <c r="E4919">
        <f>COUNTIFS($D$4891:D4919,D4919,$A$4891:A4919,A4919)</f>
        <v>1</v>
      </c>
      <c r="I4919" s="39" t="s">
        <v>164</v>
      </c>
      <c r="K4919" t="str">
        <f t="shared" si="456"/>
        <v>2022/23</v>
      </c>
      <c r="P4919" s="32"/>
      <c r="Q4919" s="32">
        <v>198.73306681239029</v>
      </c>
      <c r="S4919" s="22"/>
      <c r="AC4919" s="37">
        <v>46.216992281951235</v>
      </c>
      <c r="AD4919">
        <f t="shared" si="461"/>
        <v>4.6216992281951237</v>
      </c>
    </row>
    <row r="4920" spans="1:30" x14ac:dyDescent="0.25">
      <c r="A4920" t="s">
        <v>188</v>
      </c>
      <c r="B4920" t="s">
        <v>163</v>
      </c>
      <c r="D4920" s="5">
        <v>45043</v>
      </c>
      <c r="E4920">
        <f>COUNTIFS($D$4891:D4920,D4920,$A$4891:A4920,A4920)</f>
        <v>2</v>
      </c>
      <c r="I4920" t="s">
        <v>164</v>
      </c>
      <c r="K4920" t="str">
        <f t="shared" si="456"/>
        <v>2022/23</v>
      </c>
      <c r="P4920" s="32"/>
      <c r="Q4920" s="32">
        <v>160.72842345356696</v>
      </c>
      <c r="S4920" s="22"/>
      <c r="AC4920" s="36">
        <v>37.378703128736504</v>
      </c>
      <c r="AD4920">
        <f t="shared" si="461"/>
        <v>3.7378703128736506</v>
      </c>
    </row>
    <row r="4921" spans="1:30" x14ac:dyDescent="0.25">
      <c r="A4921" t="s">
        <v>188</v>
      </c>
      <c r="B4921" t="s">
        <v>163</v>
      </c>
      <c r="D4921" s="38">
        <v>45104</v>
      </c>
      <c r="E4921">
        <f>COUNTIFS($D$4891:D4921,D4921,$A$4891:A4921,A4921)</f>
        <v>1</v>
      </c>
      <c r="I4921" s="39" t="s">
        <v>164</v>
      </c>
      <c r="K4921" t="str">
        <f t="shared" si="456"/>
        <v>2022/23</v>
      </c>
      <c r="P4921" s="32"/>
      <c r="Q4921" s="32">
        <v>239.875</v>
      </c>
      <c r="S4921" s="22"/>
      <c r="AC4921" s="37">
        <v>38.689516129032256</v>
      </c>
      <c r="AD4921">
        <f t="shared" si="461"/>
        <v>3.8689516129032255</v>
      </c>
    </row>
    <row r="4922" spans="1:30" x14ac:dyDescent="0.25">
      <c r="A4922" t="s">
        <v>188</v>
      </c>
      <c r="B4922" t="s">
        <v>163</v>
      </c>
      <c r="D4922" s="5">
        <v>45104</v>
      </c>
      <c r="E4922">
        <f>COUNTIFS($D$4891:D4922,D4922,$A$4891:A4922,A4922)</f>
        <v>2</v>
      </c>
      <c r="I4922" t="s">
        <v>164</v>
      </c>
      <c r="K4922" t="str">
        <f t="shared" si="456"/>
        <v>2022/23</v>
      </c>
      <c r="P4922" s="32"/>
      <c r="Q4922" s="32">
        <v>216.05357142857142</v>
      </c>
      <c r="S4922" s="22"/>
      <c r="AC4922" s="36">
        <v>34.847350230414747</v>
      </c>
      <c r="AD4922">
        <f t="shared" si="461"/>
        <v>3.4847350230414746</v>
      </c>
    </row>
    <row r="4923" spans="1:30" x14ac:dyDescent="0.25">
      <c r="A4923" t="s">
        <v>188</v>
      </c>
      <c r="B4923" t="s">
        <v>163</v>
      </c>
      <c r="D4923" s="38">
        <v>45104</v>
      </c>
      <c r="E4923">
        <f>COUNTIFS($D$4891:D4923,D4923,$A$4891:A4923,A4923)</f>
        <v>3</v>
      </c>
      <c r="I4923" s="39" t="s">
        <v>164</v>
      </c>
      <c r="K4923" t="str">
        <f t="shared" si="456"/>
        <v>2022/23</v>
      </c>
      <c r="P4923" s="32"/>
      <c r="Q4923" s="32">
        <v>201.99999999999997</v>
      </c>
      <c r="S4923" s="22"/>
      <c r="AC4923" s="37">
        <v>32.58064516129032</v>
      </c>
      <c r="AD4923">
        <f t="shared" si="461"/>
        <v>3.258064516129032</v>
      </c>
    </row>
    <row r="4924" spans="1:30" x14ac:dyDescent="0.25">
      <c r="A4924" t="s">
        <v>188</v>
      </c>
      <c r="B4924" t="s">
        <v>163</v>
      </c>
      <c r="D4924" s="5">
        <v>45105</v>
      </c>
      <c r="E4924">
        <f>COUNTIFS($D$4891:D4924,D4924,$A$4891:A4924,A4924)</f>
        <v>1</v>
      </c>
      <c r="I4924" t="s">
        <v>164</v>
      </c>
      <c r="K4924" t="str">
        <f t="shared" si="456"/>
        <v>2022/23</v>
      </c>
      <c r="P4924" s="32"/>
      <c r="Q4924" s="32">
        <v>204.16071428571425</v>
      </c>
      <c r="S4924" s="22"/>
      <c r="AC4924" s="36">
        <v>32.929147465437779</v>
      </c>
      <c r="AD4924">
        <f t="shared" si="461"/>
        <v>3.292914746543778</v>
      </c>
    </row>
    <row r="4925" spans="1:30" x14ac:dyDescent="0.25">
      <c r="A4925" t="s">
        <v>188</v>
      </c>
      <c r="B4925" t="s">
        <v>163</v>
      </c>
      <c r="D4925" s="38">
        <v>45105</v>
      </c>
      <c r="E4925">
        <f>COUNTIFS($D$4891:D4925,D4925,$A$4891:A4925,A4925)</f>
        <v>2</v>
      </c>
      <c r="I4925" s="39" t="s">
        <v>164</v>
      </c>
      <c r="K4925" t="str">
        <f t="shared" si="456"/>
        <v>2022/23</v>
      </c>
      <c r="P4925" s="32"/>
      <c r="Q4925" s="32">
        <v>179.67857142857139</v>
      </c>
      <c r="S4925" s="22"/>
      <c r="AC4925" s="37">
        <v>28.980414746543776</v>
      </c>
      <c r="AD4925">
        <f t="shared" si="461"/>
        <v>2.8980414746543777</v>
      </c>
    </row>
    <row r="4926" spans="1:30" x14ac:dyDescent="0.25">
      <c r="A4926" t="s">
        <v>188</v>
      </c>
      <c r="B4926" t="s">
        <v>163</v>
      </c>
      <c r="D4926" s="5">
        <v>45181</v>
      </c>
      <c r="E4926">
        <f>COUNTIFS($D$4891:D4926,D4926,$A$4891:A4926,A4926)</f>
        <v>1</v>
      </c>
      <c r="I4926" t="s">
        <v>164</v>
      </c>
      <c r="K4926" t="str">
        <f t="shared" si="456"/>
        <v>2023/24</v>
      </c>
      <c r="P4926" s="32"/>
      <c r="Q4926" s="32">
        <v>196.72026180990326</v>
      </c>
      <c r="S4926" s="22"/>
      <c r="AC4926" s="36">
        <v>25.548085949338088</v>
      </c>
      <c r="AD4926">
        <f t="shared" si="461"/>
        <v>2.5548085949338089</v>
      </c>
    </row>
    <row r="4927" spans="1:30" x14ac:dyDescent="0.25">
      <c r="A4927" t="s">
        <v>188</v>
      </c>
      <c r="B4927" t="s">
        <v>163</v>
      </c>
      <c r="D4927" s="38">
        <v>45181</v>
      </c>
      <c r="E4927">
        <f>COUNTIFS($D$4891:D4927,D4927,$A$4891:A4927,A4927)</f>
        <v>2</v>
      </c>
      <c r="I4927" s="39" t="s">
        <v>164</v>
      </c>
      <c r="K4927" t="str">
        <f t="shared" si="456"/>
        <v>2023/24</v>
      </c>
      <c r="P4927" s="32"/>
      <c r="Q4927" s="32">
        <v>179.59084379778508</v>
      </c>
      <c r="S4927" s="22"/>
      <c r="AC4927" s="37">
        <v>23.323486207504555</v>
      </c>
      <c r="AD4927">
        <f t="shared" si="461"/>
        <v>2.3323486207504556</v>
      </c>
    </row>
    <row r="4928" spans="1:30" x14ac:dyDescent="0.25">
      <c r="A4928" t="s">
        <v>188</v>
      </c>
      <c r="B4928" t="s">
        <v>163</v>
      </c>
      <c r="D4928" s="5">
        <v>45181</v>
      </c>
      <c r="E4928">
        <f>COUNTIFS($D$4891:D4928,D4928,$A$4891:A4928,A4928)</f>
        <v>3</v>
      </c>
      <c r="I4928" t="s">
        <v>164</v>
      </c>
      <c r="K4928" t="str">
        <f t="shared" si="456"/>
        <v>2023/24</v>
      </c>
      <c r="P4928" s="32"/>
      <c r="Q4928" s="32">
        <v>138.41918993314977</v>
      </c>
      <c r="S4928" s="22"/>
      <c r="AC4928" s="36">
        <v>17.976518173136334</v>
      </c>
      <c r="AD4928">
        <f t="shared" si="461"/>
        <v>1.7976518173136333</v>
      </c>
    </row>
    <row r="4929" spans="1:30" x14ac:dyDescent="0.25">
      <c r="A4929" t="s">
        <v>188</v>
      </c>
      <c r="B4929" t="s">
        <v>163</v>
      </c>
      <c r="D4929" s="38">
        <v>45181</v>
      </c>
      <c r="E4929">
        <f>COUNTIFS($D$4891:D4929,D4929,$A$4891:A4929,A4929)</f>
        <v>4</v>
      </c>
      <c r="I4929" s="39" t="s">
        <v>164</v>
      </c>
      <c r="K4929" t="str">
        <f t="shared" si="456"/>
        <v>2023/24</v>
      </c>
      <c r="P4929" s="32"/>
      <c r="Q4929" s="32">
        <v>123.31727596674143</v>
      </c>
      <c r="S4929" s="22"/>
      <c r="AC4929" s="37">
        <v>16.225957364044927</v>
      </c>
      <c r="AD4929">
        <f t="shared" si="461"/>
        <v>1.6225957364044927</v>
      </c>
    </row>
    <row r="4930" spans="1:30" x14ac:dyDescent="0.25">
      <c r="A4930" t="s">
        <v>188</v>
      </c>
      <c r="B4930" t="s">
        <v>163</v>
      </c>
      <c r="D4930" s="5">
        <v>45181</v>
      </c>
      <c r="E4930">
        <f>COUNTIFS($D$4891:D4930,D4930,$A$4891:A4930,A4930)</f>
        <v>5</v>
      </c>
      <c r="I4930" t="s">
        <v>164</v>
      </c>
      <c r="K4930" t="str">
        <f t="shared" si="456"/>
        <v>2023/24</v>
      </c>
      <c r="P4930" s="32"/>
      <c r="Q4930" s="32">
        <v>96.975606097538105</v>
      </c>
      <c r="S4930" s="22"/>
      <c r="AC4930" s="36">
        <v>12.759948170728698</v>
      </c>
      <c r="AD4930">
        <f t="shared" si="461"/>
        <v>1.2759948170728699</v>
      </c>
    </row>
    <row r="4931" spans="1:30" x14ac:dyDescent="0.25">
      <c r="A4931" t="s">
        <v>188</v>
      </c>
      <c r="B4931" t="s">
        <v>163</v>
      </c>
      <c r="D4931" s="38">
        <v>45216</v>
      </c>
      <c r="E4931">
        <f>COUNTIFS($D$4891:D4931,D4931,$A$4891:A4931,A4931)</f>
        <v>1</v>
      </c>
      <c r="I4931" s="39" t="s">
        <v>164</v>
      </c>
      <c r="K4931" t="str">
        <f t="shared" si="456"/>
        <v>2023/24</v>
      </c>
      <c r="P4931" s="32"/>
      <c r="Q4931" s="32">
        <v>252.82274520473408</v>
      </c>
      <c r="S4931" s="22"/>
      <c r="AC4931" s="37">
        <v>72.235070058495452</v>
      </c>
      <c r="AD4931">
        <f t="shared" si="461"/>
        <v>7.2235070058495454</v>
      </c>
    </row>
    <row r="4932" spans="1:30" x14ac:dyDescent="0.25">
      <c r="A4932" t="s">
        <v>188</v>
      </c>
      <c r="B4932" t="s">
        <v>163</v>
      </c>
      <c r="D4932" s="5">
        <v>45216</v>
      </c>
      <c r="E4932">
        <f>COUNTIFS($D$4891:D4932,D4932,$A$4891:A4932,A4932)</f>
        <v>2</v>
      </c>
      <c r="I4932" t="s">
        <v>164</v>
      </c>
      <c r="K4932" t="str">
        <f t="shared" si="456"/>
        <v>2023/24</v>
      </c>
      <c r="P4932" s="32"/>
      <c r="Q4932" s="32">
        <v>221.24868287404001</v>
      </c>
      <c r="S4932" s="22"/>
      <c r="AC4932" s="36">
        <v>63.213909392582863</v>
      </c>
      <c r="AD4932">
        <f t="shared" si="461"/>
        <v>6.3213909392582863</v>
      </c>
    </row>
    <row r="4933" spans="1:30" x14ac:dyDescent="0.25">
      <c r="A4933" t="s">
        <v>188</v>
      </c>
      <c r="B4933" t="s">
        <v>163</v>
      </c>
      <c r="D4933" s="38">
        <v>45216</v>
      </c>
      <c r="E4933">
        <f>COUNTIFS($D$4891:D4933,D4933,$A$4891:A4933,A4933)</f>
        <v>3</v>
      </c>
      <c r="I4933" s="39" t="s">
        <v>164</v>
      </c>
      <c r="K4933" t="str">
        <f t="shared" si="456"/>
        <v>2023/24</v>
      </c>
      <c r="P4933" s="32"/>
      <c r="Q4933" s="32">
        <v>205.93109277214839</v>
      </c>
      <c r="S4933" s="22"/>
      <c r="AC4933" s="37">
        <v>58.837455077756687</v>
      </c>
      <c r="AD4933">
        <f t="shared" si="461"/>
        <v>5.8837455077756688</v>
      </c>
    </row>
    <row r="4934" spans="1:30" x14ac:dyDescent="0.25">
      <c r="A4934" t="s">
        <v>188</v>
      </c>
      <c r="B4934" t="s">
        <v>163</v>
      </c>
      <c r="D4934" s="5">
        <v>45217</v>
      </c>
      <c r="E4934">
        <f>COUNTIFS($D$4891:D4934,D4934,$A$4891:A4934,A4934)</f>
        <v>1</v>
      </c>
      <c r="I4934" t="s">
        <v>164</v>
      </c>
      <c r="K4934" t="str">
        <f t="shared" si="456"/>
        <v>2023/24</v>
      </c>
      <c r="P4934" s="32"/>
      <c r="Q4934" s="32">
        <v>207.4624172609947</v>
      </c>
      <c r="S4934" s="22"/>
      <c r="AC4934" s="36">
        <v>57.628449239165192</v>
      </c>
      <c r="AD4934">
        <f t="shared" si="461"/>
        <v>5.7628449239165196</v>
      </c>
    </row>
    <row r="4935" spans="1:30" x14ac:dyDescent="0.25">
      <c r="A4935" t="s">
        <v>188</v>
      </c>
      <c r="B4935" t="s">
        <v>163</v>
      </c>
      <c r="D4935" s="38">
        <v>45217</v>
      </c>
      <c r="E4935">
        <f>COUNTIFS($D$4891:D4935,D4935,$A$4891:A4935,A4935)</f>
        <v>2</v>
      </c>
      <c r="I4935" s="39" t="s">
        <v>164</v>
      </c>
      <c r="K4935" t="str">
        <f t="shared" ref="K4935:K4998" si="462">YEAR(D4935)+IF(MONTH(D4935)&lt;7,-1,0)&amp;"/"&amp;RIGHT(YEAR(D4935)+IF(MONTH(D4935)&lt;7,0,1),2)</f>
        <v>2023/24</v>
      </c>
      <c r="P4935" s="32"/>
      <c r="Q4935" s="32">
        <v>158.51286240412037</v>
      </c>
      <c r="S4935" s="22"/>
      <c r="AC4935" s="37">
        <v>44.031350667811211</v>
      </c>
      <c r="AD4935">
        <f t="shared" si="461"/>
        <v>4.4031350667811209</v>
      </c>
    </row>
    <row r="4936" spans="1:30" x14ac:dyDescent="0.25">
      <c r="A4936" t="s">
        <v>188</v>
      </c>
      <c r="B4936" t="s">
        <v>163</v>
      </c>
      <c r="D4936" s="5">
        <v>45238</v>
      </c>
      <c r="E4936">
        <f>COUNTIFS($D$4891:D4936,D4936,$A$4891:A4936,A4936)</f>
        <v>1</v>
      </c>
      <c r="I4936" t="s">
        <v>164</v>
      </c>
      <c r="K4936" t="str">
        <f t="shared" si="462"/>
        <v>2023/24</v>
      </c>
      <c r="P4936" s="32"/>
      <c r="Q4936" s="32">
        <v>148.65687848172973</v>
      </c>
      <c r="S4936" s="22"/>
      <c r="AC4936" s="36">
        <v>67.571308400786236</v>
      </c>
      <c r="AD4936">
        <f t="shared" si="461"/>
        <v>6.7571308400786236</v>
      </c>
    </row>
    <row r="4937" spans="1:30" x14ac:dyDescent="0.25">
      <c r="A4937" t="s">
        <v>188</v>
      </c>
      <c r="B4937" t="s">
        <v>163</v>
      </c>
      <c r="D4937" s="38">
        <v>45238</v>
      </c>
      <c r="E4937">
        <f>COUNTIFS($D$4891:D4937,D4937,$A$4891:A4937,A4937)</f>
        <v>2</v>
      </c>
      <c r="I4937" s="39" t="s">
        <v>164</v>
      </c>
      <c r="K4937" t="str">
        <f t="shared" si="462"/>
        <v>2023/24</v>
      </c>
      <c r="P4937" s="32"/>
      <c r="Q4937" s="32">
        <v>154.68046720102237</v>
      </c>
      <c r="S4937" s="22"/>
      <c r="AC4937" s="37">
        <v>70.309303273191986</v>
      </c>
      <c r="AD4937">
        <f t="shared" si="461"/>
        <v>7.030930327319199</v>
      </c>
    </row>
    <row r="4938" spans="1:30" x14ac:dyDescent="0.25">
      <c r="A4938" t="s">
        <v>188</v>
      </c>
      <c r="B4938" t="s">
        <v>163</v>
      </c>
      <c r="D4938" s="5">
        <v>45238</v>
      </c>
      <c r="E4938">
        <f>COUNTIFS($D$4891:D4938,D4938,$A$4891:A4938,A4938)</f>
        <v>3</v>
      </c>
      <c r="I4938" t="s">
        <v>164</v>
      </c>
      <c r="K4938" t="str">
        <f t="shared" si="462"/>
        <v>2023/24</v>
      </c>
      <c r="P4938" s="32"/>
      <c r="Q4938" s="32">
        <v>128.48787819381818</v>
      </c>
      <c r="S4938" s="22"/>
      <c r="AC4938" s="36">
        <v>58.403580997190083</v>
      </c>
      <c r="AD4938">
        <f t="shared" si="461"/>
        <v>5.8403580997190083</v>
      </c>
    </row>
    <row r="4939" spans="1:30" x14ac:dyDescent="0.25">
      <c r="A4939" t="s">
        <v>188</v>
      </c>
      <c r="B4939" t="s">
        <v>163</v>
      </c>
      <c r="D4939" s="38">
        <v>45238</v>
      </c>
      <c r="E4939">
        <f>COUNTIFS($D$4891:D4939,D4939,$A$4891:A4939,A4939)</f>
        <v>4</v>
      </c>
      <c r="I4939" s="39" t="s">
        <v>164</v>
      </c>
      <c r="K4939" t="str">
        <f t="shared" si="462"/>
        <v>2023/24</v>
      </c>
      <c r="P4939" s="32"/>
      <c r="Q4939" s="32">
        <v>106.20112453952046</v>
      </c>
      <c r="S4939" s="22"/>
      <c r="AC4939" s="37">
        <v>50.571964066438319</v>
      </c>
      <c r="AD4939">
        <f t="shared" si="461"/>
        <v>5.0571964066438317</v>
      </c>
    </row>
    <row r="4940" spans="1:30" x14ac:dyDescent="0.25">
      <c r="A4940" t="s">
        <v>188</v>
      </c>
      <c r="B4940" t="s">
        <v>163</v>
      </c>
      <c r="D4940" s="5">
        <v>45238</v>
      </c>
      <c r="E4940">
        <f>COUNTIFS($D$4891:D4940,D4940,$A$4891:A4940,A4940)</f>
        <v>5</v>
      </c>
      <c r="I4940" t="s">
        <v>164</v>
      </c>
      <c r="K4940" t="str">
        <f t="shared" si="462"/>
        <v>2023/24</v>
      </c>
      <c r="P4940" s="32"/>
      <c r="Q4940" s="32">
        <v>124.50615658128663</v>
      </c>
      <c r="S4940" s="22"/>
      <c r="AC4940" s="36">
        <v>59.28864599108887</v>
      </c>
      <c r="AD4940">
        <f t="shared" si="461"/>
        <v>5.9288645991088869</v>
      </c>
    </row>
    <row r="4941" spans="1:30" x14ac:dyDescent="0.25">
      <c r="A4941" t="s">
        <v>188</v>
      </c>
      <c r="B4941" t="s">
        <v>163</v>
      </c>
      <c r="D4941" s="38">
        <v>45259</v>
      </c>
      <c r="E4941">
        <f>COUNTIFS($D$4891:D4941,D4941,$A$4891:A4941,A4941)</f>
        <v>1</v>
      </c>
      <c r="I4941" s="39" t="s">
        <v>164</v>
      </c>
      <c r="K4941" t="str">
        <f t="shared" si="462"/>
        <v>2023/24</v>
      </c>
      <c r="P4941" s="32"/>
      <c r="Q4941" s="32">
        <v>135.82878581173262</v>
      </c>
      <c r="S4941" s="22"/>
      <c r="AC4941" s="37">
        <v>64.680374196063141</v>
      </c>
      <c r="AD4941">
        <f t="shared" si="461"/>
        <v>6.468037419606314</v>
      </c>
    </row>
    <row r="4942" spans="1:30" x14ac:dyDescent="0.25">
      <c r="A4942" t="s">
        <v>188</v>
      </c>
      <c r="B4942" t="s">
        <v>163</v>
      </c>
      <c r="D4942" s="5">
        <v>45259</v>
      </c>
      <c r="E4942">
        <f>COUNTIFS($D$4891:D4942,D4942,$A$4891:A4942,A4942)</f>
        <v>2</v>
      </c>
      <c r="I4942" t="s">
        <v>164</v>
      </c>
      <c r="K4942" t="str">
        <f t="shared" si="462"/>
        <v>2023/24</v>
      </c>
      <c r="P4942" s="32"/>
      <c r="Q4942" s="32">
        <v>130.75320269140121</v>
      </c>
      <c r="S4942" s="22"/>
      <c r="AC4942" s="36">
        <v>62.263429853048194</v>
      </c>
      <c r="AD4942">
        <f t="shared" si="461"/>
        <v>6.2263429853048198</v>
      </c>
    </row>
    <row r="4943" spans="1:30" x14ac:dyDescent="0.25">
      <c r="A4943" t="s">
        <v>188</v>
      </c>
      <c r="B4943" t="s">
        <v>163</v>
      </c>
      <c r="D4943" s="38">
        <v>45259</v>
      </c>
      <c r="E4943">
        <f>COUNTIFS($D$4891:D4943,D4943,$A$4891:A4943,A4943)</f>
        <v>3</v>
      </c>
      <c r="I4943" s="39" t="s">
        <v>164</v>
      </c>
      <c r="K4943" t="str">
        <f t="shared" si="462"/>
        <v>2023/24</v>
      </c>
      <c r="P4943" s="32"/>
      <c r="Q4943" s="32">
        <v>119.70807081563412</v>
      </c>
      <c r="S4943" s="22"/>
      <c r="AC4943" s="37">
        <v>57.003843245540054</v>
      </c>
      <c r="AD4943">
        <f t="shared" si="461"/>
        <v>5.7003843245540056</v>
      </c>
    </row>
    <row r="4944" spans="1:30" x14ac:dyDescent="0.25">
      <c r="A4944" t="s">
        <v>188</v>
      </c>
      <c r="B4944" t="s">
        <v>163</v>
      </c>
      <c r="D4944" s="5">
        <v>45259</v>
      </c>
      <c r="E4944">
        <f>COUNTIFS($D$4891:D4944,D4944,$A$4891:A4944,A4944)</f>
        <v>4</v>
      </c>
      <c r="I4944" t="s">
        <v>164</v>
      </c>
      <c r="K4944" t="str">
        <f t="shared" si="462"/>
        <v>2023/24</v>
      </c>
      <c r="P4944" s="32"/>
      <c r="Q4944" s="32">
        <v>146.84550398597997</v>
      </c>
      <c r="S4944" s="22"/>
      <c r="AC4944" s="36">
        <v>69.926430469514273</v>
      </c>
      <c r="AD4944">
        <f t="shared" si="461"/>
        <v>6.9926430469514269</v>
      </c>
    </row>
    <row r="4945" spans="1:30" x14ac:dyDescent="0.25">
      <c r="A4945" t="s">
        <v>188</v>
      </c>
      <c r="B4945" t="s">
        <v>163</v>
      </c>
      <c r="D4945" s="38">
        <v>45259</v>
      </c>
      <c r="E4945">
        <f>COUNTIFS($D$4891:D4945,D4945,$A$4891:A4945,A4945)</f>
        <v>5</v>
      </c>
      <c r="I4945" s="39" t="s">
        <v>164</v>
      </c>
      <c r="K4945" t="str">
        <f t="shared" si="462"/>
        <v>2023/24</v>
      </c>
      <c r="P4945" s="32"/>
      <c r="Q4945" s="32">
        <v>123.96269003518555</v>
      </c>
      <c r="S4945" s="22"/>
      <c r="AC4945" s="37">
        <v>59.029852397707408</v>
      </c>
      <c r="AD4945">
        <f t="shared" si="461"/>
        <v>5.9029852397707412</v>
      </c>
    </row>
    <row r="4946" spans="1:30" x14ac:dyDescent="0.25">
      <c r="A4946" t="s">
        <v>188</v>
      </c>
      <c r="B4946" t="s">
        <v>163</v>
      </c>
      <c r="D4946" s="5">
        <v>45280</v>
      </c>
      <c r="E4946">
        <f>COUNTIFS($D$4891:D4946,D4946,$A$4891:A4946,A4946)</f>
        <v>1</v>
      </c>
      <c r="I4946" t="s">
        <v>164</v>
      </c>
      <c r="K4946" t="str">
        <f t="shared" si="462"/>
        <v>2023/24</v>
      </c>
      <c r="P4946" s="32"/>
      <c r="Q4946" s="32">
        <v>136.74702796041706</v>
      </c>
      <c r="S4946" s="22"/>
      <c r="AC4946" s="36">
        <v>65.117632362103365</v>
      </c>
      <c r="AD4946">
        <f t="shared" si="461"/>
        <v>6.5117632362103368</v>
      </c>
    </row>
    <row r="4947" spans="1:30" x14ac:dyDescent="0.25">
      <c r="A4947" t="s">
        <v>188</v>
      </c>
      <c r="B4947" t="s">
        <v>163</v>
      </c>
      <c r="D4947" s="38">
        <v>45280</v>
      </c>
      <c r="E4947">
        <f>COUNTIFS($D$4891:D4947,D4947,$A$4891:A4947,A4947)</f>
        <v>2</v>
      </c>
      <c r="I4947" s="39" t="s">
        <v>164</v>
      </c>
      <c r="K4947" t="str">
        <f t="shared" si="462"/>
        <v>2023/24</v>
      </c>
      <c r="P4947" s="32"/>
      <c r="Q4947" s="32">
        <v>178.20192986585079</v>
      </c>
      <c r="S4947" s="22"/>
      <c r="AC4947" s="37">
        <v>84.858061840881334</v>
      </c>
      <c r="AD4947">
        <f t="shared" si="461"/>
        <v>8.4858061840881334</v>
      </c>
    </row>
    <row r="4948" spans="1:30" x14ac:dyDescent="0.25">
      <c r="A4948" t="s">
        <v>188</v>
      </c>
      <c r="B4948" t="s">
        <v>163</v>
      </c>
      <c r="D4948" s="5">
        <v>45280</v>
      </c>
      <c r="E4948">
        <f>COUNTIFS($D$4891:D4948,D4948,$A$4891:A4948,A4948)</f>
        <v>3</v>
      </c>
      <c r="I4948" t="s">
        <v>164</v>
      </c>
      <c r="K4948" t="str">
        <f t="shared" si="462"/>
        <v>2023/24</v>
      </c>
      <c r="P4948" s="32"/>
      <c r="Q4948" s="32">
        <v>123.45085983283698</v>
      </c>
      <c r="S4948" s="22"/>
      <c r="AC4948" s="36">
        <v>58.786123729922373</v>
      </c>
      <c r="AD4948">
        <f t="shared" si="461"/>
        <v>5.8786123729922375</v>
      </c>
    </row>
    <row r="4949" spans="1:30" x14ac:dyDescent="0.25">
      <c r="A4949" t="s">
        <v>188</v>
      </c>
      <c r="B4949" t="s">
        <v>163</v>
      </c>
      <c r="D4949" s="38">
        <v>45280</v>
      </c>
      <c r="E4949">
        <f>COUNTIFS($D$4891:D4949,D4949,$A$4891:A4949,A4949)</f>
        <v>4</v>
      </c>
      <c r="I4949" s="39" t="s">
        <v>164</v>
      </c>
      <c r="K4949" t="str">
        <f t="shared" si="462"/>
        <v>2023/24</v>
      </c>
      <c r="P4949" s="32"/>
      <c r="Q4949" s="32">
        <v>156.29392252768875</v>
      </c>
      <c r="S4949" s="22"/>
      <c r="AC4949" s="37">
        <v>74.425677394137509</v>
      </c>
      <c r="AD4949">
        <f t="shared" si="461"/>
        <v>7.442567739413751</v>
      </c>
    </row>
    <row r="4950" spans="1:30" x14ac:dyDescent="0.25">
      <c r="A4950" t="s">
        <v>188</v>
      </c>
      <c r="B4950" t="s">
        <v>163</v>
      </c>
      <c r="D4950" s="5">
        <v>45280</v>
      </c>
      <c r="E4950">
        <f>COUNTIFS($D$4891:D4950,D4950,$A$4891:A4950,A4950)</f>
        <v>5</v>
      </c>
      <c r="I4950" t="s">
        <v>164</v>
      </c>
      <c r="K4950" t="str">
        <f t="shared" si="462"/>
        <v>2023/24</v>
      </c>
      <c r="P4950" s="32"/>
      <c r="Q4950" s="32">
        <v>157.58304592485027</v>
      </c>
      <c r="S4950" s="22"/>
      <c r="AC4950" s="36">
        <v>75.039545678500119</v>
      </c>
      <c r="AD4950">
        <f t="shared" si="461"/>
        <v>7.5039545678500117</v>
      </c>
    </row>
    <row r="4951" spans="1:30" x14ac:dyDescent="0.25">
      <c r="A4951" t="s">
        <v>188</v>
      </c>
      <c r="B4951" t="s">
        <v>163</v>
      </c>
      <c r="D4951" s="38">
        <v>45309</v>
      </c>
      <c r="E4951">
        <f>COUNTIFS($D$4891:D4951,D4951,$A$4891:A4951,A4951)</f>
        <v>1</v>
      </c>
      <c r="I4951" s="39" t="s">
        <v>164</v>
      </c>
      <c r="K4951" t="str">
        <f t="shared" si="462"/>
        <v>2023/24</v>
      </c>
      <c r="P4951" s="32"/>
      <c r="Q4951" s="32">
        <v>235.46937416777632</v>
      </c>
      <c r="S4951" s="22"/>
      <c r="AC4951" s="37">
        <v>81.196335919922873</v>
      </c>
      <c r="AD4951">
        <f t="shared" si="461"/>
        <v>8.1196335919922866</v>
      </c>
    </row>
    <row r="4952" spans="1:30" x14ac:dyDescent="0.25">
      <c r="A4952" t="s">
        <v>188</v>
      </c>
      <c r="B4952" t="s">
        <v>163</v>
      </c>
      <c r="D4952" s="5">
        <v>45309</v>
      </c>
      <c r="E4952">
        <f>COUNTIFS($D$4891:D4952,D4952,$A$4891:A4952,A4952)</f>
        <v>2</v>
      </c>
      <c r="I4952" t="s">
        <v>164</v>
      </c>
      <c r="K4952" t="str">
        <f t="shared" si="462"/>
        <v>2023/24</v>
      </c>
      <c r="P4952" s="32"/>
      <c r="Q4952" s="32">
        <v>170.77523859230541</v>
      </c>
      <c r="S4952" s="22"/>
      <c r="AC4952" s="36">
        <v>58.888013307691523</v>
      </c>
      <c r="AD4952">
        <f t="shared" si="461"/>
        <v>5.8888013307691525</v>
      </c>
    </row>
    <row r="4953" spans="1:30" x14ac:dyDescent="0.25">
      <c r="A4953" t="s">
        <v>188</v>
      </c>
      <c r="B4953" t="s">
        <v>163</v>
      </c>
      <c r="D4953" s="38">
        <v>45309</v>
      </c>
      <c r="E4953">
        <f>COUNTIFS($D$4891:D4953,D4953,$A$4891:A4953,A4953)</f>
        <v>3</v>
      </c>
      <c r="I4953" s="39" t="s">
        <v>164</v>
      </c>
      <c r="K4953" t="str">
        <f t="shared" si="462"/>
        <v>2023/24</v>
      </c>
      <c r="P4953" s="32"/>
      <c r="Q4953" s="32">
        <v>128.65640042153632</v>
      </c>
      <c r="S4953" s="22"/>
      <c r="AC4953" s="37">
        <v>44.364276007426319</v>
      </c>
      <c r="AD4953">
        <f t="shared" si="461"/>
        <v>4.4364276007426318</v>
      </c>
    </row>
    <row r="4954" spans="1:30" x14ac:dyDescent="0.25">
      <c r="A4954" t="s">
        <v>188</v>
      </c>
      <c r="B4954" t="s">
        <v>163</v>
      </c>
      <c r="D4954" s="5">
        <v>45309</v>
      </c>
      <c r="E4954">
        <f>COUNTIFS($D$4891:D4954,D4954,$A$4891:A4954,A4954)</f>
        <v>4</v>
      </c>
      <c r="I4954" t="s">
        <v>164</v>
      </c>
      <c r="K4954" t="str">
        <f t="shared" si="462"/>
        <v>2023/24</v>
      </c>
      <c r="P4954" s="32"/>
      <c r="Q4954" s="32">
        <v>173.69641783351949</v>
      </c>
      <c r="S4954" s="22"/>
      <c r="AC4954" s="36">
        <v>59.895316494317065</v>
      </c>
      <c r="AD4954">
        <f t="shared" si="461"/>
        <v>5.9895316494317061</v>
      </c>
    </row>
    <row r="4955" spans="1:30" x14ac:dyDescent="0.25">
      <c r="A4955" t="s">
        <v>188</v>
      </c>
      <c r="B4955" t="s">
        <v>163</v>
      </c>
      <c r="D4955" s="38">
        <v>45309</v>
      </c>
      <c r="E4955">
        <f>COUNTIFS($D$4891:D4955,D4955,$A$4891:A4955,A4955)</f>
        <v>5</v>
      </c>
      <c r="I4955" s="39" t="s">
        <v>164</v>
      </c>
      <c r="K4955" t="str">
        <f t="shared" si="462"/>
        <v>2023/24</v>
      </c>
      <c r="P4955" s="32"/>
      <c r="Q4955" s="32">
        <v>165.19126717388093</v>
      </c>
      <c r="S4955" s="22"/>
      <c r="AC4955" s="37">
        <v>56.962505922027901</v>
      </c>
      <c r="AD4955">
        <f t="shared" si="461"/>
        <v>5.69625059220279</v>
      </c>
    </row>
    <row r="4956" spans="1:30" x14ac:dyDescent="0.25">
      <c r="A4956" t="s">
        <v>189</v>
      </c>
      <c r="B4956" t="s">
        <v>163</v>
      </c>
      <c r="D4956" s="5">
        <v>44914</v>
      </c>
      <c r="E4956">
        <f>COUNTIFS($D$4891:D4956,D4956,$A$4891:A4956,A4956)</f>
        <v>1</v>
      </c>
      <c r="I4956" t="s">
        <v>165</v>
      </c>
      <c r="K4956" t="str">
        <f t="shared" si="462"/>
        <v>2022/23</v>
      </c>
      <c r="P4956" s="32"/>
      <c r="Q4956" s="32">
        <v>303.09587217043941</v>
      </c>
      <c r="S4956" s="22"/>
      <c r="AC4956" s="36">
        <v>48.886430995232161</v>
      </c>
      <c r="AD4956">
        <f t="shared" ref="AD4956:AD5019" si="463">AC4956/10</f>
        <v>4.8886430995232164</v>
      </c>
    </row>
    <row r="4957" spans="1:30" x14ac:dyDescent="0.25">
      <c r="A4957" t="s">
        <v>189</v>
      </c>
      <c r="B4957" t="s">
        <v>163</v>
      </c>
      <c r="D4957" s="38">
        <v>44914</v>
      </c>
      <c r="E4957">
        <f>COUNTIFS($D$4891:D4957,D4957,$A$4891:A4957,A4957)</f>
        <v>2</v>
      </c>
      <c r="I4957" s="39" t="s">
        <v>165</v>
      </c>
      <c r="K4957" t="str">
        <f t="shared" si="462"/>
        <v>2022/23</v>
      </c>
      <c r="P4957" s="32"/>
      <c r="Q4957" s="32">
        <v>278.07475376715212</v>
      </c>
      <c r="S4957" s="22"/>
      <c r="AC4957" s="37">
        <v>44.850766736637439</v>
      </c>
      <c r="AD4957">
        <f t="shared" si="463"/>
        <v>4.4850766736637437</v>
      </c>
    </row>
    <row r="4958" spans="1:30" x14ac:dyDescent="0.25">
      <c r="A4958" t="s">
        <v>189</v>
      </c>
      <c r="B4958" t="s">
        <v>163</v>
      </c>
      <c r="D4958" s="5">
        <v>44914</v>
      </c>
      <c r="E4958">
        <f>COUNTIFS($D$4891:D4958,D4958,$A$4891:A4958,A4958)</f>
        <v>3</v>
      </c>
      <c r="I4958" t="s">
        <v>165</v>
      </c>
      <c r="K4958" t="str">
        <f t="shared" si="462"/>
        <v>2022/23</v>
      </c>
      <c r="P4958" s="32"/>
      <c r="Q4958" s="32">
        <v>296.69588109837383</v>
      </c>
      <c r="S4958" s="22"/>
      <c r="AC4958" s="36">
        <v>47.854174370705458</v>
      </c>
      <c r="AD4958">
        <f t="shared" si="463"/>
        <v>4.7854174370705458</v>
      </c>
    </row>
    <row r="4959" spans="1:30" x14ac:dyDescent="0.25">
      <c r="A4959" t="s">
        <v>189</v>
      </c>
      <c r="B4959" t="s">
        <v>163</v>
      </c>
      <c r="D4959" s="38">
        <v>44914</v>
      </c>
      <c r="E4959">
        <f>COUNTIFS($D$4891:D4959,D4959,$A$4891:A4959,A4959)</f>
        <v>4</v>
      </c>
      <c r="I4959" s="39" t="s">
        <v>165</v>
      </c>
      <c r="K4959" t="str">
        <f t="shared" si="462"/>
        <v>2022/23</v>
      </c>
      <c r="P4959" s="32"/>
      <c r="Q4959" s="32">
        <v>350.02147604730243</v>
      </c>
      <c r="S4959" s="22"/>
      <c r="AC4959" s="37">
        <v>56.455076781822974</v>
      </c>
      <c r="AD4959">
        <f t="shared" si="463"/>
        <v>5.6455076781822973</v>
      </c>
    </row>
    <row r="4960" spans="1:30" x14ac:dyDescent="0.25">
      <c r="A4960" t="s">
        <v>189</v>
      </c>
      <c r="B4960" t="s">
        <v>163</v>
      </c>
      <c r="D4960" s="5">
        <v>44914</v>
      </c>
      <c r="E4960">
        <f>COUNTIFS($D$4891:D4960,D4960,$A$4891:A4960,A4960)</f>
        <v>5</v>
      </c>
      <c r="I4960" t="s">
        <v>165</v>
      </c>
      <c r="K4960" t="str">
        <f t="shared" si="462"/>
        <v>2022/23</v>
      </c>
      <c r="P4960" s="32"/>
      <c r="Q4960" s="32">
        <v>283.12200431569494</v>
      </c>
      <c r="S4960" s="22"/>
      <c r="AC4960" s="36">
        <v>45.664839405757249</v>
      </c>
      <c r="AD4960">
        <f t="shared" si="463"/>
        <v>4.5664839405757247</v>
      </c>
    </row>
    <row r="4961" spans="1:30" x14ac:dyDescent="0.25">
      <c r="A4961" t="s">
        <v>189</v>
      </c>
      <c r="B4961" t="s">
        <v>163</v>
      </c>
      <c r="D4961" s="38">
        <v>44939</v>
      </c>
      <c r="E4961">
        <f>COUNTIFS($D$4891:D4961,D4961,$A$4891:A4961,A4961)</f>
        <v>1</v>
      </c>
      <c r="I4961" s="39" t="s">
        <v>165</v>
      </c>
      <c r="K4961" t="str">
        <f t="shared" si="462"/>
        <v>2022/23</v>
      </c>
      <c r="P4961" s="32"/>
      <c r="Q4961" s="32">
        <v>200.21894638320626</v>
      </c>
      <c r="S4961" s="22"/>
      <c r="AC4961" s="37">
        <v>80.087578553282498</v>
      </c>
      <c r="AD4961">
        <f t="shared" si="463"/>
        <v>8.0087578553282501</v>
      </c>
    </row>
    <row r="4962" spans="1:30" x14ac:dyDescent="0.25">
      <c r="A4962" t="s">
        <v>189</v>
      </c>
      <c r="B4962" t="s">
        <v>163</v>
      </c>
      <c r="D4962" s="5">
        <v>44939</v>
      </c>
      <c r="E4962">
        <f>COUNTIFS($D$4891:D4962,D4962,$A$4891:A4962,A4962)</f>
        <v>2</v>
      </c>
      <c r="I4962" t="s">
        <v>165</v>
      </c>
      <c r="K4962" t="str">
        <f t="shared" si="462"/>
        <v>2022/23</v>
      </c>
      <c r="P4962" s="32"/>
      <c r="Q4962" s="32">
        <v>258.15103671295412</v>
      </c>
      <c r="S4962" s="22"/>
      <c r="AC4962" s="36">
        <v>103.26041468518166</v>
      </c>
      <c r="AD4962">
        <f t="shared" si="463"/>
        <v>10.326041468518167</v>
      </c>
    </row>
    <row r="4963" spans="1:30" x14ac:dyDescent="0.25">
      <c r="A4963" t="s">
        <v>189</v>
      </c>
      <c r="B4963" t="s">
        <v>163</v>
      </c>
      <c r="D4963" s="38">
        <v>44939</v>
      </c>
      <c r="E4963">
        <f>COUNTIFS($D$4891:D4963,D4963,$A$4891:A4963,A4963)</f>
        <v>3</v>
      </c>
      <c r="I4963" s="39" t="s">
        <v>165</v>
      </c>
      <c r="K4963" t="str">
        <f t="shared" si="462"/>
        <v>2022/23</v>
      </c>
      <c r="P4963" s="32"/>
      <c r="Q4963" s="32">
        <v>253.12261205082964</v>
      </c>
      <c r="S4963" s="22"/>
      <c r="AC4963" s="37">
        <v>101.24904482033186</v>
      </c>
      <c r="AD4963">
        <f t="shared" si="463"/>
        <v>10.124904482033186</v>
      </c>
    </row>
    <row r="4964" spans="1:30" x14ac:dyDescent="0.25">
      <c r="A4964" t="s">
        <v>189</v>
      </c>
      <c r="B4964" t="s">
        <v>163</v>
      </c>
      <c r="D4964" s="5">
        <v>44939</v>
      </c>
      <c r="E4964">
        <f>COUNTIFS($D$4891:D4964,D4964,$A$4891:A4964,A4964)</f>
        <v>4</v>
      </c>
      <c r="I4964" t="s">
        <v>165</v>
      </c>
      <c r="K4964" t="str">
        <f t="shared" si="462"/>
        <v>2022/23</v>
      </c>
      <c r="P4964" s="32"/>
      <c r="Q4964" s="32">
        <v>267.08958966062079</v>
      </c>
      <c r="S4964" s="22"/>
      <c r="AC4964" s="36">
        <v>106.83583586424831</v>
      </c>
      <c r="AD4964">
        <f t="shared" si="463"/>
        <v>10.683583586424831</v>
      </c>
    </row>
    <row r="4965" spans="1:30" x14ac:dyDescent="0.25">
      <c r="A4965" t="s">
        <v>189</v>
      </c>
      <c r="B4965" t="s">
        <v>163</v>
      </c>
      <c r="D4965" s="38">
        <v>44939</v>
      </c>
      <c r="E4965">
        <f>COUNTIFS($D$4891:D4965,D4965,$A$4891:A4965,A4965)</f>
        <v>5</v>
      </c>
      <c r="I4965" s="39" t="s">
        <v>165</v>
      </c>
      <c r="K4965" t="str">
        <f t="shared" si="462"/>
        <v>2022/23</v>
      </c>
      <c r="P4965" s="32"/>
      <c r="Q4965" s="32">
        <v>188.19491663394595</v>
      </c>
      <c r="S4965" s="22"/>
      <c r="AC4965" s="37">
        <v>75.277966653578375</v>
      </c>
      <c r="AD4965">
        <f t="shared" si="463"/>
        <v>7.5277966653578376</v>
      </c>
    </row>
    <row r="4966" spans="1:30" x14ac:dyDescent="0.25">
      <c r="A4966" t="s">
        <v>189</v>
      </c>
      <c r="B4966" t="s">
        <v>163</v>
      </c>
      <c r="D4966" s="5">
        <v>44959</v>
      </c>
      <c r="E4966">
        <f>COUNTIFS($D$4891:D4966,D4966,$A$4891:A4966,A4966)</f>
        <v>1</v>
      </c>
      <c r="I4966" t="s">
        <v>165</v>
      </c>
      <c r="K4966" t="str">
        <f t="shared" si="462"/>
        <v>2022/23</v>
      </c>
      <c r="P4966" s="32"/>
      <c r="Q4966" s="32">
        <v>129.78272416099463</v>
      </c>
      <c r="S4966" s="22"/>
      <c r="AC4966" s="36">
        <v>64.891362080497316</v>
      </c>
      <c r="AD4966">
        <f t="shared" si="463"/>
        <v>6.4891362080497315</v>
      </c>
    </row>
    <row r="4967" spans="1:30" x14ac:dyDescent="0.25">
      <c r="A4967" t="s">
        <v>189</v>
      </c>
      <c r="B4967" t="s">
        <v>163</v>
      </c>
      <c r="D4967" s="38">
        <v>44959</v>
      </c>
      <c r="E4967">
        <f>COUNTIFS($D$4891:D4967,D4967,$A$4891:A4967,A4967)</f>
        <v>2</v>
      </c>
      <c r="I4967" s="39" t="s">
        <v>165</v>
      </c>
      <c r="K4967" t="str">
        <f t="shared" si="462"/>
        <v>2022/23</v>
      </c>
      <c r="P4967" s="32"/>
      <c r="Q4967" s="32">
        <v>148.11835019046367</v>
      </c>
      <c r="S4967" s="22"/>
      <c r="AC4967" s="37">
        <v>74.059175095231836</v>
      </c>
      <c r="AD4967">
        <f t="shared" si="463"/>
        <v>7.4059175095231833</v>
      </c>
    </row>
    <row r="4968" spans="1:30" x14ac:dyDescent="0.25">
      <c r="A4968" t="s">
        <v>189</v>
      </c>
      <c r="B4968" t="s">
        <v>163</v>
      </c>
      <c r="D4968" s="5">
        <v>44959</v>
      </c>
      <c r="E4968">
        <f>COUNTIFS($D$4891:D4968,D4968,$A$4891:A4968,A4968)</f>
        <v>3</v>
      </c>
      <c r="I4968" t="s">
        <v>165</v>
      </c>
      <c r="K4968" t="str">
        <f t="shared" si="462"/>
        <v>2022/23</v>
      </c>
      <c r="P4968" s="32"/>
      <c r="Q4968" s="32">
        <v>160.69701686360833</v>
      </c>
      <c r="S4968" s="22"/>
      <c r="AC4968" s="36">
        <v>80.348508431804163</v>
      </c>
      <c r="AD4968">
        <f t="shared" si="463"/>
        <v>8.0348508431804166</v>
      </c>
    </row>
    <row r="4969" spans="1:30" x14ac:dyDescent="0.25">
      <c r="A4969" t="s">
        <v>189</v>
      </c>
      <c r="B4969" t="s">
        <v>163</v>
      </c>
      <c r="D4969" s="38">
        <v>44959</v>
      </c>
      <c r="E4969">
        <f>COUNTIFS($D$4891:D4969,D4969,$A$4891:A4969,A4969)</f>
        <v>4</v>
      </c>
      <c r="I4969" s="39" t="s">
        <v>165</v>
      </c>
      <c r="K4969" t="str">
        <f t="shared" si="462"/>
        <v>2022/23</v>
      </c>
      <c r="P4969" s="32"/>
      <c r="Q4969" s="32">
        <v>155.97348303870041</v>
      </c>
      <c r="S4969" s="22"/>
      <c r="AC4969" s="37">
        <v>77.986741519350204</v>
      </c>
      <c r="AD4969">
        <f t="shared" si="463"/>
        <v>7.7986741519350202</v>
      </c>
    </row>
    <row r="4970" spans="1:30" x14ac:dyDescent="0.25">
      <c r="A4970" t="s">
        <v>189</v>
      </c>
      <c r="B4970" t="s">
        <v>163</v>
      </c>
      <c r="D4970" s="5">
        <v>44959</v>
      </c>
      <c r="E4970">
        <f>COUNTIFS($D$4891:D4970,D4970,$A$4891:A4970,A4970)</f>
        <v>5</v>
      </c>
      <c r="I4970" t="s">
        <v>165</v>
      </c>
      <c r="K4970" t="str">
        <f t="shared" si="462"/>
        <v>2022/23</v>
      </c>
      <c r="P4970" s="32"/>
      <c r="Q4970" s="32">
        <v>121.65749115218246</v>
      </c>
      <c r="S4970" s="22"/>
      <c r="AC4970" s="36">
        <v>60.828745576091229</v>
      </c>
      <c r="AD4970">
        <f t="shared" si="463"/>
        <v>6.0828745576091228</v>
      </c>
    </row>
    <row r="4971" spans="1:30" x14ac:dyDescent="0.25">
      <c r="A4971" t="s">
        <v>189</v>
      </c>
      <c r="B4971" t="s">
        <v>163</v>
      </c>
      <c r="D4971" s="38">
        <v>44978</v>
      </c>
      <c r="E4971">
        <f>COUNTIFS($D$4891:D4971,D4971,$A$4891:A4971,A4971)</f>
        <v>1</v>
      </c>
      <c r="I4971" s="39" t="s">
        <v>165</v>
      </c>
      <c r="K4971" t="str">
        <f t="shared" si="462"/>
        <v>2022/23</v>
      </c>
      <c r="P4971" s="32"/>
      <c r="Q4971" s="32">
        <v>145.26431821821913</v>
      </c>
      <c r="S4971" s="22"/>
      <c r="AC4971" s="37">
        <v>76.454904325378493</v>
      </c>
      <c r="AD4971">
        <f t="shared" si="463"/>
        <v>7.6454904325378497</v>
      </c>
    </row>
    <row r="4972" spans="1:30" x14ac:dyDescent="0.25">
      <c r="A4972" t="s">
        <v>189</v>
      </c>
      <c r="B4972" t="s">
        <v>163</v>
      </c>
      <c r="D4972" s="5">
        <v>44978</v>
      </c>
      <c r="E4972">
        <f>COUNTIFS($D$4891:D4972,D4972,$A$4891:A4972,A4972)</f>
        <v>2</v>
      </c>
      <c r="I4972" t="s">
        <v>165</v>
      </c>
      <c r="K4972" t="str">
        <f t="shared" si="462"/>
        <v>2022/23</v>
      </c>
      <c r="P4972" s="32"/>
      <c r="Q4972" s="32">
        <v>201.23093390420124</v>
      </c>
      <c r="S4972" s="22"/>
      <c r="AC4972" s="36">
        <v>105.91101784431645</v>
      </c>
      <c r="AD4972">
        <f t="shared" si="463"/>
        <v>10.591101784431645</v>
      </c>
    </row>
    <row r="4973" spans="1:30" x14ac:dyDescent="0.25">
      <c r="A4973" t="s">
        <v>189</v>
      </c>
      <c r="B4973" t="s">
        <v>163</v>
      </c>
      <c r="D4973" s="38">
        <v>44978</v>
      </c>
      <c r="E4973">
        <f>COUNTIFS($D$4891:D4973,D4973,$A$4891:A4973,A4973)</f>
        <v>3</v>
      </c>
      <c r="I4973" s="39" t="s">
        <v>165</v>
      </c>
      <c r="K4973" t="str">
        <f t="shared" si="462"/>
        <v>2022/23</v>
      </c>
      <c r="P4973" s="32"/>
      <c r="Q4973" s="32">
        <v>151.86575659548629</v>
      </c>
      <c r="S4973" s="22"/>
      <c r="AC4973" s="37">
        <v>79.929345576571734</v>
      </c>
      <c r="AD4973">
        <f t="shared" si="463"/>
        <v>7.9929345576571738</v>
      </c>
    </row>
    <row r="4974" spans="1:30" x14ac:dyDescent="0.25">
      <c r="A4974" t="s">
        <v>189</v>
      </c>
      <c r="B4974" t="s">
        <v>163</v>
      </c>
      <c r="D4974" s="5">
        <v>44978</v>
      </c>
      <c r="E4974">
        <f>COUNTIFS($D$4891:D4974,D4974,$A$4891:A4974,A4974)</f>
        <v>4</v>
      </c>
      <c r="I4974" t="s">
        <v>165</v>
      </c>
      <c r="K4974" t="str">
        <f t="shared" si="462"/>
        <v>2022/23</v>
      </c>
      <c r="P4974" s="32"/>
      <c r="Q4974" s="32">
        <v>203.5210801509034</v>
      </c>
      <c r="S4974" s="22"/>
      <c r="AC4974" s="36">
        <v>107.1163579741597</v>
      </c>
      <c r="AD4974">
        <f t="shared" si="463"/>
        <v>10.711635797415969</v>
      </c>
    </row>
    <row r="4975" spans="1:30" x14ac:dyDescent="0.25">
      <c r="A4975" t="s">
        <v>189</v>
      </c>
      <c r="B4975" t="s">
        <v>163</v>
      </c>
      <c r="D4975" s="38">
        <v>44978</v>
      </c>
      <c r="E4975">
        <f>COUNTIFS($D$4891:D4975,D4975,$A$4891:A4975,A4975)</f>
        <v>5</v>
      </c>
      <c r="I4975" s="39" t="s">
        <v>165</v>
      </c>
      <c r="K4975" t="str">
        <f t="shared" si="462"/>
        <v>2022/23</v>
      </c>
      <c r="P4975" s="32"/>
      <c r="Q4975" s="32">
        <v>176.49760326071356</v>
      </c>
      <c r="S4975" s="22"/>
      <c r="AC4975" s="37">
        <v>92.893475400375564</v>
      </c>
      <c r="AD4975">
        <f t="shared" si="463"/>
        <v>9.2893475400375571</v>
      </c>
    </row>
    <row r="4976" spans="1:30" x14ac:dyDescent="0.25">
      <c r="A4976" t="s">
        <v>189</v>
      </c>
      <c r="B4976" t="s">
        <v>163</v>
      </c>
      <c r="D4976" s="5">
        <v>44999</v>
      </c>
      <c r="E4976">
        <f>COUNTIFS($D$4891:D4976,D4976,$A$4891:A4976,A4976)</f>
        <v>1</v>
      </c>
      <c r="I4976" t="s">
        <v>165</v>
      </c>
      <c r="K4976" t="str">
        <f t="shared" si="462"/>
        <v>2022/23</v>
      </c>
      <c r="P4976" s="32"/>
      <c r="Q4976" s="32">
        <v>65.804274465691748</v>
      </c>
      <c r="S4976" s="22"/>
      <c r="AC4976" s="36">
        <v>31.33536879318655</v>
      </c>
      <c r="AD4976">
        <f t="shared" si="463"/>
        <v>3.1335368793186551</v>
      </c>
    </row>
    <row r="4977" spans="1:30" x14ac:dyDescent="0.25">
      <c r="A4977" t="s">
        <v>189</v>
      </c>
      <c r="B4977" t="s">
        <v>163</v>
      </c>
      <c r="D4977" s="38">
        <v>44999</v>
      </c>
      <c r="E4977">
        <f>COUNTIFS($D$4891:D4977,D4977,$A$4891:A4977,A4977)</f>
        <v>2</v>
      </c>
      <c r="I4977" s="39" t="s">
        <v>165</v>
      </c>
      <c r="K4977" t="str">
        <f t="shared" si="462"/>
        <v>2022/23</v>
      </c>
      <c r="P4977" s="32"/>
      <c r="Q4977" s="32">
        <v>96.62732347247541</v>
      </c>
      <c r="S4977" s="22"/>
      <c r="AC4977" s="37">
        <v>46.013011177369243</v>
      </c>
      <c r="AD4977">
        <f t="shared" si="463"/>
        <v>4.6013011177369245</v>
      </c>
    </row>
    <row r="4978" spans="1:30" x14ac:dyDescent="0.25">
      <c r="A4978" t="s">
        <v>189</v>
      </c>
      <c r="B4978" t="s">
        <v>163</v>
      </c>
      <c r="D4978" s="5">
        <v>45000</v>
      </c>
      <c r="E4978">
        <f>COUNTIFS($D$4891:D4978,D4978,$A$4891:A4978,A4978)</f>
        <v>1</v>
      </c>
      <c r="I4978" t="s">
        <v>165</v>
      </c>
      <c r="K4978" t="str">
        <f t="shared" si="462"/>
        <v>2022/23</v>
      </c>
      <c r="P4978" s="32"/>
      <c r="Q4978" s="32">
        <v>132.53263114024284</v>
      </c>
      <c r="S4978" s="22"/>
      <c r="AC4978" s="36">
        <v>60.242105063746749</v>
      </c>
      <c r="AD4978">
        <f t="shared" si="463"/>
        <v>6.0242105063746747</v>
      </c>
    </row>
    <row r="4979" spans="1:30" x14ac:dyDescent="0.25">
      <c r="A4979" t="s">
        <v>189</v>
      </c>
      <c r="B4979" t="s">
        <v>163</v>
      </c>
      <c r="D4979" s="38">
        <v>45000</v>
      </c>
      <c r="E4979">
        <f>COUNTIFS($D$4891:D4979,D4979,$A$4891:A4979,A4979)</f>
        <v>2</v>
      </c>
      <c r="I4979" s="39" t="s">
        <v>165</v>
      </c>
      <c r="K4979" t="str">
        <f t="shared" si="462"/>
        <v>2022/23</v>
      </c>
      <c r="P4979" s="32"/>
      <c r="Q4979" s="32">
        <v>146.22607758209463</v>
      </c>
      <c r="S4979" s="22"/>
      <c r="AC4979" s="37">
        <v>66.4663989009521</v>
      </c>
      <c r="AD4979">
        <f t="shared" si="463"/>
        <v>6.6466398900952104</v>
      </c>
    </row>
    <row r="4980" spans="1:30" x14ac:dyDescent="0.25">
      <c r="A4980" t="s">
        <v>189</v>
      </c>
      <c r="B4980" t="s">
        <v>163</v>
      </c>
      <c r="D4980" s="5">
        <v>45000</v>
      </c>
      <c r="E4980">
        <f>COUNTIFS($D$4891:D4980,D4980,$A$4891:A4980,A4980)</f>
        <v>3</v>
      </c>
      <c r="I4980" t="s">
        <v>165</v>
      </c>
      <c r="K4980" t="str">
        <f t="shared" si="462"/>
        <v>2022/23</v>
      </c>
      <c r="P4980" s="32"/>
      <c r="Q4980" s="32">
        <v>84.551638426655018</v>
      </c>
      <c r="S4980" s="22"/>
      <c r="AC4980" s="36">
        <v>38.432562921206824</v>
      </c>
      <c r="AD4980">
        <f t="shared" si="463"/>
        <v>3.8432562921206825</v>
      </c>
    </row>
    <row r="4981" spans="1:30" x14ac:dyDescent="0.25">
      <c r="A4981" t="s">
        <v>189</v>
      </c>
      <c r="B4981" t="s">
        <v>163</v>
      </c>
      <c r="D4981" s="38">
        <v>45042</v>
      </c>
      <c r="E4981">
        <f>COUNTIFS($D$4891:D4981,D4981,$A$4891:A4981,A4981)</f>
        <v>1</v>
      </c>
      <c r="I4981" s="39" t="s">
        <v>165</v>
      </c>
      <c r="K4981" t="str">
        <f t="shared" si="462"/>
        <v>2022/23</v>
      </c>
      <c r="P4981" s="32"/>
      <c r="Q4981" s="32">
        <v>140.71986533260201</v>
      </c>
      <c r="S4981" s="22"/>
      <c r="AC4981" s="37">
        <v>32.725550077349304</v>
      </c>
      <c r="AD4981">
        <f t="shared" si="463"/>
        <v>3.2725550077349306</v>
      </c>
    </row>
    <row r="4982" spans="1:30" x14ac:dyDescent="0.25">
      <c r="A4982" t="s">
        <v>189</v>
      </c>
      <c r="B4982" t="s">
        <v>163</v>
      </c>
      <c r="D4982" s="5">
        <v>45042</v>
      </c>
      <c r="E4982">
        <f>COUNTIFS($D$4891:D4982,D4982,$A$4891:A4982,A4982)</f>
        <v>2</v>
      </c>
      <c r="I4982" t="s">
        <v>165</v>
      </c>
      <c r="K4982" t="str">
        <f t="shared" si="462"/>
        <v>2022/23</v>
      </c>
      <c r="P4982" s="32"/>
      <c r="Q4982" s="32">
        <v>176.59765127576287</v>
      </c>
      <c r="S4982" s="22"/>
      <c r="AC4982" s="36">
        <v>41.069221226921599</v>
      </c>
      <c r="AD4982">
        <f t="shared" si="463"/>
        <v>4.1069221226921595</v>
      </c>
    </row>
    <row r="4983" spans="1:30" x14ac:dyDescent="0.25">
      <c r="A4983" t="s">
        <v>189</v>
      </c>
      <c r="B4983" t="s">
        <v>163</v>
      </c>
      <c r="D4983" s="38">
        <v>45042</v>
      </c>
      <c r="E4983">
        <f>COUNTIFS($D$4891:D4983,D4983,$A$4891:A4983,A4983)</f>
        <v>3</v>
      </c>
      <c r="I4983" s="39" t="s">
        <v>165</v>
      </c>
      <c r="K4983" t="str">
        <f t="shared" si="462"/>
        <v>2022/23</v>
      </c>
      <c r="P4983" s="32"/>
      <c r="Q4983" s="32">
        <v>180.5555555555556</v>
      </c>
      <c r="S4983" s="22"/>
      <c r="AC4983" s="37">
        <v>42.989417989417994</v>
      </c>
      <c r="AD4983">
        <f t="shared" si="463"/>
        <v>4.2989417989417991</v>
      </c>
    </row>
    <row r="4984" spans="1:30" x14ac:dyDescent="0.25">
      <c r="A4984" t="s">
        <v>189</v>
      </c>
      <c r="B4984" t="s">
        <v>163</v>
      </c>
      <c r="D4984" s="5">
        <v>45043</v>
      </c>
      <c r="E4984">
        <f>COUNTIFS($D$4891:D4984,D4984,$A$4891:A4984,A4984)</f>
        <v>1</v>
      </c>
      <c r="I4984" t="s">
        <v>165</v>
      </c>
      <c r="K4984" t="str">
        <f t="shared" si="462"/>
        <v>2022/23</v>
      </c>
      <c r="P4984" s="32"/>
      <c r="Q4984" s="32">
        <v>221.36623324512038</v>
      </c>
      <c r="S4984" s="22"/>
      <c r="AC4984" s="36">
        <v>51.480519359330323</v>
      </c>
      <c r="AD4984">
        <f t="shared" si="463"/>
        <v>5.1480519359330321</v>
      </c>
    </row>
    <row r="4985" spans="1:30" x14ac:dyDescent="0.25">
      <c r="A4985" t="s">
        <v>189</v>
      </c>
      <c r="B4985" t="s">
        <v>163</v>
      </c>
      <c r="D4985" s="38">
        <v>45043</v>
      </c>
      <c r="E4985">
        <f>COUNTIFS($D$4891:D4985,D4985,$A$4891:A4985,A4985)</f>
        <v>2</v>
      </c>
      <c r="I4985" s="39" t="s">
        <v>165</v>
      </c>
      <c r="K4985" t="str">
        <f t="shared" si="462"/>
        <v>2022/23</v>
      </c>
      <c r="P4985" s="32"/>
      <c r="Q4985" s="32">
        <v>183.59529133236876</v>
      </c>
      <c r="S4985" s="22"/>
      <c r="AC4985" s="37">
        <v>42.696579379620644</v>
      </c>
      <c r="AD4985">
        <f t="shared" si="463"/>
        <v>4.2696579379620641</v>
      </c>
    </row>
    <row r="4986" spans="1:30" x14ac:dyDescent="0.25">
      <c r="A4986" t="s">
        <v>189</v>
      </c>
      <c r="B4986" t="s">
        <v>163</v>
      </c>
      <c r="D4986" s="5">
        <v>45104</v>
      </c>
      <c r="E4986">
        <f>COUNTIFS($D$4891:D4986,D4986,$A$4891:A4986,A4986)</f>
        <v>1</v>
      </c>
      <c r="I4986" t="s">
        <v>165</v>
      </c>
      <c r="K4986" t="str">
        <f t="shared" si="462"/>
        <v>2022/23</v>
      </c>
      <c r="P4986" s="32"/>
      <c r="Q4986" s="32">
        <v>180.71428571428567</v>
      </c>
      <c r="S4986" s="22"/>
      <c r="AC4986" s="36">
        <v>29.147465437788011</v>
      </c>
      <c r="AD4986">
        <f t="shared" si="463"/>
        <v>2.9147465437788012</v>
      </c>
    </row>
    <row r="4987" spans="1:30" x14ac:dyDescent="0.25">
      <c r="A4987" t="s">
        <v>189</v>
      </c>
      <c r="B4987" t="s">
        <v>163</v>
      </c>
      <c r="D4987" s="38">
        <v>45104</v>
      </c>
      <c r="E4987">
        <f>COUNTIFS($D$4891:D4987,D4987,$A$4891:A4987,A4987)</f>
        <v>2</v>
      </c>
      <c r="I4987" s="39" t="s">
        <v>165</v>
      </c>
      <c r="K4987" t="str">
        <f t="shared" si="462"/>
        <v>2022/23</v>
      </c>
      <c r="P4987" s="32"/>
      <c r="Q4987" s="32">
        <v>182.14285714285714</v>
      </c>
      <c r="S4987" s="22"/>
      <c r="AC4987" s="37">
        <v>29.377880184331797</v>
      </c>
      <c r="AD4987">
        <f t="shared" si="463"/>
        <v>2.9377880184331797</v>
      </c>
    </row>
    <row r="4988" spans="1:30" x14ac:dyDescent="0.25">
      <c r="A4988" t="s">
        <v>189</v>
      </c>
      <c r="B4988" t="s">
        <v>163</v>
      </c>
      <c r="D4988" s="5">
        <v>45104</v>
      </c>
      <c r="E4988">
        <f>COUNTIFS($D$4891:D4988,D4988,$A$4891:A4988,A4988)</f>
        <v>3</v>
      </c>
      <c r="I4988" t="s">
        <v>165</v>
      </c>
      <c r="K4988" t="str">
        <f t="shared" si="462"/>
        <v>2022/23</v>
      </c>
      <c r="P4988" s="32"/>
      <c r="Q4988" s="32">
        <v>185.99999999999997</v>
      </c>
      <c r="S4988" s="22"/>
      <c r="AC4988" s="36">
        <v>29.999999999999996</v>
      </c>
      <c r="AD4988">
        <f t="shared" si="463"/>
        <v>2.9999999999999996</v>
      </c>
    </row>
    <row r="4989" spans="1:30" x14ac:dyDescent="0.25">
      <c r="A4989" t="s">
        <v>189</v>
      </c>
      <c r="B4989" t="s">
        <v>163</v>
      </c>
      <c r="D4989" s="38">
        <v>45105</v>
      </c>
      <c r="E4989">
        <f>COUNTIFS($D$4891:D4989,D4989,$A$4891:A4989,A4989)</f>
        <v>1</v>
      </c>
      <c r="I4989" s="39" t="s">
        <v>165</v>
      </c>
      <c r="K4989" t="str">
        <f t="shared" si="462"/>
        <v>2022/23</v>
      </c>
      <c r="P4989" s="32"/>
      <c r="Q4989" s="32">
        <v>221.46428571428564</v>
      </c>
      <c r="S4989" s="22"/>
      <c r="AC4989" s="37">
        <v>35.720046082949295</v>
      </c>
      <c r="AD4989">
        <f t="shared" si="463"/>
        <v>3.5720046082949297</v>
      </c>
    </row>
    <row r="4990" spans="1:30" x14ac:dyDescent="0.25">
      <c r="A4990" t="s">
        <v>189</v>
      </c>
      <c r="B4990" t="s">
        <v>163</v>
      </c>
      <c r="D4990" s="5">
        <v>45105</v>
      </c>
      <c r="E4990">
        <f>COUNTIFS($D$4891:D4990,D4990,$A$4891:A4990,A4990)</f>
        <v>2</v>
      </c>
      <c r="I4990" t="s">
        <v>165</v>
      </c>
      <c r="K4990" t="str">
        <f t="shared" si="462"/>
        <v>2022/23</v>
      </c>
      <c r="P4990" s="32"/>
      <c r="Q4990" s="32">
        <v>165.17857142857142</v>
      </c>
      <c r="S4990" s="22"/>
      <c r="AC4990" s="36">
        <v>26.641705069124423</v>
      </c>
      <c r="AD4990">
        <f t="shared" si="463"/>
        <v>2.6641705069124422</v>
      </c>
    </row>
    <row r="4991" spans="1:30" x14ac:dyDescent="0.25">
      <c r="A4991" t="s">
        <v>189</v>
      </c>
      <c r="B4991" t="s">
        <v>163</v>
      </c>
      <c r="D4991" s="38">
        <v>45181</v>
      </c>
      <c r="E4991">
        <f>COUNTIFS($D$4891:D4991,D4991,$A$4891:A4991,A4991)</f>
        <v>1</v>
      </c>
      <c r="I4991" s="39" t="s">
        <v>165</v>
      </c>
      <c r="K4991" t="str">
        <f t="shared" si="462"/>
        <v>2023/24</v>
      </c>
      <c r="P4991" s="32"/>
      <c r="Q4991" s="32">
        <v>58.053703738092125</v>
      </c>
      <c r="S4991" s="22"/>
      <c r="AC4991" s="37">
        <v>7.5394420439080676</v>
      </c>
      <c r="AD4991">
        <f t="shared" si="463"/>
        <v>0.75394420439080678</v>
      </c>
    </row>
    <row r="4992" spans="1:30" x14ac:dyDescent="0.25">
      <c r="A4992" t="s">
        <v>189</v>
      </c>
      <c r="B4992" t="s">
        <v>163</v>
      </c>
      <c r="D4992" s="5">
        <v>45181</v>
      </c>
      <c r="E4992">
        <f>COUNTIFS($D$4891:D4992,D4992,$A$4891:A4992,A4992)</f>
        <v>2</v>
      </c>
      <c r="I4992" t="s">
        <v>165</v>
      </c>
      <c r="K4992" t="str">
        <f t="shared" si="462"/>
        <v>2023/24</v>
      </c>
      <c r="P4992" s="32"/>
      <c r="Q4992" s="32">
        <v>120.90853472009788</v>
      </c>
      <c r="S4992" s="22"/>
      <c r="AC4992" s="36">
        <v>15.702407106506218</v>
      </c>
      <c r="AD4992">
        <f t="shared" si="463"/>
        <v>1.5702407106506218</v>
      </c>
    </row>
    <row r="4993" spans="1:30" x14ac:dyDescent="0.25">
      <c r="A4993" t="s">
        <v>189</v>
      </c>
      <c r="B4993" t="s">
        <v>163</v>
      </c>
      <c r="D4993" s="38">
        <v>45181</v>
      </c>
      <c r="E4993">
        <f>COUNTIFS($D$4891:D4993,D4993,$A$4891:A4993,A4993)</f>
        <v>3</v>
      </c>
      <c r="I4993" s="39" t="s">
        <v>165</v>
      </c>
      <c r="K4993" t="str">
        <f t="shared" si="462"/>
        <v>2023/24</v>
      </c>
      <c r="P4993" s="32"/>
      <c r="Q4993" s="32">
        <v>113.9550307797218</v>
      </c>
      <c r="S4993" s="22"/>
      <c r="AC4993" s="37">
        <v>14.799354646717116</v>
      </c>
      <c r="AD4993">
        <f t="shared" si="463"/>
        <v>1.4799354646717116</v>
      </c>
    </row>
    <row r="4994" spans="1:30" x14ac:dyDescent="0.25">
      <c r="A4994" t="s">
        <v>189</v>
      </c>
      <c r="B4994" t="s">
        <v>163</v>
      </c>
      <c r="D4994" s="5">
        <v>45181</v>
      </c>
      <c r="E4994">
        <f>COUNTIFS($D$4891:D4994,D4994,$A$4891:A4994,A4994)</f>
        <v>4</v>
      </c>
      <c r="I4994" t="s">
        <v>165</v>
      </c>
      <c r="K4994" t="str">
        <f t="shared" si="462"/>
        <v>2023/24</v>
      </c>
      <c r="P4994" s="32"/>
      <c r="Q4994" s="32">
        <v>175.11768661735036</v>
      </c>
      <c r="S4994" s="22"/>
      <c r="AC4994" s="36">
        <v>23.041800870703995</v>
      </c>
      <c r="AD4994">
        <f t="shared" si="463"/>
        <v>2.3041800870703995</v>
      </c>
    </row>
    <row r="4995" spans="1:30" x14ac:dyDescent="0.25">
      <c r="A4995" t="s">
        <v>189</v>
      </c>
      <c r="B4995" t="s">
        <v>163</v>
      </c>
      <c r="D4995" s="38">
        <v>45181</v>
      </c>
      <c r="E4995">
        <f>COUNTIFS($D$4891:D4995,D4995,$A$4891:A4995,A4995)</f>
        <v>5</v>
      </c>
      <c r="I4995" s="39" t="s">
        <v>165</v>
      </c>
      <c r="K4995" t="str">
        <f t="shared" si="462"/>
        <v>2023/24</v>
      </c>
      <c r="P4995" s="32"/>
      <c r="Q4995" s="32">
        <v>50.932744231713293</v>
      </c>
      <c r="S4995" s="22"/>
      <c r="AC4995" s="37">
        <v>6.701676872593854</v>
      </c>
      <c r="AD4995">
        <f t="shared" si="463"/>
        <v>0.67016768725938536</v>
      </c>
    </row>
    <row r="4996" spans="1:30" x14ac:dyDescent="0.25">
      <c r="A4996" t="s">
        <v>189</v>
      </c>
      <c r="B4996" t="s">
        <v>163</v>
      </c>
      <c r="D4996" s="5">
        <v>45216</v>
      </c>
      <c r="E4996">
        <f>COUNTIFS($D$4891:D4996,D4996,$A$4891:A4996,A4996)</f>
        <v>1</v>
      </c>
      <c r="I4996" t="s">
        <v>165</v>
      </c>
      <c r="K4996" t="str">
        <f t="shared" si="462"/>
        <v>2023/24</v>
      </c>
      <c r="P4996" s="32"/>
      <c r="Q4996" s="32">
        <v>155.64848816682553</v>
      </c>
      <c r="S4996" s="22"/>
      <c r="AC4996" s="36">
        <v>44.470996619093007</v>
      </c>
      <c r="AD4996">
        <f t="shared" si="463"/>
        <v>4.4470996619093004</v>
      </c>
    </row>
    <row r="4997" spans="1:30" x14ac:dyDescent="0.25">
      <c r="A4997" t="s">
        <v>189</v>
      </c>
      <c r="B4997" t="s">
        <v>163</v>
      </c>
      <c r="D4997" s="38">
        <v>45216</v>
      </c>
      <c r="E4997">
        <f>COUNTIFS($D$4891:D4997,D4997,$A$4891:A4997,A4997)</f>
        <v>2</v>
      </c>
      <c r="I4997" s="39" t="s">
        <v>165</v>
      </c>
      <c r="K4997" t="str">
        <f t="shared" si="462"/>
        <v>2023/24</v>
      </c>
      <c r="P4997" s="32"/>
      <c r="Q4997" s="32">
        <v>186.46760446522845</v>
      </c>
      <c r="S4997" s="22"/>
      <c r="AC4997" s="37">
        <v>53.2764584186367</v>
      </c>
      <c r="AD4997">
        <f t="shared" si="463"/>
        <v>5.3276458418636699</v>
      </c>
    </row>
    <row r="4998" spans="1:30" x14ac:dyDescent="0.25">
      <c r="A4998" t="s">
        <v>189</v>
      </c>
      <c r="B4998" t="s">
        <v>163</v>
      </c>
      <c r="D4998" s="5">
        <v>45216</v>
      </c>
      <c r="E4998">
        <f>COUNTIFS($D$4891:D4998,D4998,$A$4891:A4998,A4998)</f>
        <v>3</v>
      </c>
      <c r="I4998" t="s">
        <v>165</v>
      </c>
      <c r="K4998" t="str">
        <f t="shared" si="462"/>
        <v>2023/24</v>
      </c>
      <c r="P4998" s="32"/>
      <c r="Q4998" s="32">
        <v>136.78559551522636</v>
      </c>
      <c r="S4998" s="22"/>
      <c r="AC4998" s="36">
        <v>39.081598718636108</v>
      </c>
      <c r="AD4998">
        <f t="shared" si="463"/>
        <v>3.908159871863611</v>
      </c>
    </row>
    <row r="4999" spans="1:30" x14ac:dyDescent="0.25">
      <c r="A4999" t="s">
        <v>189</v>
      </c>
      <c r="B4999" t="s">
        <v>163</v>
      </c>
      <c r="D4999" s="38">
        <v>45217</v>
      </c>
      <c r="E4999">
        <f>COUNTIFS($D$4891:D4999,D4999,$A$4891:A4999,A4999)</f>
        <v>1</v>
      </c>
      <c r="I4999" s="39" t="s">
        <v>165</v>
      </c>
      <c r="K4999" t="str">
        <f t="shared" ref="K4999:K5062" si="464">YEAR(D4999)+IF(MONTH(D4999)&lt;7,-1,0)&amp;"/"&amp;RIGHT(YEAR(D4999)+IF(MONTH(D4999)&lt;7,0,1),2)</f>
        <v>2023/24</v>
      </c>
      <c r="P4999" s="32"/>
      <c r="Q4999" s="32">
        <v>178.03204412633789</v>
      </c>
      <c r="S4999" s="22"/>
      <c r="AC4999" s="37">
        <v>49.45334559064942</v>
      </c>
      <c r="AD4999">
        <f t="shared" si="463"/>
        <v>4.9453345590649418</v>
      </c>
    </row>
    <row r="5000" spans="1:30" x14ac:dyDescent="0.25">
      <c r="A5000" t="s">
        <v>189</v>
      </c>
      <c r="B5000" t="s">
        <v>163</v>
      </c>
      <c r="D5000" s="5">
        <v>45217</v>
      </c>
      <c r="E5000">
        <f>COUNTIFS($D$4891:D5000,D5000,$A$4891:A5000,A5000)</f>
        <v>2</v>
      </c>
      <c r="I5000" t="s">
        <v>165</v>
      </c>
      <c r="K5000" t="str">
        <f t="shared" si="464"/>
        <v>2023/24</v>
      </c>
      <c r="P5000" s="32"/>
      <c r="Q5000" s="32">
        <v>138.05945554017532</v>
      </c>
      <c r="S5000" s="22"/>
      <c r="AC5000" s="36">
        <v>38.349848761159812</v>
      </c>
      <c r="AD5000">
        <f t="shared" si="463"/>
        <v>3.834984876115981</v>
      </c>
    </row>
    <row r="5001" spans="1:30" x14ac:dyDescent="0.25">
      <c r="A5001" t="s">
        <v>189</v>
      </c>
      <c r="B5001" t="s">
        <v>163</v>
      </c>
      <c r="D5001" s="38">
        <v>45238</v>
      </c>
      <c r="E5001">
        <f>COUNTIFS($D$4891:D5001,D5001,$A$4891:A5001,A5001)</f>
        <v>1</v>
      </c>
      <c r="I5001" s="39" t="s">
        <v>165</v>
      </c>
      <c r="K5001" t="str">
        <f t="shared" si="464"/>
        <v>2023/24</v>
      </c>
      <c r="P5001" s="32"/>
      <c r="Q5001" s="32">
        <v>126.28865979381446</v>
      </c>
      <c r="S5001" s="22"/>
      <c r="AC5001" s="37">
        <v>57.403936269915668</v>
      </c>
      <c r="AD5001">
        <f t="shared" si="463"/>
        <v>5.7403936269915672</v>
      </c>
    </row>
    <row r="5002" spans="1:30" x14ac:dyDescent="0.25">
      <c r="A5002" t="s">
        <v>189</v>
      </c>
      <c r="B5002" t="s">
        <v>163</v>
      </c>
      <c r="D5002" s="5">
        <v>45238</v>
      </c>
      <c r="E5002">
        <f>COUNTIFS($D$4891:D5002,D5002,$A$4891:A5002,A5002)</f>
        <v>2</v>
      </c>
      <c r="I5002" t="s">
        <v>165</v>
      </c>
      <c r="K5002" t="str">
        <f t="shared" si="464"/>
        <v>2023/24</v>
      </c>
      <c r="P5002" s="32"/>
      <c r="Q5002" s="32">
        <v>126.77094655262036</v>
      </c>
      <c r="S5002" s="22"/>
      <c r="AC5002" s="36">
        <v>57.623157523918344</v>
      </c>
      <c r="AD5002">
        <f t="shared" si="463"/>
        <v>5.7623157523918342</v>
      </c>
    </row>
    <row r="5003" spans="1:30" x14ac:dyDescent="0.25">
      <c r="A5003" t="s">
        <v>189</v>
      </c>
      <c r="B5003" t="s">
        <v>163</v>
      </c>
      <c r="D5003" s="38">
        <v>45238</v>
      </c>
      <c r="E5003">
        <f>COUNTIFS($D$4891:D5003,D5003,$A$4891:A5003,A5003)</f>
        <v>3</v>
      </c>
      <c r="I5003" s="39" t="s">
        <v>165</v>
      </c>
      <c r="K5003" t="str">
        <f t="shared" si="464"/>
        <v>2023/24</v>
      </c>
      <c r="P5003" s="32"/>
      <c r="Q5003" s="32">
        <v>107.69373808749012</v>
      </c>
      <c r="S5003" s="22"/>
      <c r="AC5003" s="37">
        <v>48.951699130677326</v>
      </c>
      <c r="AD5003">
        <f t="shared" si="463"/>
        <v>4.8951699130677326</v>
      </c>
    </row>
    <row r="5004" spans="1:30" x14ac:dyDescent="0.25">
      <c r="A5004" t="s">
        <v>189</v>
      </c>
      <c r="B5004" t="s">
        <v>163</v>
      </c>
      <c r="D5004" s="5">
        <v>45238</v>
      </c>
      <c r="E5004">
        <f>COUNTIFS($D$4891:D5004,D5004,$A$4891:A5004,A5004)</f>
        <v>4</v>
      </c>
      <c r="I5004" t="s">
        <v>165</v>
      </c>
      <c r="K5004" t="str">
        <f t="shared" si="464"/>
        <v>2023/24</v>
      </c>
      <c r="P5004" s="32"/>
      <c r="Q5004" s="32">
        <v>106.38059073308514</v>
      </c>
      <c r="S5004" s="22"/>
      <c r="AC5004" s="36">
        <v>50.657424158611967</v>
      </c>
      <c r="AD5004">
        <f t="shared" si="463"/>
        <v>5.0657424158611963</v>
      </c>
    </row>
    <row r="5005" spans="1:30" x14ac:dyDescent="0.25">
      <c r="A5005" t="s">
        <v>189</v>
      </c>
      <c r="B5005" t="s">
        <v>163</v>
      </c>
      <c r="D5005" s="38">
        <v>45238</v>
      </c>
      <c r="E5005">
        <f>COUNTIFS($D$4891:D5005,D5005,$A$4891:A5005,A5005)</f>
        <v>5</v>
      </c>
      <c r="I5005" s="39" t="s">
        <v>165</v>
      </c>
      <c r="K5005" t="str">
        <f t="shared" si="464"/>
        <v>2023/24</v>
      </c>
      <c r="P5005" s="32"/>
      <c r="Q5005" s="32">
        <v>92.74781341107871</v>
      </c>
      <c r="S5005" s="22"/>
      <c r="AC5005" s="37">
        <v>44.165625433847005</v>
      </c>
      <c r="AD5005">
        <f t="shared" si="463"/>
        <v>4.4165625433847007</v>
      </c>
    </row>
    <row r="5006" spans="1:30" x14ac:dyDescent="0.25">
      <c r="A5006" t="s">
        <v>189</v>
      </c>
      <c r="B5006" t="s">
        <v>163</v>
      </c>
      <c r="D5006" s="5">
        <v>45259</v>
      </c>
      <c r="E5006">
        <f>COUNTIFS($D$4891:D5006,D5006,$A$4891:A5006,A5006)</f>
        <v>1</v>
      </c>
      <c r="I5006" t="s">
        <v>165</v>
      </c>
      <c r="K5006" t="str">
        <f t="shared" si="464"/>
        <v>2023/24</v>
      </c>
      <c r="P5006" s="32"/>
      <c r="Q5006" s="32">
        <v>109.69842212419408</v>
      </c>
      <c r="S5006" s="22"/>
      <c r="AC5006" s="36">
        <v>52.237343868663842</v>
      </c>
      <c r="AD5006">
        <f t="shared" si="463"/>
        <v>5.2237343868663846</v>
      </c>
    </row>
    <row r="5007" spans="1:30" x14ac:dyDescent="0.25">
      <c r="A5007" t="s">
        <v>189</v>
      </c>
      <c r="B5007" t="s">
        <v>163</v>
      </c>
      <c r="D5007" s="38">
        <v>45259</v>
      </c>
      <c r="E5007">
        <f>COUNTIFS($D$4891:D5007,D5007,$A$4891:A5007,A5007)</f>
        <v>2</v>
      </c>
      <c r="I5007" s="39" t="s">
        <v>165</v>
      </c>
      <c r="K5007" t="str">
        <f t="shared" si="464"/>
        <v>2023/24</v>
      </c>
      <c r="P5007" s="32"/>
      <c r="Q5007" s="32">
        <v>113.40956681062687</v>
      </c>
      <c r="S5007" s="22"/>
      <c r="AC5007" s="37">
        <v>54.004555624108036</v>
      </c>
      <c r="AD5007">
        <f t="shared" si="463"/>
        <v>5.4004555624108033</v>
      </c>
    </row>
    <row r="5008" spans="1:30" x14ac:dyDescent="0.25">
      <c r="A5008" t="s">
        <v>189</v>
      </c>
      <c r="B5008" t="s">
        <v>163</v>
      </c>
      <c r="D5008" s="5">
        <v>45259</v>
      </c>
      <c r="E5008">
        <f>COUNTIFS($D$4891:D5008,D5008,$A$4891:A5008,A5008)</f>
        <v>3</v>
      </c>
      <c r="I5008" t="s">
        <v>165</v>
      </c>
      <c r="K5008" t="str">
        <f t="shared" si="464"/>
        <v>2023/24</v>
      </c>
      <c r="P5008" s="32"/>
      <c r="Q5008" s="32">
        <v>117.27406220798291</v>
      </c>
      <c r="S5008" s="22"/>
      <c r="AC5008" s="36">
        <v>55.844791527610909</v>
      </c>
      <c r="AD5008">
        <f t="shared" si="463"/>
        <v>5.5844791527610909</v>
      </c>
    </row>
    <row r="5009" spans="1:30" x14ac:dyDescent="0.25">
      <c r="A5009" t="s">
        <v>189</v>
      </c>
      <c r="B5009" t="s">
        <v>163</v>
      </c>
      <c r="D5009" s="38">
        <v>45259</v>
      </c>
      <c r="E5009">
        <f>COUNTIFS($D$4891:D5009,D5009,$A$4891:A5009,A5009)</f>
        <v>4</v>
      </c>
      <c r="I5009" s="39" t="s">
        <v>165</v>
      </c>
      <c r="K5009" t="str">
        <f t="shared" si="464"/>
        <v>2023/24</v>
      </c>
      <c r="P5009" s="32"/>
      <c r="Q5009" s="32">
        <v>122.71043915662074</v>
      </c>
      <c r="S5009" s="22"/>
      <c r="AC5009" s="37">
        <v>58.433542455533683</v>
      </c>
      <c r="AD5009">
        <f t="shared" si="463"/>
        <v>5.8433542455533685</v>
      </c>
    </row>
    <row r="5010" spans="1:30" x14ac:dyDescent="0.25">
      <c r="A5010" t="s">
        <v>189</v>
      </c>
      <c r="B5010" t="s">
        <v>163</v>
      </c>
      <c r="D5010" s="5">
        <v>45259</v>
      </c>
      <c r="E5010">
        <f>COUNTIFS($D$4891:D5010,D5010,$A$4891:A5010,A5010)</f>
        <v>5</v>
      </c>
      <c r="I5010" t="s">
        <v>165</v>
      </c>
      <c r="K5010" t="str">
        <f t="shared" si="464"/>
        <v>2023/24</v>
      </c>
      <c r="P5010" s="32"/>
      <c r="Q5010" s="32">
        <v>123.8088904511728</v>
      </c>
      <c r="S5010" s="22"/>
      <c r="AC5010" s="36">
        <v>58.95661450055848</v>
      </c>
      <c r="AD5010">
        <f t="shared" si="463"/>
        <v>5.8956614500558482</v>
      </c>
    </row>
    <row r="5011" spans="1:30" x14ac:dyDescent="0.25">
      <c r="A5011" t="s">
        <v>189</v>
      </c>
      <c r="B5011" t="s">
        <v>163</v>
      </c>
      <c r="D5011" s="38">
        <v>45280</v>
      </c>
      <c r="E5011">
        <f>COUNTIFS($D$4891:D5011,D5011,$A$4891:A5011,A5011)</f>
        <v>1</v>
      </c>
      <c r="I5011" s="39" t="s">
        <v>165</v>
      </c>
      <c r="K5011" t="str">
        <f t="shared" si="464"/>
        <v>2023/24</v>
      </c>
      <c r="P5011" s="32"/>
      <c r="Q5011" s="32">
        <v>141.87614960147147</v>
      </c>
      <c r="S5011" s="22"/>
      <c r="AC5011" s="37">
        <v>67.560071238795942</v>
      </c>
      <c r="AD5011">
        <f t="shared" si="463"/>
        <v>6.756007123879594</v>
      </c>
    </row>
    <row r="5012" spans="1:30" x14ac:dyDescent="0.25">
      <c r="A5012" t="s">
        <v>189</v>
      </c>
      <c r="B5012" t="s">
        <v>163</v>
      </c>
      <c r="D5012" s="5">
        <v>45280</v>
      </c>
      <c r="E5012">
        <f>COUNTIFS($D$4891:D5012,D5012,$A$4891:A5012,A5012)</f>
        <v>2</v>
      </c>
      <c r="I5012" t="s">
        <v>165</v>
      </c>
      <c r="K5012" t="str">
        <f t="shared" si="464"/>
        <v>2023/24</v>
      </c>
      <c r="P5012" s="32"/>
      <c r="Q5012" s="32">
        <v>174.71970101441536</v>
      </c>
      <c r="S5012" s="22"/>
      <c r="AC5012" s="36">
        <v>83.199857625912074</v>
      </c>
      <c r="AD5012">
        <f t="shared" si="463"/>
        <v>8.319985762591207</v>
      </c>
    </row>
    <row r="5013" spans="1:30" x14ac:dyDescent="0.25">
      <c r="A5013" t="s">
        <v>189</v>
      </c>
      <c r="B5013" t="s">
        <v>163</v>
      </c>
      <c r="D5013" s="38">
        <v>45280</v>
      </c>
      <c r="E5013">
        <f>COUNTIFS($D$4891:D5013,D5013,$A$4891:A5013,A5013)</f>
        <v>3</v>
      </c>
      <c r="I5013" s="39" t="s">
        <v>165</v>
      </c>
      <c r="K5013" t="str">
        <f t="shared" si="464"/>
        <v>2023/24</v>
      </c>
      <c r="P5013" s="32"/>
      <c r="Q5013" s="32">
        <v>130.63609762585619</v>
      </c>
      <c r="S5013" s="22"/>
      <c r="AC5013" s="37">
        <v>62.207665536122001</v>
      </c>
      <c r="AD5013">
        <f t="shared" si="463"/>
        <v>6.2207665536121999</v>
      </c>
    </row>
    <row r="5014" spans="1:30" x14ac:dyDescent="0.25">
      <c r="A5014" t="s">
        <v>189</v>
      </c>
      <c r="B5014" t="s">
        <v>163</v>
      </c>
      <c r="D5014" s="5">
        <v>45280</v>
      </c>
      <c r="E5014">
        <f>COUNTIFS($D$4891:D5014,D5014,$A$4891:A5014,A5014)</f>
        <v>4</v>
      </c>
      <c r="I5014" t="s">
        <v>165</v>
      </c>
      <c r="K5014" t="str">
        <f t="shared" si="464"/>
        <v>2023/24</v>
      </c>
      <c r="P5014" s="32"/>
      <c r="Q5014" s="32">
        <v>126.3244518535262</v>
      </c>
      <c r="S5014" s="22"/>
      <c r="AC5014" s="36">
        <v>60.154500882631524</v>
      </c>
      <c r="AD5014">
        <f t="shared" si="463"/>
        <v>6.0154500882631528</v>
      </c>
    </row>
    <row r="5015" spans="1:30" x14ac:dyDescent="0.25">
      <c r="A5015" t="s">
        <v>189</v>
      </c>
      <c r="B5015" t="s">
        <v>163</v>
      </c>
      <c r="D5015" s="38">
        <v>45280</v>
      </c>
      <c r="E5015">
        <f>COUNTIFS($D$4891:D5015,D5015,$A$4891:A5015,A5015)</f>
        <v>5</v>
      </c>
      <c r="I5015" s="39" t="s">
        <v>165</v>
      </c>
      <c r="K5015" t="str">
        <f t="shared" si="464"/>
        <v>2023/24</v>
      </c>
      <c r="P5015" s="32"/>
      <c r="Q5015" s="32">
        <v>124.94203731869273</v>
      </c>
      <c r="S5015" s="22"/>
      <c r="AC5015" s="37">
        <v>59.496208246996538</v>
      </c>
      <c r="AD5015">
        <f t="shared" si="463"/>
        <v>5.9496208246996538</v>
      </c>
    </row>
    <row r="5016" spans="1:30" x14ac:dyDescent="0.25">
      <c r="A5016" t="s">
        <v>189</v>
      </c>
      <c r="B5016" t="s">
        <v>163</v>
      </c>
      <c r="D5016" s="5">
        <v>45309</v>
      </c>
      <c r="E5016">
        <f>COUNTIFS($D$4891:D5016,D5016,$A$4891:A5016,A5016)</f>
        <v>1</v>
      </c>
      <c r="I5016" t="s">
        <v>165</v>
      </c>
      <c r="K5016" t="str">
        <f t="shared" si="464"/>
        <v>2023/24</v>
      </c>
      <c r="P5016" s="32"/>
      <c r="Q5016" s="32">
        <v>228.70087079312779</v>
      </c>
      <c r="S5016" s="22"/>
      <c r="AC5016" s="36">
        <v>78.862369239009581</v>
      </c>
      <c r="AD5016">
        <f t="shared" si="463"/>
        <v>7.8862369239009578</v>
      </c>
    </row>
    <row r="5017" spans="1:30" x14ac:dyDescent="0.25">
      <c r="A5017" t="s">
        <v>189</v>
      </c>
      <c r="B5017" t="s">
        <v>163</v>
      </c>
      <c r="D5017" s="38">
        <v>45309</v>
      </c>
      <c r="E5017">
        <f>COUNTIFS($D$4891:D5017,D5017,$A$4891:A5017,A5017)</f>
        <v>2</v>
      </c>
      <c r="I5017" s="39" t="s">
        <v>165</v>
      </c>
      <c r="K5017" t="str">
        <f t="shared" si="464"/>
        <v>2023/24</v>
      </c>
      <c r="P5017" s="32"/>
      <c r="Q5017" s="32">
        <v>243.50586298734919</v>
      </c>
      <c r="S5017" s="22"/>
      <c r="AC5017" s="37">
        <v>83.967538961154901</v>
      </c>
      <c r="AD5017">
        <f t="shared" si="463"/>
        <v>8.3967538961154897</v>
      </c>
    </row>
    <row r="5018" spans="1:30" x14ac:dyDescent="0.25">
      <c r="A5018" t="s">
        <v>189</v>
      </c>
      <c r="B5018" t="s">
        <v>163</v>
      </c>
      <c r="D5018" s="5">
        <v>45309</v>
      </c>
      <c r="E5018">
        <f>COUNTIFS($D$4891:D5018,D5018,$A$4891:A5018,A5018)</f>
        <v>3</v>
      </c>
      <c r="I5018" t="s">
        <v>165</v>
      </c>
      <c r="K5018" t="str">
        <f t="shared" si="464"/>
        <v>2023/24</v>
      </c>
      <c r="P5018" s="32"/>
      <c r="Q5018" s="32">
        <v>161.53399668325042</v>
      </c>
      <c r="S5018" s="22"/>
      <c r="AC5018" s="36">
        <v>55.701378166638072</v>
      </c>
      <c r="AD5018">
        <f t="shared" si="463"/>
        <v>5.5701378166638076</v>
      </c>
    </row>
    <row r="5019" spans="1:30" x14ac:dyDescent="0.25">
      <c r="A5019" t="s">
        <v>189</v>
      </c>
      <c r="B5019" t="s">
        <v>163</v>
      </c>
      <c r="D5019" s="38">
        <v>45309</v>
      </c>
      <c r="E5019">
        <f>COUNTIFS($D$4891:D5019,D5019,$A$4891:A5019,A5019)</f>
        <v>4</v>
      </c>
      <c r="I5019" s="39" t="s">
        <v>165</v>
      </c>
      <c r="K5019" t="str">
        <f t="shared" si="464"/>
        <v>2023/24</v>
      </c>
      <c r="P5019" s="32"/>
      <c r="Q5019" s="32">
        <v>154.92009316152732</v>
      </c>
      <c r="S5019" s="22"/>
      <c r="AC5019" s="37">
        <v>53.42072177983701</v>
      </c>
      <c r="AD5019">
        <f t="shared" si="463"/>
        <v>5.3420721779837006</v>
      </c>
    </row>
    <row r="5020" spans="1:30" x14ac:dyDescent="0.25">
      <c r="A5020" t="s">
        <v>189</v>
      </c>
      <c r="B5020" t="s">
        <v>163</v>
      </c>
      <c r="D5020" s="5">
        <v>45309</v>
      </c>
      <c r="E5020">
        <f>COUNTIFS($D$4891:D5020,D5020,$A$4891:A5020,A5020)</f>
        <v>5</v>
      </c>
      <c r="I5020" t="s">
        <v>165</v>
      </c>
      <c r="K5020" t="str">
        <f t="shared" si="464"/>
        <v>2023/24</v>
      </c>
      <c r="P5020" s="32"/>
      <c r="Q5020" s="32">
        <v>173.90140725509795</v>
      </c>
      <c r="S5020" s="22"/>
      <c r="AC5020" s="36">
        <v>59.966002501757913</v>
      </c>
      <c r="AD5020">
        <f t="shared" ref="AD5020:AD5083" si="465">AC5020/10</f>
        <v>5.9966002501757911</v>
      </c>
    </row>
    <row r="5021" spans="1:30" x14ac:dyDescent="0.25">
      <c r="A5021" t="s">
        <v>190</v>
      </c>
      <c r="B5021" t="s">
        <v>163</v>
      </c>
      <c r="D5021" s="38">
        <v>44914</v>
      </c>
      <c r="E5021">
        <f>COUNTIFS($D$4891:D5021,D5021,$A$4891:A5021,A5021)</f>
        <v>1</v>
      </c>
      <c r="I5021" s="39" t="s">
        <v>166</v>
      </c>
      <c r="K5021" t="str">
        <f t="shared" si="464"/>
        <v>2022/23</v>
      </c>
      <c r="P5021" s="32"/>
      <c r="Q5021" s="32">
        <v>270.53140096618353</v>
      </c>
      <c r="S5021" s="22"/>
      <c r="AC5021" s="37">
        <v>43.6340969300296</v>
      </c>
      <c r="AD5021">
        <f t="shared" si="465"/>
        <v>4.3634096930029598</v>
      </c>
    </row>
    <row r="5022" spans="1:30" x14ac:dyDescent="0.25">
      <c r="A5022" t="s">
        <v>190</v>
      </c>
      <c r="B5022" t="s">
        <v>163</v>
      </c>
      <c r="D5022" s="5">
        <v>44914</v>
      </c>
      <c r="E5022">
        <f>COUNTIFS($D$4891:D5022,D5022,$A$4891:A5022,A5022)</f>
        <v>2</v>
      </c>
      <c r="I5022" t="s">
        <v>166</v>
      </c>
      <c r="K5022" t="str">
        <f t="shared" si="464"/>
        <v>2022/23</v>
      </c>
      <c r="P5022" s="32"/>
      <c r="Q5022" s="32">
        <v>308.63264496381805</v>
      </c>
      <c r="S5022" s="22"/>
      <c r="AC5022" s="36">
        <v>49.77945886513195</v>
      </c>
      <c r="AD5022">
        <f t="shared" si="465"/>
        <v>4.9779458865131954</v>
      </c>
    </row>
    <row r="5023" spans="1:30" x14ac:dyDescent="0.25">
      <c r="A5023" t="s">
        <v>190</v>
      </c>
      <c r="B5023" t="s">
        <v>163</v>
      </c>
      <c r="D5023" s="38">
        <v>44914</v>
      </c>
      <c r="E5023">
        <f>COUNTIFS($D$4891:D5023,D5023,$A$4891:A5023,A5023)</f>
        <v>3</v>
      </c>
      <c r="I5023" s="39" t="s">
        <v>166</v>
      </c>
      <c r="K5023" t="str">
        <f t="shared" si="464"/>
        <v>2022/23</v>
      </c>
      <c r="P5023" s="32"/>
      <c r="Q5023" s="32">
        <v>301.62633445245012</v>
      </c>
      <c r="S5023" s="22"/>
      <c r="AC5023" s="37">
        <v>48.649408782653246</v>
      </c>
      <c r="AD5023">
        <f t="shared" si="465"/>
        <v>4.8649408782653243</v>
      </c>
    </row>
    <row r="5024" spans="1:30" x14ac:dyDescent="0.25">
      <c r="A5024" t="s">
        <v>190</v>
      </c>
      <c r="B5024" t="s">
        <v>163</v>
      </c>
      <c r="D5024" s="5">
        <v>44914</v>
      </c>
      <c r="E5024">
        <f>COUNTIFS($D$4891:D5024,D5024,$A$4891:A5024,A5024)</f>
        <v>4</v>
      </c>
      <c r="I5024" t="s">
        <v>166</v>
      </c>
      <c r="K5024" t="str">
        <f t="shared" si="464"/>
        <v>2022/23</v>
      </c>
      <c r="P5024" s="32"/>
      <c r="Q5024" s="32">
        <v>318.77425983712612</v>
      </c>
      <c r="S5024" s="22"/>
      <c r="AC5024" s="36">
        <v>51.415203199536471</v>
      </c>
      <c r="AD5024">
        <f t="shared" si="465"/>
        <v>5.1415203199536474</v>
      </c>
    </row>
    <row r="5025" spans="1:30" x14ac:dyDescent="0.25">
      <c r="A5025" t="s">
        <v>190</v>
      </c>
      <c r="B5025" t="s">
        <v>163</v>
      </c>
      <c r="D5025" s="38">
        <v>44914</v>
      </c>
      <c r="E5025">
        <f>COUNTIFS($D$4891:D5025,D5025,$A$4891:A5025,A5025)</f>
        <v>5</v>
      </c>
      <c r="I5025" s="39" t="s">
        <v>166</v>
      </c>
      <c r="K5025" t="str">
        <f t="shared" si="464"/>
        <v>2022/23</v>
      </c>
      <c r="P5025" s="32"/>
      <c r="Q5025" s="32">
        <v>324.55052403359116</v>
      </c>
      <c r="S5025" s="22"/>
      <c r="AC5025" s="37">
        <v>52.346858715095351</v>
      </c>
      <c r="AD5025">
        <f t="shared" si="465"/>
        <v>5.2346858715095355</v>
      </c>
    </row>
    <row r="5026" spans="1:30" x14ac:dyDescent="0.25">
      <c r="A5026" t="s">
        <v>190</v>
      </c>
      <c r="B5026" t="s">
        <v>163</v>
      </c>
      <c r="D5026" s="5">
        <v>44939</v>
      </c>
      <c r="E5026">
        <f>COUNTIFS($D$4891:D5026,D5026,$A$4891:A5026,A5026)</f>
        <v>1</v>
      </c>
      <c r="I5026" t="s">
        <v>166</v>
      </c>
      <c r="K5026" t="str">
        <f t="shared" si="464"/>
        <v>2022/23</v>
      </c>
      <c r="P5026" s="32"/>
      <c r="Q5026" s="32">
        <v>175.78574704467388</v>
      </c>
      <c r="S5026" s="22"/>
      <c r="AC5026" s="36">
        <v>70.314298817869542</v>
      </c>
      <c r="AD5026">
        <f t="shared" si="465"/>
        <v>7.0314298817869538</v>
      </c>
    </row>
    <row r="5027" spans="1:30" x14ac:dyDescent="0.25">
      <c r="A5027" t="s">
        <v>190</v>
      </c>
      <c r="B5027" t="s">
        <v>163</v>
      </c>
      <c r="D5027" s="38">
        <v>44939</v>
      </c>
      <c r="E5027">
        <f>COUNTIFS($D$4891:D5027,D5027,$A$4891:A5027,A5027)</f>
        <v>2</v>
      </c>
      <c r="I5027" s="39" t="s">
        <v>166</v>
      </c>
      <c r="K5027" t="str">
        <f t="shared" si="464"/>
        <v>2022/23</v>
      </c>
      <c r="P5027" s="32"/>
      <c r="Q5027" s="32">
        <v>250.19909742500664</v>
      </c>
      <c r="S5027" s="22"/>
      <c r="AC5027" s="37">
        <v>100.07963897000265</v>
      </c>
      <c r="AD5027">
        <f t="shared" si="465"/>
        <v>10.007963897000264</v>
      </c>
    </row>
    <row r="5028" spans="1:30" x14ac:dyDescent="0.25">
      <c r="A5028" t="s">
        <v>190</v>
      </c>
      <c r="B5028" t="s">
        <v>163</v>
      </c>
      <c r="D5028" s="5">
        <v>44939</v>
      </c>
      <c r="E5028">
        <f>COUNTIFS($D$4891:D5028,D5028,$A$4891:A5028,A5028)</f>
        <v>3</v>
      </c>
      <c r="I5028" t="s">
        <v>166</v>
      </c>
      <c r="K5028" t="str">
        <f t="shared" si="464"/>
        <v>2022/23</v>
      </c>
      <c r="P5028" s="32"/>
      <c r="Q5028" s="32">
        <v>255.18600015045513</v>
      </c>
      <c r="S5028" s="22"/>
      <c r="AC5028" s="36">
        <v>102.07440006018206</v>
      </c>
      <c r="AD5028">
        <f t="shared" si="465"/>
        <v>10.207440006018206</v>
      </c>
    </row>
    <row r="5029" spans="1:30" x14ac:dyDescent="0.25">
      <c r="A5029" t="s">
        <v>190</v>
      </c>
      <c r="B5029" t="s">
        <v>163</v>
      </c>
      <c r="D5029" s="38">
        <v>44939</v>
      </c>
      <c r="E5029">
        <f>COUNTIFS($D$4891:D5029,D5029,$A$4891:A5029,A5029)</f>
        <v>4</v>
      </c>
      <c r="I5029" s="39" t="s">
        <v>166</v>
      </c>
      <c r="K5029" t="str">
        <f t="shared" si="464"/>
        <v>2022/23</v>
      </c>
      <c r="P5029" s="32"/>
      <c r="Q5029" s="32">
        <v>231.45042770471417</v>
      </c>
      <c r="S5029" s="22"/>
      <c r="AC5029" s="37">
        <v>92.58017108188568</v>
      </c>
      <c r="AD5029">
        <f t="shared" si="465"/>
        <v>9.258017108188568</v>
      </c>
    </row>
    <row r="5030" spans="1:30" x14ac:dyDescent="0.25">
      <c r="A5030" t="s">
        <v>190</v>
      </c>
      <c r="B5030" t="s">
        <v>163</v>
      </c>
      <c r="D5030" s="5">
        <v>44939</v>
      </c>
      <c r="E5030">
        <f>COUNTIFS($D$4891:D5030,D5030,$A$4891:A5030,A5030)</f>
        <v>5</v>
      </c>
      <c r="I5030" t="s">
        <v>166</v>
      </c>
      <c r="K5030" t="str">
        <f t="shared" si="464"/>
        <v>2022/23</v>
      </c>
      <c r="P5030" s="32"/>
      <c r="Q5030" s="32">
        <v>231.26541769451296</v>
      </c>
      <c r="S5030" s="22"/>
      <c r="AC5030" s="36">
        <v>92.506167077805188</v>
      </c>
      <c r="AD5030">
        <f t="shared" si="465"/>
        <v>9.2506167077805195</v>
      </c>
    </row>
    <row r="5031" spans="1:30" x14ac:dyDescent="0.25">
      <c r="A5031" t="s">
        <v>190</v>
      </c>
      <c r="B5031" t="s">
        <v>163</v>
      </c>
      <c r="D5031" s="38">
        <v>44959</v>
      </c>
      <c r="E5031">
        <f>COUNTIFS($D$4891:D5031,D5031,$A$4891:A5031,A5031)</f>
        <v>1</v>
      </c>
      <c r="I5031" s="39" t="s">
        <v>166</v>
      </c>
      <c r="K5031" t="str">
        <f t="shared" si="464"/>
        <v>2022/23</v>
      </c>
      <c r="P5031" s="32"/>
      <c r="Q5031" s="32">
        <v>130.54990110037829</v>
      </c>
      <c r="S5031" s="22"/>
      <c r="AC5031" s="37">
        <v>65.274950550189146</v>
      </c>
      <c r="AD5031">
        <f t="shared" si="465"/>
        <v>6.5274950550189148</v>
      </c>
    </row>
    <row r="5032" spans="1:30" x14ac:dyDescent="0.25">
      <c r="A5032" t="s">
        <v>190</v>
      </c>
      <c r="B5032" t="s">
        <v>163</v>
      </c>
      <c r="D5032" s="5">
        <v>44959</v>
      </c>
      <c r="E5032">
        <f>COUNTIFS($D$4891:D5032,D5032,$A$4891:A5032,A5032)</f>
        <v>2</v>
      </c>
      <c r="I5032" t="s">
        <v>166</v>
      </c>
      <c r="K5032" t="str">
        <f t="shared" si="464"/>
        <v>2022/23</v>
      </c>
      <c r="P5032" s="32"/>
      <c r="Q5032" s="32">
        <v>149.41690962099125</v>
      </c>
      <c r="S5032" s="22"/>
      <c r="AC5032" s="36">
        <v>74.708454810495624</v>
      </c>
      <c r="AD5032">
        <f t="shared" si="465"/>
        <v>7.4708454810495626</v>
      </c>
    </row>
    <row r="5033" spans="1:30" x14ac:dyDescent="0.25">
      <c r="A5033" t="s">
        <v>190</v>
      </c>
      <c r="B5033" t="s">
        <v>163</v>
      </c>
      <c r="D5033" s="38">
        <v>44959</v>
      </c>
      <c r="E5033">
        <f>COUNTIFS($D$4891:D5033,D5033,$A$4891:A5033,A5033)</f>
        <v>3</v>
      </c>
      <c r="I5033" s="39" t="s">
        <v>166</v>
      </c>
      <c r="K5033" t="str">
        <f t="shared" si="464"/>
        <v>2022/23</v>
      </c>
      <c r="P5033" s="32"/>
      <c r="Q5033" s="32">
        <v>155.0130517323208</v>
      </c>
      <c r="S5033" s="22"/>
      <c r="AC5033" s="37">
        <v>77.506525866160402</v>
      </c>
      <c r="AD5033">
        <f t="shared" si="465"/>
        <v>7.7506525866160398</v>
      </c>
    </row>
    <row r="5034" spans="1:30" x14ac:dyDescent="0.25">
      <c r="A5034" t="s">
        <v>190</v>
      </c>
      <c r="B5034" t="s">
        <v>163</v>
      </c>
      <c r="D5034" s="5">
        <v>44959</v>
      </c>
      <c r="E5034">
        <f>COUNTIFS($D$4891:D5034,D5034,$A$4891:A5034,A5034)</f>
        <v>4</v>
      </c>
      <c r="I5034" t="s">
        <v>166</v>
      </c>
      <c r="K5034" t="str">
        <f t="shared" si="464"/>
        <v>2022/23</v>
      </c>
      <c r="P5034" s="32"/>
      <c r="Q5034" s="32">
        <v>157.80016077930674</v>
      </c>
      <c r="S5034" s="22"/>
      <c r="AC5034" s="36">
        <v>78.900080389653368</v>
      </c>
      <c r="AD5034">
        <f t="shared" si="465"/>
        <v>7.8900080389653366</v>
      </c>
    </row>
    <row r="5035" spans="1:30" x14ac:dyDescent="0.25">
      <c r="A5035" t="s">
        <v>190</v>
      </c>
      <c r="B5035" t="s">
        <v>163</v>
      </c>
      <c r="D5035" s="38">
        <v>44959</v>
      </c>
      <c r="E5035">
        <f>COUNTIFS($D$4891:D5035,D5035,$A$4891:A5035,A5035)</f>
        <v>5</v>
      </c>
      <c r="I5035" s="39" t="s">
        <v>166</v>
      </c>
      <c r="K5035" t="str">
        <f t="shared" si="464"/>
        <v>2022/23</v>
      </c>
      <c r="P5035" s="32"/>
      <c r="Q5035" s="32">
        <v>140.69642503699376</v>
      </c>
      <c r="S5035" s="22"/>
      <c r="AC5035" s="37">
        <v>70.348212518496879</v>
      </c>
      <c r="AD5035">
        <f t="shared" si="465"/>
        <v>7.0348212518496878</v>
      </c>
    </row>
    <row r="5036" spans="1:30" x14ac:dyDescent="0.25">
      <c r="A5036" t="s">
        <v>190</v>
      </c>
      <c r="B5036" t="s">
        <v>163</v>
      </c>
      <c r="D5036" s="5">
        <v>44978</v>
      </c>
      <c r="E5036">
        <f>COUNTIFS($D$4891:D5036,D5036,$A$4891:A5036,A5036)</f>
        <v>1</v>
      </c>
      <c r="I5036" t="s">
        <v>166</v>
      </c>
      <c r="K5036" t="str">
        <f t="shared" si="464"/>
        <v>2022/23</v>
      </c>
      <c r="P5036" s="32"/>
      <c r="Q5036" s="32">
        <v>164.14153510116492</v>
      </c>
      <c r="S5036" s="22"/>
      <c r="AC5036" s="36">
        <v>86.390281632192057</v>
      </c>
      <c r="AD5036">
        <f t="shared" si="465"/>
        <v>8.639028163219205</v>
      </c>
    </row>
    <row r="5037" spans="1:30" x14ac:dyDescent="0.25">
      <c r="A5037" t="s">
        <v>190</v>
      </c>
      <c r="B5037" t="s">
        <v>163</v>
      </c>
      <c r="D5037" s="38">
        <v>44978</v>
      </c>
      <c r="E5037">
        <f>COUNTIFS($D$4891:D5037,D5037,$A$4891:A5037,A5037)</f>
        <v>2</v>
      </c>
      <c r="I5037" s="39" t="s">
        <v>166</v>
      </c>
      <c r="K5037" t="str">
        <f t="shared" si="464"/>
        <v>2022/23</v>
      </c>
      <c r="P5037" s="32"/>
      <c r="Q5037" s="32">
        <v>177.92445698002385</v>
      </c>
      <c r="S5037" s="22"/>
      <c r="AC5037" s="37">
        <v>93.644451042117808</v>
      </c>
      <c r="AD5037">
        <f t="shared" si="465"/>
        <v>9.3644451042117804</v>
      </c>
    </row>
    <row r="5038" spans="1:30" x14ac:dyDescent="0.25">
      <c r="A5038" t="s">
        <v>190</v>
      </c>
      <c r="B5038" t="s">
        <v>163</v>
      </c>
      <c r="D5038" s="5">
        <v>44978</v>
      </c>
      <c r="E5038">
        <f>COUNTIFS($D$4891:D5038,D5038,$A$4891:A5038,A5038)</f>
        <v>3</v>
      </c>
      <c r="I5038" t="s">
        <v>166</v>
      </c>
      <c r="K5038" t="str">
        <f t="shared" si="464"/>
        <v>2022/23</v>
      </c>
      <c r="P5038" s="32"/>
      <c r="Q5038" s="32">
        <v>195.15263889808622</v>
      </c>
      <c r="S5038" s="22"/>
      <c r="AC5038" s="36">
        <v>102.71191520951906</v>
      </c>
      <c r="AD5038">
        <f t="shared" si="465"/>
        <v>10.271191520951906</v>
      </c>
    </row>
    <row r="5039" spans="1:30" x14ac:dyDescent="0.25">
      <c r="A5039" t="s">
        <v>190</v>
      </c>
      <c r="B5039" t="s">
        <v>163</v>
      </c>
      <c r="D5039" s="38">
        <v>44978</v>
      </c>
      <c r="E5039">
        <f>COUNTIFS($D$4891:D5039,D5039,$A$4891:A5039,A5039)</f>
        <v>4</v>
      </c>
      <c r="I5039" s="39" t="s">
        <v>166</v>
      </c>
      <c r="K5039" t="str">
        <f t="shared" si="464"/>
        <v>2022/23</v>
      </c>
      <c r="P5039" s="32"/>
      <c r="Q5039" s="32">
        <v>199.0039049573102</v>
      </c>
      <c r="S5039" s="22"/>
      <c r="AC5039" s="37">
        <v>104.73889734595274</v>
      </c>
      <c r="AD5039">
        <f t="shared" si="465"/>
        <v>10.473889734595273</v>
      </c>
    </row>
    <row r="5040" spans="1:30" x14ac:dyDescent="0.25">
      <c r="A5040" t="s">
        <v>190</v>
      </c>
      <c r="B5040" t="s">
        <v>163</v>
      </c>
      <c r="D5040" s="5">
        <v>44978</v>
      </c>
      <c r="E5040">
        <f>COUNTIFS($D$4891:D5040,D5040,$A$4891:A5040,A5040)</f>
        <v>5</v>
      </c>
      <c r="I5040" t="s">
        <v>166</v>
      </c>
      <c r="K5040" t="str">
        <f t="shared" si="464"/>
        <v>2022/23</v>
      </c>
      <c r="P5040" s="32"/>
      <c r="Q5040" s="32">
        <v>169.13339730355807</v>
      </c>
      <c r="S5040" s="22"/>
      <c r="AC5040" s="36">
        <v>89.017577528188468</v>
      </c>
      <c r="AD5040">
        <f t="shared" si="465"/>
        <v>8.9017577528188472</v>
      </c>
    </row>
    <row r="5041" spans="1:30" x14ac:dyDescent="0.25">
      <c r="A5041" t="s">
        <v>190</v>
      </c>
      <c r="B5041" t="s">
        <v>163</v>
      </c>
      <c r="D5041" s="38">
        <v>44999</v>
      </c>
      <c r="E5041">
        <f>COUNTIFS($D$4891:D5041,D5041,$A$4891:A5041,A5041)</f>
        <v>1</v>
      </c>
      <c r="I5041" s="39" t="s">
        <v>166</v>
      </c>
      <c r="K5041" t="str">
        <f t="shared" si="464"/>
        <v>2022/23</v>
      </c>
      <c r="P5041" s="32"/>
      <c r="Q5041" s="32">
        <v>92.26441305857837</v>
      </c>
      <c r="S5041" s="22"/>
      <c r="AC5041" s="37">
        <v>43.935434789799224</v>
      </c>
      <c r="AD5041">
        <f t="shared" si="465"/>
        <v>4.3935434789799226</v>
      </c>
    </row>
    <row r="5042" spans="1:30" x14ac:dyDescent="0.25">
      <c r="A5042" t="s">
        <v>190</v>
      </c>
      <c r="B5042" t="s">
        <v>163</v>
      </c>
      <c r="D5042" s="5">
        <v>44999</v>
      </c>
      <c r="E5042">
        <f>COUNTIFS($D$4891:D5042,D5042,$A$4891:A5042,A5042)</f>
        <v>2</v>
      </c>
      <c r="I5042" t="s">
        <v>166</v>
      </c>
      <c r="K5042" t="str">
        <f t="shared" si="464"/>
        <v>2022/23</v>
      </c>
      <c r="P5042" s="32"/>
      <c r="Q5042" s="32">
        <v>100.7435728347411</v>
      </c>
      <c r="S5042" s="22"/>
      <c r="AC5042" s="36">
        <v>47.973129921305286</v>
      </c>
      <c r="AD5042">
        <f t="shared" si="465"/>
        <v>4.7973129921305286</v>
      </c>
    </row>
    <row r="5043" spans="1:30" x14ac:dyDescent="0.25">
      <c r="A5043" t="s">
        <v>190</v>
      </c>
      <c r="B5043" t="s">
        <v>163</v>
      </c>
      <c r="D5043" s="38">
        <v>45000</v>
      </c>
      <c r="E5043">
        <f>COUNTIFS($D$4891:D5043,D5043,$A$4891:A5043,A5043)</f>
        <v>1</v>
      </c>
      <c r="I5043" s="39" t="s">
        <v>166</v>
      </c>
      <c r="K5043" t="str">
        <f t="shared" si="464"/>
        <v>2022/23</v>
      </c>
      <c r="P5043" s="32"/>
      <c r="Q5043" s="32">
        <v>129.43622702140732</v>
      </c>
      <c r="S5043" s="22"/>
      <c r="AC5043" s="37">
        <v>58.83464864609423</v>
      </c>
      <c r="AD5043">
        <f t="shared" si="465"/>
        <v>5.8834648646094232</v>
      </c>
    </row>
    <row r="5044" spans="1:30" x14ac:dyDescent="0.25">
      <c r="A5044" t="s">
        <v>190</v>
      </c>
      <c r="B5044" t="s">
        <v>163</v>
      </c>
      <c r="D5044" s="5">
        <v>45000</v>
      </c>
      <c r="E5044">
        <f>COUNTIFS($D$4891:D5044,D5044,$A$4891:A5044,A5044)</f>
        <v>2</v>
      </c>
      <c r="I5044" t="s">
        <v>166</v>
      </c>
      <c r="K5044" t="str">
        <f t="shared" si="464"/>
        <v>2022/23</v>
      </c>
      <c r="P5044" s="32"/>
      <c r="Q5044" s="32">
        <v>130.36047974982839</v>
      </c>
      <c r="S5044" s="22"/>
      <c r="AC5044" s="36">
        <v>59.25476352264927</v>
      </c>
      <c r="AD5044">
        <f t="shared" si="465"/>
        <v>5.9254763522649272</v>
      </c>
    </row>
    <row r="5045" spans="1:30" x14ac:dyDescent="0.25">
      <c r="A5045" t="s">
        <v>190</v>
      </c>
      <c r="B5045" t="s">
        <v>163</v>
      </c>
      <c r="D5045" s="38">
        <v>45000</v>
      </c>
      <c r="E5045">
        <f>COUNTIFS($D$4891:D5045,D5045,$A$4891:A5045,A5045)</f>
        <v>3</v>
      </c>
      <c r="I5045" s="39" t="s">
        <v>166</v>
      </c>
      <c r="K5045" t="str">
        <f t="shared" si="464"/>
        <v>2022/23</v>
      </c>
      <c r="P5045" s="32"/>
      <c r="Q5045" s="32">
        <v>97.95273446457233</v>
      </c>
      <c r="S5045" s="22"/>
      <c r="AC5045" s="37">
        <v>44.523970211169242</v>
      </c>
      <c r="AD5045">
        <f t="shared" si="465"/>
        <v>4.4523970211169246</v>
      </c>
    </row>
    <row r="5046" spans="1:30" x14ac:dyDescent="0.25">
      <c r="A5046" t="s">
        <v>190</v>
      </c>
      <c r="B5046" t="s">
        <v>163</v>
      </c>
      <c r="D5046" s="5">
        <v>45042</v>
      </c>
      <c r="E5046">
        <f>COUNTIFS($D$4891:D5046,D5046,$A$4891:A5046,A5046)</f>
        <v>1</v>
      </c>
      <c r="I5046" t="s">
        <v>166</v>
      </c>
      <c r="K5046" t="str">
        <f t="shared" si="464"/>
        <v>2022/23</v>
      </c>
      <c r="P5046" s="32"/>
      <c r="Q5046" s="32">
        <v>189.72183412892457</v>
      </c>
      <c r="S5046" s="22"/>
      <c r="AC5046" s="36">
        <v>44.121356774168504</v>
      </c>
      <c r="AD5046">
        <f t="shared" si="465"/>
        <v>4.4121356774168508</v>
      </c>
    </row>
    <row r="5047" spans="1:30" x14ac:dyDescent="0.25">
      <c r="A5047" t="s">
        <v>190</v>
      </c>
      <c r="B5047" t="s">
        <v>163</v>
      </c>
      <c r="D5047" s="38">
        <v>45042</v>
      </c>
      <c r="E5047">
        <f>COUNTIFS($D$4891:D5047,D5047,$A$4891:A5047,A5047)</f>
        <v>2</v>
      </c>
      <c r="I5047" s="39" t="s">
        <v>166</v>
      </c>
      <c r="K5047" t="str">
        <f t="shared" si="464"/>
        <v>2022/23</v>
      </c>
      <c r="P5047" s="32"/>
      <c r="Q5047" s="32">
        <v>204.21257630443682</v>
      </c>
      <c r="S5047" s="22"/>
      <c r="AC5047" s="37">
        <v>47.491296814985311</v>
      </c>
      <c r="AD5047">
        <f t="shared" si="465"/>
        <v>4.7491296814985313</v>
      </c>
    </row>
    <row r="5048" spans="1:30" x14ac:dyDescent="0.25">
      <c r="A5048" t="s">
        <v>190</v>
      </c>
      <c r="B5048" t="s">
        <v>163</v>
      </c>
      <c r="D5048" s="5">
        <v>45042</v>
      </c>
      <c r="E5048">
        <f>COUNTIFS($D$4891:D5048,D5048,$A$4891:A5048,A5048)</f>
        <v>3</v>
      </c>
      <c r="I5048" t="s">
        <v>166</v>
      </c>
      <c r="K5048" t="str">
        <f t="shared" si="464"/>
        <v>2022/23</v>
      </c>
      <c r="P5048" s="32"/>
      <c r="Q5048" s="32">
        <v>215.43402231815276</v>
      </c>
      <c r="S5048" s="22"/>
      <c r="AC5048" s="36">
        <v>51.293814837655418</v>
      </c>
      <c r="AD5048">
        <f t="shared" si="465"/>
        <v>5.1293814837655418</v>
      </c>
    </row>
    <row r="5049" spans="1:30" x14ac:dyDescent="0.25">
      <c r="A5049" t="s">
        <v>190</v>
      </c>
      <c r="B5049" t="s">
        <v>163</v>
      </c>
      <c r="D5049" s="38">
        <v>45043</v>
      </c>
      <c r="E5049">
        <f>COUNTIFS($D$4891:D5049,D5049,$A$4891:A5049,A5049)</f>
        <v>1</v>
      </c>
      <c r="I5049" s="39" t="s">
        <v>166</v>
      </c>
      <c r="K5049" t="str">
        <f t="shared" si="464"/>
        <v>2022/23</v>
      </c>
      <c r="P5049" s="32"/>
      <c r="Q5049" s="32">
        <v>217.26307510813996</v>
      </c>
      <c r="S5049" s="22"/>
      <c r="AC5049" s="37">
        <v>50.526296536776734</v>
      </c>
      <c r="AD5049">
        <f t="shared" si="465"/>
        <v>5.0526296536776734</v>
      </c>
    </row>
    <row r="5050" spans="1:30" x14ac:dyDescent="0.25">
      <c r="A5050" t="s">
        <v>190</v>
      </c>
      <c r="B5050" t="s">
        <v>163</v>
      </c>
      <c r="D5050" s="5">
        <v>45043</v>
      </c>
      <c r="E5050">
        <f>COUNTIFS($D$4891:D5050,D5050,$A$4891:A5050,A5050)</f>
        <v>2</v>
      </c>
      <c r="I5050" t="s">
        <v>166</v>
      </c>
      <c r="K5050" t="str">
        <f t="shared" si="464"/>
        <v>2022/23</v>
      </c>
      <c r="P5050" s="32"/>
      <c r="Q5050" s="32">
        <v>199.67757936507934</v>
      </c>
      <c r="S5050" s="22"/>
      <c r="AC5050" s="36">
        <v>46.436646363971938</v>
      </c>
      <c r="AD5050">
        <f t="shared" si="465"/>
        <v>4.6436646363971938</v>
      </c>
    </row>
    <row r="5051" spans="1:30" x14ac:dyDescent="0.25">
      <c r="A5051" t="s">
        <v>190</v>
      </c>
      <c r="B5051" t="s">
        <v>163</v>
      </c>
      <c r="D5051" s="38">
        <v>45104</v>
      </c>
      <c r="E5051">
        <f>COUNTIFS($D$4891:D5051,D5051,$A$4891:A5051,A5051)</f>
        <v>1</v>
      </c>
      <c r="I5051" s="39" t="s">
        <v>166</v>
      </c>
      <c r="K5051" t="str">
        <f t="shared" si="464"/>
        <v>2022/23</v>
      </c>
      <c r="P5051" s="32"/>
      <c r="Q5051" s="32">
        <v>211.01785714285711</v>
      </c>
      <c r="S5051" s="22"/>
      <c r="AC5051" s="37">
        <v>34.035138248847922</v>
      </c>
      <c r="AD5051">
        <f t="shared" si="465"/>
        <v>3.4035138248847923</v>
      </c>
    </row>
    <row r="5052" spans="1:30" x14ac:dyDescent="0.25">
      <c r="A5052" t="s">
        <v>190</v>
      </c>
      <c r="B5052" t="s">
        <v>163</v>
      </c>
      <c r="D5052" s="5">
        <v>45104</v>
      </c>
      <c r="E5052">
        <f>COUNTIFS($D$4891:D5052,D5052,$A$4891:A5052,A5052)</f>
        <v>2</v>
      </c>
      <c r="I5052" t="s">
        <v>166</v>
      </c>
      <c r="K5052" t="str">
        <f t="shared" si="464"/>
        <v>2022/23</v>
      </c>
      <c r="P5052" s="32"/>
      <c r="Q5052" s="32">
        <v>206.5</v>
      </c>
      <c r="S5052" s="22"/>
      <c r="AC5052" s="36">
        <v>33.306451612903224</v>
      </c>
      <c r="AD5052">
        <f t="shared" si="465"/>
        <v>3.3306451612903225</v>
      </c>
    </row>
    <row r="5053" spans="1:30" x14ac:dyDescent="0.25">
      <c r="A5053" t="s">
        <v>190</v>
      </c>
      <c r="B5053" t="s">
        <v>163</v>
      </c>
      <c r="D5053" s="38">
        <v>45104</v>
      </c>
      <c r="E5053">
        <f>COUNTIFS($D$4891:D5053,D5053,$A$4891:A5053,A5053)</f>
        <v>3</v>
      </c>
      <c r="I5053" s="39" t="s">
        <v>166</v>
      </c>
      <c r="K5053" t="str">
        <f t="shared" si="464"/>
        <v>2022/23</v>
      </c>
      <c r="P5053" s="32"/>
      <c r="Q5053" s="32">
        <v>185.42857142857144</v>
      </c>
      <c r="S5053" s="22"/>
      <c r="AC5053" s="37">
        <v>29.907834101382491</v>
      </c>
      <c r="AD5053">
        <f t="shared" si="465"/>
        <v>2.9907834101382491</v>
      </c>
    </row>
    <row r="5054" spans="1:30" x14ac:dyDescent="0.25">
      <c r="A5054" t="s">
        <v>190</v>
      </c>
      <c r="B5054" t="s">
        <v>163</v>
      </c>
      <c r="D5054" s="5">
        <v>45105</v>
      </c>
      <c r="E5054">
        <f>COUNTIFS($D$4891:D5054,D5054,$A$4891:A5054,A5054)</f>
        <v>1</v>
      </c>
      <c r="I5054" t="s">
        <v>166</v>
      </c>
      <c r="K5054" t="str">
        <f t="shared" si="464"/>
        <v>2022/23</v>
      </c>
      <c r="P5054" s="32"/>
      <c r="Q5054" s="32">
        <v>227.85714285714283</v>
      </c>
      <c r="S5054" s="22"/>
      <c r="AC5054" s="36">
        <v>36.751152073732719</v>
      </c>
      <c r="AD5054">
        <f t="shared" si="465"/>
        <v>3.6751152073732718</v>
      </c>
    </row>
    <row r="5055" spans="1:30" x14ac:dyDescent="0.25">
      <c r="A5055" t="s">
        <v>190</v>
      </c>
      <c r="B5055" t="s">
        <v>163</v>
      </c>
      <c r="D5055" s="38">
        <v>45105</v>
      </c>
      <c r="E5055">
        <f>COUNTIFS($D$4891:D5055,D5055,$A$4891:A5055,A5055)</f>
        <v>2</v>
      </c>
      <c r="I5055" s="39" t="s">
        <v>166</v>
      </c>
      <c r="K5055" t="str">
        <f t="shared" si="464"/>
        <v>2022/23</v>
      </c>
      <c r="P5055" s="32"/>
      <c r="Q5055" s="32">
        <v>189.42857142857139</v>
      </c>
      <c r="S5055" s="22"/>
      <c r="AC5055" s="37">
        <v>30.552995391705064</v>
      </c>
      <c r="AD5055">
        <f t="shared" si="465"/>
        <v>3.0552995391705062</v>
      </c>
    </row>
    <row r="5056" spans="1:30" x14ac:dyDescent="0.25">
      <c r="A5056" t="s">
        <v>190</v>
      </c>
      <c r="B5056" t="s">
        <v>163</v>
      </c>
      <c r="D5056" s="5">
        <v>45181</v>
      </c>
      <c r="E5056">
        <f>COUNTIFS($D$4891:D5056,D5056,$A$4891:A5056,A5056)</f>
        <v>1</v>
      </c>
      <c r="I5056" t="s">
        <v>166</v>
      </c>
      <c r="K5056" t="str">
        <f t="shared" si="464"/>
        <v>2023/24</v>
      </c>
      <c r="P5056" s="32"/>
      <c r="Q5056" s="32">
        <v>90.589598833514032</v>
      </c>
      <c r="S5056" s="22"/>
      <c r="AC5056" s="36">
        <v>11.764882965391433</v>
      </c>
      <c r="AD5056">
        <f t="shared" si="465"/>
        <v>1.1764882965391432</v>
      </c>
    </row>
    <row r="5057" spans="1:30" x14ac:dyDescent="0.25">
      <c r="A5057" t="s">
        <v>190</v>
      </c>
      <c r="B5057" t="s">
        <v>163</v>
      </c>
      <c r="D5057" s="38">
        <v>45181</v>
      </c>
      <c r="E5057">
        <f>COUNTIFS($D$4891:D5057,D5057,$A$4891:A5057,A5057)</f>
        <v>2</v>
      </c>
      <c r="I5057" s="39" t="s">
        <v>166</v>
      </c>
      <c r="K5057" t="str">
        <f t="shared" si="464"/>
        <v>2023/24</v>
      </c>
      <c r="P5057" s="32"/>
      <c r="Q5057" s="32">
        <v>115.73484035417228</v>
      </c>
      <c r="S5057" s="22"/>
      <c r="AC5057" s="37">
        <v>15.0304987472951</v>
      </c>
      <c r="AD5057">
        <f t="shared" si="465"/>
        <v>1.50304987472951</v>
      </c>
    </row>
    <row r="5058" spans="1:30" x14ac:dyDescent="0.25">
      <c r="A5058" t="s">
        <v>190</v>
      </c>
      <c r="B5058" t="s">
        <v>163</v>
      </c>
      <c r="D5058" s="5">
        <v>45181</v>
      </c>
      <c r="E5058">
        <f>COUNTIFS($D$4891:D5058,D5058,$A$4891:A5058,A5058)</f>
        <v>3</v>
      </c>
      <c r="I5058" t="s">
        <v>166</v>
      </c>
      <c r="K5058" t="str">
        <f t="shared" si="464"/>
        <v>2023/24</v>
      </c>
      <c r="P5058" s="32"/>
      <c r="Q5058" s="32">
        <v>124.82239945441113</v>
      </c>
      <c r="S5058" s="22"/>
      <c r="AC5058" s="36">
        <v>16.2107012278456</v>
      </c>
      <c r="AD5058">
        <f t="shared" si="465"/>
        <v>1.6210701227845601</v>
      </c>
    </row>
    <row r="5059" spans="1:30" x14ac:dyDescent="0.25">
      <c r="A5059" t="s">
        <v>190</v>
      </c>
      <c r="B5059" t="s">
        <v>163</v>
      </c>
      <c r="D5059" s="38">
        <v>45181</v>
      </c>
      <c r="E5059">
        <f>COUNTIFS($D$4891:D5059,D5059,$A$4891:A5059,A5059)</f>
        <v>4</v>
      </c>
      <c r="I5059" s="39" t="s">
        <v>166</v>
      </c>
      <c r="K5059" t="str">
        <f t="shared" si="464"/>
        <v>2023/24</v>
      </c>
      <c r="P5059" s="32"/>
      <c r="Q5059" s="32">
        <v>164.0128578904089</v>
      </c>
      <c r="S5059" s="22"/>
      <c r="AC5059" s="37">
        <v>21.580639196106432</v>
      </c>
      <c r="AD5059">
        <f t="shared" si="465"/>
        <v>2.158063919610643</v>
      </c>
    </row>
    <row r="5060" spans="1:30" x14ac:dyDescent="0.25">
      <c r="A5060" t="s">
        <v>190</v>
      </c>
      <c r="B5060" t="s">
        <v>163</v>
      </c>
      <c r="D5060" s="5">
        <v>45181</v>
      </c>
      <c r="E5060">
        <f>COUNTIFS($D$4891:D5060,D5060,$A$4891:A5060,A5060)</f>
        <v>5</v>
      </c>
      <c r="I5060" t="s">
        <v>166</v>
      </c>
      <c r="K5060" t="str">
        <f t="shared" si="464"/>
        <v>2023/24</v>
      </c>
      <c r="P5060" s="32"/>
      <c r="Q5060" s="32">
        <v>78.17945675228691</v>
      </c>
      <c r="S5060" s="22"/>
      <c r="AC5060" s="36">
        <v>10.286770625300909</v>
      </c>
      <c r="AD5060">
        <f t="shared" si="465"/>
        <v>1.0286770625300909</v>
      </c>
    </row>
    <row r="5061" spans="1:30" x14ac:dyDescent="0.25">
      <c r="A5061" t="s">
        <v>190</v>
      </c>
      <c r="B5061" t="s">
        <v>163</v>
      </c>
      <c r="D5061" s="38">
        <v>45216</v>
      </c>
      <c r="E5061">
        <f>COUNTIFS($D$4891:D5061,D5061,$A$4891:A5061,A5061)</f>
        <v>1</v>
      </c>
      <c r="I5061" s="39" t="s">
        <v>166</v>
      </c>
      <c r="K5061" t="str">
        <f t="shared" si="464"/>
        <v>2023/24</v>
      </c>
      <c r="P5061" s="32"/>
      <c r="Q5061" s="32">
        <v>156.1064761657839</v>
      </c>
      <c r="S5061" s="22"/>
      <c r="AC5061" s="37">
        <v>44.60185033308111</v>
      </c>
      <c r="AD5061">
        <f t="shared" si="465"/>
        <v>4.460185033308111</v>
      </c>
    </row>
    <row r="5062" spans="1:30" x14ac:dyDescent="0.25">
      <c r="A5062" t="s">
        <v>190</v>
      </c>
      <c r="B5062" t="s">
        <v>163</v>
      </c>
      <c r="D5062" s="5">
        <v>45216</v>
      </c>
      <c r="E5062">
        <f>COUNTIFS($D$4891:D5062,D5062,$A$4891:A5062,A5062)</f>
        <v>2</v>
      </c>
      <c r="I5062" t="s">
        <v>166</v>
      </c>
      <c r="K5062" t="str">
        <f t="shared" si="464"/>
        <v>2023/24</v>
      </c>
      <c r="P5062" s="32"/>
      <c r="Q5062" s="32">
        <v>164.97671119970863</v>
      </c>
      <c r="S5062" s="22"/>
      <c r="AC5062" s="36">
        <v>47.136203199916757</v>
      </c>
      <c r="AD5062">
        <f t="shared" si="465"/>
        <v>4.7136203199916755</v>
      </c>
    </row>
    <row r="5063" spans="1:30" x14ac:dyDescent="0.25">
      <c r="A5063" t="s">
        <v>190</v>
      </c>
      <c r="B5063" t="s">
        <v>163</v>
      </c>
      <c r="D5063" s="38">
        <v>45216</v>
      </c>
      <c r="E5063">
        <f>COUNTIFS($D$4891:D5063,D5063,$A$4891:A5063,A5063)</f>
        <v>3</v>
      </c>
      <c r="I5063" s="39" t="s">
        <v>166</v>
      </c>
      <c r="K5063" t="str">
        <f t="shared" ref="K5063:K5126" si="466">YEAR(D5063)+IF(MONTH(D5063)&lt;7,-1,0)&amp;"/"&amp;RIGHT(YEAR(D5063)+IF(MONTH(D5063)&lt;7,0,1),2)</f>
        <v>2023/24</v>
      </c>
      <c r="P5063" s="32"/>
      <c r="Q5063" s="32">
        <v>189.28997613365155</v>
      </c>
      <c r="S5063" s="22"/>
      <c r="AC5063" s="37">
        <v>54.082850323900438</v>
      </c>
      <c r="AD5063">
        <f t="shared" si="465"/>
        <v>5.4082850323900438</v>
      </c>
    </row>
    <row r="5064" spans="1:30" x14ac:dyDescent="0.25">
      <c r="A5064" t="s">
        <v>190</v>
      </c>
      <c r="B5064" t="s">
        <v>163</v>
      </c>
      <c r="D5064" s="5">
        <v>45217</v>
      </c>
      <c r="E5064">
        <f>COUNTIFS($D$4891:D5064,D5064,$A$4891:A5064,A5064)</f>
        <v>1</v>
      </c>
      <c r="I5064" t="s">
        <v>166</v>
      </c>
      <c r="K5064" t="str">
        <f t="shared" si="466"/>
        <v>2023/24</v>
      </c>
      <c r="P5064" s="32"/>
      <c r="Q5064" s="32">
        <v>209.83173870009895</v>
      </c>
      <c r="S5064" s="22"/>
      <c r="AC5064" s="36">
        <v>58.286594083360825</v>
      </c>
      <c r="AD5064">
        <f t="shared" si="465"/>
        <v>5.8286594083360823</v>
      </c>
    </row>
    <row r="5065" spans="1:30" x14ac:dyDescent="0.25">
      <c r="A5065" t="s">
        <v>190</v>
      </c>
      <c r="B5065" t="s">
        <v>163</v>
      </c>
      <c r="D5065" s="38">
        <v>45217</v>
      </c>
      <c r="E5065">
        <f>COUNTIFS($D$4891:D5065,D5065,$A$4891:A5065,A5065)</f>
        <v>2</v>
      </c>
      <c r="I5065" s="39" t="s">
        <v>166</v>
      </c>
      <c r="K5065" t="str">
        <f t="shared" si="466"/>
        <v>2023/24</v>
      </c>
      <c r="P5065" s="32"/>
      <c r="Q5065" s="32">
        <v>156.36186137325086</v>
      </c>
      <c r="S5065" s="22"/>
      <c r="AC5065" s="37">
        <v>43.433850381458576</v>
      </c>
      <c r="AD5065">
        <f t="shared" si="465"/>
        <v>4.3433850381458576</v>
      </c>
    </row>
    <row r="5066" spans="1:30" x14ac:dyDescent="0.25">
      <c r="A5066" t="s">
        <v>190</v>
      </c>
      <c r="B5066" t="s">
        <v>163</v>
      </c>
      <c r="D5066" s="5">
        <v>45238</v>
      </c>
      <c r="E5066">
        <f>COUNTIFS($D$4891:D5066,D5066,$A$4891:A5066,A5066)</f>
        <v>1</v>
      </c>
      <c r="I5066" t="s">
        <v>166</v>
      </c>
      <c r="K5066" t="str">
        <f t="shared" si="466"/>
        <v>2023/24</v>
      </c>
      <c r="P5066" s="32"/>
      <c r="Q5066" s="32">
        <v>116.66082270655322</v>
      </c>
      <c r="S5066" s="22"/>
      <c r="AC5066" s="36">
        <v>53.02764668479692</v>
      </c>
      <c r="AD5066">
        <f t="shared" si="465"/>
        <v>5.3027646684796919</v>
      </c>
    </row>
    <row r="5067" spans="1:30" x14ac:dyDescent="0.25">
      <c r="A5067" t="s">
        <v>190</v>
      </c>
      <c r="B5067" t="s">
        <v>163</v>
      </c>
      <c r="D5067" s="38">
        <v>45238</v>
      </c>
      <c r="E5067">
        <f>COUNTIFS($D$4891:D5067,D5067,$A$4891:A5067,A5067)</f>
        <v>2</v>
      </c>
      <c r="I5067" s="39" t="s">
        <v>166</v>
      </c>
      <c r="K5067" t="str">
        <f t="shared" si="466"/>
        <v>2023/24</v>
      </c>
      <c r="P5067" s="32"/>
      <c r="Q5067" s="32">
        <v>116.59264256666852</v>
      </c>
      <c r="S5067" s="22"/>
      <c r="AC5067" s="37">
        <v>52.996655712122056</v>
      </c>
      <c r="AD5067">
        <f t="shared" si="465"/>
        <v>5.2996655712122056</v>
      </c>
    </row>
    <row r="5068" spans="1:30" x14ac:dyDescent="0.25">
      <c r="A5068" t="s">
        <v>190</v>
      </c>
      <c r="B5068" t="s">
        <v>163</v>
      </c>
      <c r="D5068" s="5">
        <v>45238</v>
      </c>
      <c r="E5068">
        <f>COUNTIFS($D$4891:D5068,D5068,$A$4891:A5068,A5068)</f>
        <v>3</v>
      </c>
      <c r="I5068" t="s">
        <v>166</v>
      </c>
      <c r="K5068" t="str">
        <f t="shared" si="466"/>
        <v>2023/24</v>
      </c>
      <c r="P5068" s="32"/>
      <c r="Q5068" s="32">
        <v>91.080431386854471</v>
      </c>
      <c r="S5068" s="22"/>
      <c r="AC5068" s="36">
        <v>41.400196084933846</v>
      </c>
      <c r="AD5068">
        <f t="shared" si="465"/>
        <v>4.1400196084933842</v>
      </c>
    </row>
    <row r="5069" spans="1:30" x14ac:dyDescent="0.25">
      <c r="A5069" t="s">
        <v>190</v>
      </c>
      <c r="B5069" t="s">
        <v>163</v>
      </c>
      <c r="D5069" s="38">
        <v>45238</v>
      </c>
      <c r="E5069">
        <f>COUNTIFS($D$4891:D5069,D5069,$A$4891:A5069,A5069)</f>
        <v>4</v>
      </c>
      <c r="I5069" s="39" t="s">
        <v>166</v>
      </c>
      <c r="K5069" t="str">
        <f t="shared" si="466"/>
        <v>2023/24</v>
      </c>
      <c r="P5069" s="32"/>
      <c r="Q5069" s="32">
        <v>88.530919257139061</v>
      </c>
      <c r="S5069" s="22"/>
      <c r="AC5069" s="37">
        <v>42.157580598637644</v>
      </c>
      <c r="AD5069">
        <f t="shared" si="465"/>
        <v>4.2157580598637647</v>
      </c>
    </row>
    <row r="5070" spans="1:30" x14ac:dyDescent="0.25">
      <c r="A5070" t="s">
        <v>190</v>
      </c>
      <c r="B5070" t="s">
        <v>163</v>
      </c>
      <c r="D5070" s="5">
        <v>45238</v>
      </c>
      <c r="E5070">
        <f>COUNTIFS($D$4891:D5070,D5070,$A$4891:A5070,A5070)</f>
        <v>5</v>
      </c>
      <c r="I5070" t="s">
        <v>166</v>
      </c>
      <c r="K5070" t="str">
        <f t="shared" si="466"/>
        <v>2023/24</v>
      </c>
      <c r="P5070" s="32"/>
      <c r="Q5070" s="32">
        <v>94.668466818357757</v>
      </c>
      <c r="S5070" s="22"/>
      <c r="AC5070" s="36">
        <v>45.080222294456078</v>
      </c>
      <c r="AD5070">
        <f t="shared" si="465"/>
        <v>4.5080222294456078</v>
      </c>
    </row>
    <row r="5071" spans="1:30" x14ac:dyDescent="0.25">
      <c r="A5071" t="s">
        <v>190</v>
      </c>
      <c r="B5071" t="s">
        <v>163</v>
      </c>
      <c r="D5071" s="38">
        <v>45259</v>
      </c>
      <c r="E5071">
        <f>COUNTIFS($D$4891:D5071,D5071,$A$4891:A5071,A5071)</f>
        <v>1</v>
      </c>
      <c r="I5071" s="39" t="s">
        <v>166</v>
      </c>
      <c r="K5071" t="str">
        <f t="shared" si="466"/>
        <v>2023/24</v>
      </c>
      <c r="P5071" s="32"/>
      <c r="Q5071" s="32">
        <v>120.90050027793215</v>
      </c>
      <c r="S5071" s="22"/>
      <c r="AC5071" s="37">
        <v>57.571666799015311</v>
      </c>
      <c r="AD5071">
        <f t="shared" si="465"/>
        <v>5.7571666799015313</v>
      </c>
    </row>
    <row r="5072" spans="1:30" x14ac:dyDescent="0.25">
      <c r="A5072" t="s">
        <v>190</v>
      </c>
      <c r="B5072" t="s">
        <v>163</v>
      </c>
      <c r="D5072" s="5">
        <v>45259</v>
      </c>
      <c r="E5072">
        <f>COUNTIFS($D$4891:D5072,D5072,$A$4891:A5072,A5072)</f>
        <v>2</v>
      </c>
      <c r="I5072" t="s">
        <v>166</v>
      </c>
      <c r="K5072" t="str">
        <f t="shared" si="466"/>
        <v>2023/24</v>
      </c>
      <c r="P5072" s="32"/>
      <c r="Q5072" s="32">
        <v>95.868910691728317</v>
      </c>
      <c r="S5072" s="22"/>
      <c r="AC5072" s="36">
        <v>45.65186223415634</v>
      </c>
      <c r="AD5072">
        <f t="shared" si="465"/>
        <v>4.5651862234156342</v>
      </c>
    </row>
    <row r="5073" spans="1:30" x14ac:dyDescent="0.25">
      <c r="A5073" t="s">
        <v>190</v>
      </c>
      <c r="B5073" t="s">
        <v>163</v>
      </c>
      <c r="D5073" s="38">
        <v>45259</v>
      </c>
      <c r="E5073">
        <f>COUNTIFS($D$4891:D5073,D5073,$A$4891:A5073,A5073)</f>
        <v>3</v>
      </c>
      <c r="I5073" s="39" t="s">
        <v>166</v>
      </c>
      <c r="K5073" t="str">
        <f t="shared" si="466"/>
        <v>2023/24</v>
      </c>
      <c r="P5073" s="32"/>
      <c r="Q5073" s="32">
        <v>98.774273866602499</v>
      </c>
      <c r="S5073" s="22"/>
      <c r="AC5073" s="37">
        <v>47.035368507905957</v>
      </c>
      <c r="AD5073">
        <f t="shared" si="465"/>
        <v>4.7035368507905959</v>
      </c>
    </row>
    <row r="5074" spans="1:30" x14ac:dyDescent="0.25">
      <c r="A5074" t="s">
        <v>190</v>
      </c>
      <c r="B5074" t="s">
        <v>163</v>
      </c>
      <c r="D5074" s="5">
        <v>45259</v>
      </c>
      <c r="E5074">
        <f>COUNTIFS($D$4891:D5074,D5074,$A$4891:A5074,A5074)</f>
        <v>4</v>
      </c>
      <c r="I5074" t="s">
        <v>166</v>
      </c>
      <c r="K5074" t="str">
        <f t="shared" si="466"/>
        <v>2023/24</v>
      </c>
      <c r="P5074" s="32"/>
      <c r="Q5074" s="32">
        <v>111.21232938084283</v>
      </c>
      <c r="S5074" s="22"/>
      <c r="AC5074" s="36">
        <v>52.958252086115635</v>
      </c>
      <c r="AD5074">
        <f t="shared" si="465"/>
        <v>5.2958252086115634</v>
      </c>
    </row>
    <row r="5075" spans="1:30" x14ac:dyDescent="0.25">
      <c r="A5075" t="s">
        <v>190</v>
      </c>
      <c r="B5075" t="s">
        <v>163</v>
      </c>
      <c r="D5075" s="38">
        <v>45259</v>
      </c>
      <c r="E5075">
        <f>COUNTIFS($D$4891:D5075,D5075,$A$4891:A5075,A5075)</f>
        <v>5</v>
      </c>
      <c r="I5075" s="39" t="s">
        <v>166</v>
      </c>
      <c r="K5075" t="str">
        <f t="shared" si="466"/>
        <v>2023/24</v>
      </c>
      <c r="P5075" s="32"/>
      <c r="Q5075" s="32">
        <v>107.3991240331749</v>
      </c>
      <c r="S5075" s="22"/>
      <c r="AC5075" s="37">
        <v>51.142440015797568</v>
      </c>
      <c r="AD5075">
        <f t="shared" si="465"/>
        <v>5.114244001579757</v>
      </c>
    </row>
    <row r="5076" spans="1:30" x14ac:dyDescent="0.25">
      <c r="A5076" t="s">
        <v>190</v>
      </c>
      <c r="B5076" t="s">
        <v>163</v>
      </c>
      <c r="D5076" s="5">
        <v>45280</v>
      </c>
      <c r="E5076">
        <f>COUNTIFS($D$4891:D5076,D5076,$A$4891:A5076,A5076)</f>
        <v>1</v>
      </c>
      <c r="I5076" t="s">
        <v>166</v>
      </c>
      <c r="K5076" t="str">
        <f t="shared" si="466"/>
        <v>2023/24</v>
      </c>
      <c r="P5076" s="32"/>
      <c r="Q5076" s="32">
        <v>162.29386543535622</v>
      </c>
      <c r="S5076" s="22"/>
      <c r="AC5076" s="36">
        <v>77.282793064455348</v>
      </c>
      <c r="AD5076">
        <f t="shared" si="465"/>
        <v>7.7282793064455344</v>
      </c>
    </row>
    <row r="5077" spans="1:30" x14ac:dyDescent="0.25">
      <c r="A5077" t="s">
        <v>190</v>
      </c>
      <c r="B5077" t="s">
        <v>163</v>
      </c>
      <c r="D5077" s="38">
        <v>45280</v>
      </c>
      <c r="E5077">
        <f>COUNTIFS($D$4891:D5077,D5077,$A$4891:A5077,A5077)</f>
        <v>2</v>
      </c>
      <c r="I5077" s="39" t="s">
        <v>166</v>
      </c>
      <c r="K5077" t="str">
        <f t="shared" si="466"/>
        <v>2023/24</v>
      </c>
      <c r="P5077" s="32"/>
      <c r="Q5077" s="32">
        <v>115.90005827784201</v>
      </c>
      <c r="S5077" s="22"/>
      <c r="AC5077" s="37">
        <v>55.190503941829526</v>
      </c>
      <c r="AD5077">
        <f t="shared" si="465"/>
        <v>5.519050394182953</v>
      </c>
    </row>
    <row r="5078" spans="1:30" x14ac:dyDescent="0.25">
      <c r="A5078" t="s">
        <v>190</v>
      </c>
      <c r="B5078" t="s">
        <v>163</v>
      </c>
      <c r="D5078" s="5">
        <v>45280</v>
      </c>
      <c r="E5078">
        <f>COUNTIFS($D$4891:D5078,D5078,$A$4891:A5078,A5078)</f>
        <v>3</v>
      </c>
      <c r="I5078" t="s">
        <v>166</v>
      </c>
      <c r="K5078" t="str">
        <f t="shared" si="466"/>
        <v>2023/24</v>
      </c>
      <c r="P5078" s="32"/>
      <c r="Q5078" s="32">
        <v>109.44121950068431</v>
      </c>
      <c r="S5078" s="22"/>
      <c r="AC5078" s="36">
        <v>52.114866428897294</v>
      </c>
      <c r="AD5078">
        <f t="shared" si="465"/>
        <v>5.2114866428897297</v>
      </c>
    </row>
    <row r="5079" spans="1:30" x14ac:dyDescent="0.25">
      <c r="A5079" t="s">
        <v>190</v>
      </c>
      <c r="B5079" t="s">
        <v>163</v>
      </c>
      <c r="D5079" s="38">
        <v>45280</v>
      </c>
      <c r="E5079">
        <f>COUNTIFS($D$4891:D5079,D5079,$A$4891:A5079,A5079)</f>
        <v>4</v>
      </c>
      <c r="I5079" s="39" t="s">
        <v>166</v>
      </c>
      <c r="K5079" t="str">
        <f t="shared" si="466"/>
        <v>2023/24</v>
      </c>
      <c r="P5079" s="32"/>
      <c r="Q5079" s="32">
        <v>117.13159289689902</v>
      </c>
      <c r="S5079" s="22"/>
      <c r="AC5079" s="37">
        <v>55.776948998523345</v>
      </c>
      <c r="AD5079">
        <f t="shared" si="465"/>
        <v>5.5776948998523341</v>
      </c>
    </row>
    <row r="5080" spans="1:30" x14ac:dyDescent="0.25">
      <c r="A5080" t="s">
        <v>190</v>
      </c>
      <c r="B5080" t="s">
        <v>163</v>
      </c>
      <c r="D5080" s="5">
        <v>45280</v>
      </c>
      <c r="E5080">
        <f>COUNTIFS($D$4891:D5080,D5080,$A$4891:A5080,A5080)</f>
        <v>5</v>
      </c>
      <c r="I5080" t="s">
        <v>166</v>
      </c>
      <c r="K5080" t="str">
        <f t="shared" si="466"/>
        <v>2023/24</v>
      </c>
      <c r="P5080" s="32"/>
      <c r="Q5080" s="32">
        <v>132.51505852937834</v>
      </c>
      <c r="S5080" s="22"/>
      <c r="AC5080" s="36">
        <v>63.1024088235135</v>
      </c>
      <c r="AD5080">
        <f t="shared" si="465"/>
        <v>6.3102408823513496</v>
      </c>
    </row>
    <row r="5081" spans="1:30" x14ac:dyDescent="0.25">
      <c r="A5081" t="s">
        <v>190</v>
      </c>
      <c r="B5081" t="s">
        <v>163</v>
      </c>
      <c r="D5081" s="38">
        <v>45309</v>
      </c>
      <c r="E5081">
        <f>COUNTIFS($D$4891:D5081,D5081,$A$4891:A5081,A5081)</f>
        <v>1</v>
      </c>
      <c r="I5081" s="39" t="s">
        <v>166</v>
      </c>
      <c r="K5081" t="str">
        <f t="shared" si="466"/>
        <v>2023/24</v>
      </c>
      <c r="P5081" s="32"/>
      <c r="Q5081" s="32">
        <v>279.2399907784523</v>
      </c>
      <c r="S5081" s="22"/>
      <c r="AC5081" s="37">
        <v>96.289651992569759</v>
      </c>
      <c r="AD5081">
        <f t="shared" si="465"/>
        <v>9.6289651992569762</v>
      </c>
    </row>
    <row r="5082" spans="1:30" x14ac:dyDescent="0.25">
      <c r="A5082" t="s">
        <v>190</v>
      </c>
      <c r="B5082" t="s">
        <v>163</v>
      </c>
      <c r="D5082" s="5">
        <v>45309</v>
      </c>
      <c r="E5082">
        <f>COUNTIFS($D$4891:D5082,D5082,$A$4891:A5082,A5082)</f>
        <v>2</v>
      </c>
      <c r="I5082" t="s">
        <v>166</v>
      </c>
      <c r="K5082" t="str">
        <f t="shared" si="466"/>
        <v>2023/24</v>
      </c>
      <c r="P5082" s="32"/>
      <c r="Q5082" s="32">
        <v>193.24595922124021</v>
      </c>
      <c r="S5082" s="22"/>
      <c r="AC5082" s="36">
        <v>66.636537662496622</v>
      </c>
      <c r="AD5082">
        <f t="shared" si="465"/>
        <v>6.663653766249662</v>
      </c>
    </row>
    <row r="5083" spans="1:30" x14ac:dyDescent="0.25">
      <c r="A5083" t="s">
        <v>190</v>
      </c>
      <c r="B5083" t="s">
        <v>163</v>
      </c>
      <c r="D5083" s="38">
        <v>45309</v>
      </c>
      <c r="E5083">
        <f>COUNTIFS($D$4891:D5083,D5083,$A$4891:A5083,A5083)</f>
        <v>3</v>
      </c>
      <c r="I5083" s="39" t="s">
        <v>166</v>
      </c>
      <c r="K5083" t="str">
        <f t="shared" si="466"/>
        <v>2023/24</v>
      </c>
      <c r="P5083" s="32"/>
      <c r="Q5083" s="32">
        <v>135.06768386286458</v>
      </c>
      <c r="S5083" s="22"/>
      <c r="AC5083" s="37">
        <v>46.575063400987787</v>
      </c>
      <c r="AD5083">
        <f t="shared" si="465"/>
        <v>4.6575063400987791</v>
      </c>
    </row>
    <row r="5084" spans="1:30" x14ac:dyDescent="0.25">
      <c r="A5084" t="s">
        <v>190</v>
      </c>
      <c r="B5084" t="s">
        <v>163</v>
      </c>
      <c r="D5084" s="5">
        <v>45309</v>
      </c>
      <c r="E5084">
        <f>COUNTIFS($D$4891:D5084,D5084,$A$4891:A5084,A5084)</f>
        <v>4</v>
      </c>
      <c r="I5084" t="s">
        <v>166</v>
      </c>
      <c r="K5084" t="str">
        <f t="shared" si="466"/>
        <v>2023/24</v>
      </c>
      <c r="P5084" s="32"/>
      <c r="Q5084" s="32">
        <v>143.04815420176595</v>
      </c>
      <c r="S5084" s="22"/>
      <c r="AC5084" s="36">
        <v>49.326949724746882</v>
      </c>
      <c r="AD5084">
        <f t="shared" ref="AD5084:AD5147" si="467">AC5084/10</f>
        <v>4.932694972474688</v>
      </c>
    </row>
    <row r="5085" spans="1:30" x14ac:dyDescent="0.25">
      <c r="A5085" t="s">
        <v>190</v>
      </c>
      <c r="B5085" t="s">
        <v>163</v>
      </c>
      <c r="D5085" s="38">
        <v>45309</v>
      </c>
      <c r="E5085">
        <f>COUNTIFS($D$4891:D5085,D5085,$A$4891:A5085,A5085)</f>
        <v>5</v>
      </c>
      <c r="I5085" s="39" t="s">
        <v>166</v>
      </c>
      <c r="K5085" t="str">
        <f t="shared" si="466"/>
        <v>2023/24</v>
      </c>
      <c r="P5085" s="32"/>
      <c r="Q5085" s="32">
        <v>177.41723594324748</v>
      </c>
      <c r="S5085" s="22"/>
      <c r="AC5085" s="37">
        <v>61.17835722180947</v>
      </c>
      <c r="AD5085">
        <f t="shared" si="467"/>
        <v>6.1178357221809474</v>
      </c>
    </row>
    <row r="5086" spans="1:30" x14ac:dyDescent="0.25">
      <c r="A5086" t="s">
        <v>191</v>
      </c>
      <c r="B5086" t="s">
        <v>163</v>
      </c>
      <c r="D5086" s="5">
        <v>44914</v>
      </c>
      <c r="E5086">
        <f>COUNTIFS($D$4891:D5086,D5086,$A$4891:A5086,A5086)</f>
        <v>1</v>
      </c>
      <c r="I5086" t="s">
        <v>167</v>
      </c>
      <c r="K5086" t="str">
        <f t="shared" si="466"/>
        <v>2022/23</v>
      </c>
      <c r="P5086" s="32"/>
      <c r="Q5086" s="32">
        <v>71.461668668261638</v>
      </c>
      <c r="S5086" s="22"/>
      <c r="AC5086" s="36">
        <v>11.526075591655104</v>
      </c>
      <c r="AD5086">
        <f t="shared" si="467"/>
        <v>1.1526075591655105</v>
      </c>
    </row>
    <row r="5087" spans="1:30" x14ac:dyDescent="0.25">
      <c r="A5087" t="s">
        <v>191</v>
      </c>
      <c r="B5087" t="s">
        <v>163</v>
      </c>
      <c r="D5087" s="38">
        <v>44914</v>
      </c>
      <c r="E5087">
        <f>COUNTIFS($D$4891:D5087,D5087,$A$4891:A5087,A5087)</f>
        <v>2</v>
      </c>
      <c r="I5087" s="39" t="s">
        <v>167</v>
      </c>
      <c r="K5087" t="str">
        <f t="shared" si="466"/>
        <v>2022/23</v>
      </c>
      <c r="P5087" s="32"/>
      <c r="Q5087" s="32">
        <v>173.06258611252665</v>
      </c>
      <c r="S5087" s="22"/>
      <c r="AC5087" s="37">
        <v>27.913320340730106</v>
      </c>
      <c r="AD5087">
        <f t="shared" si="467"/>
        <v>2.7913320340730108</v>
      </c>
    </row>
    <row r="5088" spans="1:30" x14ac:dyDescent="0.25">
      <c r="A5088" t="s">
        <v>191</v>
      </c>
      <c r="B5088" t="s">
        <v>163</v>
      </c>
      <c r="D5088" s="5">
        <v>44914</v>
      </c>
      <c r="E5088">
        <f>COUNTIFS($D$4891:D5088,D5088,$A$4891:A5088,A5088)</f>
        <v>3</v>
      </c>
      <c r="I5088" t="s">
        <v>167</v>
      </c>
      <c r="K5088" t="str">
        <f t="shared" si="466"/>
        <v>2022/23</v>
      </c>
      <c r="P5088" s="32"/>
      <c r="Q5088" s="32">
        <v>199.95996317571129</v>
      </c>
      <c r="S5088" s="22"/>
      <c r="AC5088" s="36">
        <v>32.251606963824401</v>
      </c>
      <c r="AD5088">
        <f t="shared" si="467"/>
        <v>3.22516069638244</v>
      </c>
    </row>
    <row r="5089" spans="1:30" x14ac:dyDescent="0.25">
      <c r="A5089" t="s">
        <v>191</v>
      </c>
      <c r="B5089" t="s">
        <v>163</v>
      </c>
      <c r="D5089" s="38">
        <v>44914</v>
      </c>
      <c r="E5089">
        <f>COUNTIFS($D$4891:D5089,D5089,$A$4891:A5089,A5089)</f>
        <v>4</v>
      </c>
      <c r="I5089" s="39" t="s">
        <v>167</v>
      </c>
      <c r="K5089" t="str">
        <f t="shared" si="466"/>
        <v>2022/23</v>
      </c>
      <c r="P5089" s="32"/>
      <c r="Q5089" s="32">
        <v>271.33164673413052</v>
      </c>
      <c r="S5089" s="22"/>
      <c r="AC5089" s="37">
        <v>43.763168828085568</v>
      </c>
      <c r="AD5089">
        <f t="shared" si="467"/>
        <v>4.376316882808557</v>
      </c>
    </row>
    <row r="5090" spans="1:30" x14ac:dyDescent="0.25">
      <c r="A5090" t="s">
        <v>191</v>
      </c>
      <c r="B5090" t="s">
        <v>163</v>
      </c>
      <c r="D5090" s="5">
        <v>44914</v>
      </c>
      <c r="E5090">
        <f>COUNTIFS($D$4891:D5090,D5090,$A$4891:A5090,A5090)</f>
        <v>5</v>
      </c>
      <c r="I5090" t="s">
        <v>167</v>
      </c>
      <c r="K5090" t="str">
        <f t="shared" si="466"/>
        <v>2022/23</v>
      </c>
      <c r="P5090" s="32"/>
      <c r="Q5090" s="32">
        <v>154.9868356252604</v>
      </c>
      <c r="S5090" s="22"/>
      <c r="AC5090" s="36">
        <v>24.997876713751676</v>
      </c>
      <c r="AD5090">
        <f t="shared" si="467"/>
        <v>2.4997876713751674</v>
      </c>
    </row>
    <row r="5091" spans="1:30" x14ac:dyDescent="0.25">
      <c r="A5091" t="s">
        <v>191</v>
      </c>
      <c r="B5091" t="s">
        <v>163</v>
      </c>
      <c r="D5091" s="38">
        <v>44939</v>
      </c>
      <c r="E5091">
        <f>COUNTIFS($D$4891:D5091,D5091,$A$4891:A5091,A5091)</f>
        <v>1</v>
      </c>
      <c r="I5091" s="39" t="s">
        <v>167</v>
      </c>
      <c r="K5091" t="str">
        <f t="shared" si="466"/>
        <v>2022/23</v>
      </c>
      <c r="P5091" s="32"/>
      <c r="Q5091" s="32">
        <v>94.854556346934686</v>
      </c>
      <c r="S5091" s="22"/>
      <c r="AC5091" s="37">
        <v>37.941822538773877</v>
      </c>
      <c r="AD5091">
        <f t="shared" si="467"/>
        <v>3.7941822538773877</v>
      </c>
    </row>
    <row r="5092" spans="1:30" x14ac:dyDescent="0.25">
      <c r="A5092" t="s">
        <v>191</v>
      </c>
      <c r="B5092" t="s">
        <v>163</v>
      </c>
      <c r="D5092" s="5">
        <v>44939</v>
      </c>
      <c r="E5092">
        <f>COUNTIFS($D$4891:D5092,D5092,$A$4891:A5092,A5092)</f>
        <v>2</v>
      </c>
      <c r="I5092" t="s">
        <v>167</v>
      </c>
      <c r="K5092" t="str">
        <f t="shared" si="466"/>
        <v>2022/23</v>
      </c>
      <c r="P5092" s="32"/>
      <c r="Q5092" s="32">
        <v>236.58418486609236</v>
      </c>
      <c r="S5092" s="22"/>
      <c r="AC5092" s="36">
        <v>94.633673946436943</v>
      </c>
      <c r="AD5092">
        <f t="shared" si="467"/>
        <v>9.4633673946436936</v>
      </c>
    </row>
    <row r="5093" spans="1:30" x14ac:dyDescent="0.25">
      <c r="A5093" t="s">
        <v>191</v>
      </c>
      <c r="B5093" t="s">
        <v>163</v>
      </c>
      <c r="D5093" s="38">
        <v>44939</v>
      </c>
      <c r="E5093">
        <f>COUNTIFS($D$4891:D5093,D5093,$A$4891:A5093,A5093)</f>
        <v>3</v>
      </c>
      <c r="I5093" s="39" t="s">
        <v>167</v>
      </c>
      <c r="K5093" t="str">
        <f t="shared" si="466"/>
        <v>2022/23</v>
      </c>
      <c r="P5093" s="32"/>
      <c r="Q5093" s="32">
        <v>271.08768686480039</v>
      </c>
      <c r="S5093" s="22"/>
      <c r="AC5093" s="37">
        <v>108.43507474592016</v>
      </c>
      <c r="AD5093">
        <f t="shared" si="467"/>
        <v>10.843507474592016</v>
      </c>
    </row>
    <row r="5094" spans="1:30" x14ac:dyDescent="0.25">
      <c r="A5094" t="s">
        <v>191</v>
      </c>
      <c r="B5094" t="s">
        <v>163</v>
      </c>
      <c r="D5094" s="5">
        <v>44939</v>
      </c>
      <c r="E5094">
        <f>COUNTIFS($D$4891:D5094,D5094,$A$4891:A5094,A5094)</f>
        <v>4</v>
      </c>
      <c r="I5094" t="s">
        <v>167</v>
      </c>
      <c r="K5094" t="str">
        <f t="shared" si="466"/>
        <v>2022/23</v>
      </c>
      <c r="P5094" s="32"/>
      <c r="Q5094" s="32">
        <v>261.61813168336806</v>
      </c>
      <c r="S5094" s="22"/>
      <c r="AC5094" s="36">
        <v>104.64725267334723</v>
      </c>
      <c r="AD5094">
        <f t="shared" si="467"/>
        <v>10.464725267334723</v>
      </c>
    </row>
    <row r="5095" spans="1:30" x14ac:dyDescent="0.25">
      <c r="A5095" t="s">
        <v>191</v>
      </c>
      <c r="B5095" t="s">
        <v>163</v>
      </c>
      <c r="D5095" s="38">
        <v>44939</v>
      </c>
      <c r="E5095">
        <f>COUNTIFS($D$4891:D5095,D5095,$A$4891:A5095,A5095)</f>
        <v>5</v>
      </c>
      <c r="I5095" s="39" t="s">
        <v>167</v>
      </c>
      <c r="K5095" t="str">
        <f t="shared" si="466"/>
        <v>2022/23</v>
      </c>
      <c r="P5095" s="32"/>
      <c r="Q5095" s="32">
        <v>211.35146998482779</v>
      </c>
      <c r="S5095" s="22"/>
      <c r="AC5095" s="37">
        <v>84.540587993931112</v>
      </c>
      <c r="AD5095">
        <f t="shared" si="467"/>
        <v>8.4540587993931116</v>
      </c>
    </row>
    <row r="5096" spans="1:30" x14ac:dyDescent="0.25">
      <c r="A5096" t="s">
        <v>191</v>
      </c>
      <c r="B5096" t="s">
        <v>163</v>
      </c>
      <c r="D5096" s="5">
        <v>44959</v>
      </c>
      <c r="E5096">
        <f>COUNTIFS($D$4891:D5096,D5096,$A$4891:A5096,A5096)</f>
        <v>1</v>
      </c>
      <c r="I5096" t="s">
        <v>167</v>
      </c>
      <c r="K5096" t="str">
        <f t="shared" si="466"/>
        <v>2022/23</v>
      </c>
      <c r="P5096" s="32"/>
      <c r="Q5096" s="32">
        <v>85.718535166578505</v>
      </c>
      <c r="S5096" s="22"/>
      <c r="AC5096" s="36">
        <v>42.859267583289252</v>
      </c>
      <c r="AD5096">
        <f t="shared" si="467"/>
        <v>4.2859267583289249</v>
      </c>
    </row>
    <row r="5097" spans="1:30" x14ac:dyDescent="0.25">
      <c r="A5097" t="s">
        <v>191</v>
      </c>
      <c r="B5097" t="s">
        <v>163</v>
      </c>
      <c r="D5097" s="38">
        <v>44959</v>
      </c>
      <c r="E5097">
        <f>COUNTIFS($D$4891:D5097,D5097,$A$4891:A5097,A5097)</f>
        <v>2</v>
      </c>
      <c r="I5097" s="39" t="s">
        <v>167</v>
      </c>
      <c r="K5097" t="str">
        <f t="shared" si="466"/>
        <v>2022/23</v>
      </c>
      <c r="P5097" s="32"/>
      <c r="Q5097" s="32">
        <v>130.10907164887087</v>
      </c>
      <c r="S5097" s="22"/>
      <c r="AC5097" s="37">
        <v>65.054535824435433</v>
      </c>
      <c r="AD5097">
        <f t="shared" si="467"/>
        <v>6.5054535824435433</v>
      </c>
    </row>
    <row r="5098" spans="1:30" x14ac:dyDescent="0.25">
      <c r="A5098" t="s">
        <v>191</v>
      </c>
      <c r="B5098" t="s">
        <v>163</v>
      </c>
      <c r="D5098" s="5">
        <v>44959</v>
      </c>
      <c r="E5098">
        <f>COUNTIFS($D$4891:D5098,D5098,$A$4891:A5098,A5098)</f>
        <v>3</v>
      </c>
      <c r="I5098" t="s">
        <v>167</v>
      </c>
      <c r="K5098" t="str">
        <f t="shared" si="466"/>
        <v>2022/23</v>
      </c>
      <c r="P5098" s="32"/>
      <c r="Q5098" s="32">
        <v>125.68476625698956</v>
      </c>
      <c r="S5098" s="22"/>
      <c r="AC5098" s="36">
        <v>62.842383128494781</v>
      </c>
      <c r="AD5098">
        <f t="shared" si="467"/>
        <v>6.2842383128494781</v>
      </c>
    </row>
    <row r="5099" spans="1:30" x14ac:dyDescent="0.25">
      <c r="A5099" t="s">
        <v>191</v>
      </c>
      <c r="B5099" t="s">
        <v>163</v>
      </c>
      <c r="D5099" s="38">
        <v>44959</v>
      </c>
      <c r="E5099">
        <f>COUNTIFS($D$4891:D5099,D5099,$A$4891:A5099,A5099)</f>
        <v>4</v>
      </c>
      <c r="I5099" s="39" t="s">
        <v>167</v>
      </c>
      <c r="K5099" t="str">
        <f t="shared" si="466"/>
        <v>2022/23</v>
      </c>
      <c r="P5099" s="32"/>
      <c r="Q5099" s="32">
        <v>118.55050232461247</v>
      </c>
      <c r="S5099" s="22"/>
      <c r="AC5099" s="37">
        <v>59.275251162306233</v>
      </c>
      <c r="AD5099">
        <f t="shared" si="467"/>
        <v>5.9275251162306235</v>
      </c>
    </row>
    <row r="5100" spans="1:30" x14ac:dyDescent="0.25">
      <c r="A5100" t="s">
        <v>191</v>
      </c>
      <c r="B5100" t="s">
        <v>163</v>
      </c>
      <c r="D5100" s="5">
        <v>44959</v>
      </c>
      <c r="E5100">
        <f>COUNTIFS($D$4891:D5100,D5100,$A$4891:A5100,A5100)</f>
        <v>5</v>
      </c>
      <c r="I5100" t="s">
        <v>167</v>
      </c>
      <c r="K5100" t="str">
        <f t="shared" si="466"/>
        <v>2022/23</v>
      </c>
      <c r="P5100" s="32"/>
      <c r="Q5100" s="32">
        <v>93.518405455416413</v>
      </c>
      <c r="S5100" s="22"/>
      <c r="AC5100" s="36">
        <v>46.759202727708207</v>
      </c>
      <c r="AD5100">
        <f t="shared" si="467"/>
        <v>4.6759202727708207</v>
      </c>
    </row>
    <row r="5101" spans="1:30" x14ac:dyDescent="0.25">
      <c r="A5101" t="s">
        <v>191</v>
      </c>
      <c r="B5101" t="s">
        <v>163</v>
      </c>
      <c r="D5101" s="38">
        <v>44978</v>
      </c>
      <c r="E5101">
        <f>COUNTIFS($D$4891:D5101,D5101,$A$4891:A5101,A5101)</f>
        <v>1</v>
      </c>
      <c r="I5101" s="39" t="s">
        <v>167</v>
      </c>
      <c r="K5101" t="str">
        <f t="shared" si="466"/>
        <v>2022/23</v>
      </c>
      <c r="P5101" s="32"/>
      <c r="Q5101" s="32">
        <v>110.06289308176102</v>
      </c>
      <c r="S5101" s="22"/>
      <c r="AC5101" s="37">
        <v>57.927838464084743</v>
      </c>
      <c r="AD5101">
        <f t="shared" si="467"/>
        <v>5.792783846408474</v>
      </c>
    </row>
    <row r="5102" spans="1:30" x14ac:dyDescent="0.25">
      <c r="A5102" t="s">
        <v>191</v>
      </c>
      <c r="B5102" t="s">
        <v>163</v>
      </c>
      <c r="D5102" s="5">
        <v>44978</v>
      </c>
      <c r="E5102">
        <f>COUNTIFS($D$4891:D5102,D5102,$A$4891:A5102,A5102)</f>
        <v>2</v>
      </c>
      <c r="I5102" t="s">
        <v>167</v>
      </c>
      <c r="K5102" t="str">
        <f t="shared" si="466"/>
        <v>2022/23</v>
      </c>
      <c r="P5102" s="32"/>
      <c r="Q5102" s="32">
        <v>197.8999952649273</v>
      </c>
      <c r="S5102" s="22"/>
      <c r="AC5102" s="36">
        <v>104.15789224469857</v>
      </c>
      <c r="AD5102">
        <f t="shared" si="467"/>
        <v>10.415789224469858</v>
      </c>
    </row>
    <row r="5103" spans="1:30" x14ac:dyDescent="0.25">
      <c r="A5103" t="s">
        <v>191</v>
      </c>
      <c r="B5103" t="s">
        <v>163</v>
      </c>
      <c r="D5103" s="38">
        <v>44978</v>
      </c>
      <c r="E5103">
        <f>COUNTIFS($D$4891:D5103,D5103,$A$4891:A5103,A5103)</f>
        <v>3</v>
      </c>
      <c r="I5103" s="39" t="s">
        <v>167</v>
      </c>
      <c r="K5103" t="str">
        <f t="shared" si="466"/>
        <v>2022/23</v>
      </c>
      <c r="P5103" s="32"/>
      <c r="Q5103" s="32">
        <v>190.67279930482235</v>
      </c>
      <c r="S5103" s="22"/>
      <c r="AC5103" s="37">
        <v>100.35410489727492</v>
      </c>
      <c r="AD5103">
        <f t="shared" si="467"/>
        <v>10.035410489727493</v>
      </c>
    </row>
    <row r="5104" spans="1:30" x14ac:dyDescent="0.25">
      <c r="A5104" t="s">
        <v>191</v>
      </c>
      <c r="B5104" t="s">
        <v>163</v>
      </c>
      <c r="D5104" s="5">
        <v>44978</v>
      </c>
      <c r="E5104">
        <f>COUNTIFS($D$4891:D5104,D5104,$A$4891:A5104,A5104)</f>
        <v>4</v>
      </c>
      <c r="I5104" t="s">
        <v>167</v>
      </c>
      <c r="K5104" t="str">
        <f t="shared" si="466"/>
        <v>2022/23</v>
      </c>
      <c r="P5104" s="32"/>
      <c r="Q5104" s="32">
        <v>173.2147597557738</v>
      </c>
      <c r="S5104" s="22"/>
      <c r="AC5104" s="36">
        <v>91.165663029354633</v>
      </c>
      <c r="AD5104">
        <f t="shared" si="467"/>
        <v>9.116566302935464</v>
      </c>
    </row>
    <row r="5105" spans="1:30" x14ac:dyDescent="0.25">
      <c r="A5105" t="s">
        <v>191</v>
      </c>
      <c r="B5105" t="s">
        <v>163</v>
      </c>
      <c r="D5105" s="38">
        <v>44978</v>
      </c>
      <c r="E5105">
        <f>COUNTIFS($D$4891:D5105,D5105,$A$4891:A5105,A5105)</f>
        <v>5</v>
      </c>
      <c r="I5105" s="39" t="s">
        <v>167</v>
      </c>
      <c r="K5105" t="str">
        <f t="shared" si="466"/>
        <v>2022/23</v>
      </c>
      <c r="P5105" s="32"/>
      <c r="Q5105" s="32">
        <v>152.68571428571428</v>
      </c>
      <c r="S5105" s="22"/>
      <c r="AC5105" s="37">
        <v>80.360902255639104</v>
      </c>
      <c r="AD5105">
        <f t="shared" si="467"/>
        <v>8.0360902255639104</v>
      </c>
    </row>
    <row r="5106" spans="1:30" x14ac:dyDescent="0.25">
      <c r="A5106" t="s">
        <v>191</v>
      </c>
      <c r="B5106" t="s">
        <v>163</v>
      </c>
      <c r="D5106" s="5">
        <v>44999</v>
      </c>
      <c r="E5106">
        <f>COUNTIFS($D$4891:D5106,D5106,$A$4891:A5106,A5106)</f>
        <v>1</v>
      </c>
      <c r="I5106" t="s">
        <v>167</v>
      </c>
      <c r="K5106" t="str">
        <f t="shared" si="466"/>
        <v>2022/23</v>
      </c>
      <c r="P5106" s="32"/>
      <c r="Q5106" s="32">
        <v>47.644208269802689</v>
      </c>
      <c r="S5106" s="22"/>
      <c r="AC5106" s="36">
        <v>22.687718223715564</v>
      </c>
      <c r="AD5106">
        <f t="shared" si="467"/>
        <v>2.2687718223715563</v>
      </c>
    </row>
    <row r="5107" spans="1:30" x14ac:dyDescent="0.25">
      <c r="A5107" t="s">
        <v>191</v>
      </c>
      <c r="B5107" t="s">
        <v>163</v>
      </c>
      <c r="D5107" s="38">
        <v>44999</v>
      </c>
      <c r="E5107">
        <f>COUNTIFS($D$4891:D5107,D5107,$A$4891:A5107,A5107)</f>
        <v>2</v>
      </c>
      <c r="I5107" s="39" t="s">
        <v>167</v>
      </c>
      <c r="K5107" t="str">
        <f t="shared" si="466"/>
        <v>2022/23</v>
      </c>
      <c r="P5107" s="32"/>
      <c r="Q5107" s="32">
        <v>98.068799034399518</v>
      </c>
      <c r="S5107" s="22"/>
      <c r="AC5107" s="37">
        <v>46.699428111618815</v>
      </c>
      <c r="AD5107">
        <f t="shared" si="467"/>
        <v>4.6699428111618815</v>
      </c>
    </row>
    <row r="5108" spans="1:30" x14ac:dyDescent="0.25">
      <c r="A5108" t="s">
        <v>191</v>
      </c>
      <c r="B5108" t="s">
        <v>163</v>
      </c>
      <c r="D5108" s="5">
        <v>45000</v>
      </c>
      <c r="E5108">
        <f>COUNTIFS($D$4891:D5108,D5108,$A$4891:A5108,A5108)</f>
        <v>1</v>
      </c>
      <c r="I5108" t="s">
        <v>167</v>
      </c>
      <c r="K5108" t="str">
        <f t="shared" si="466"/>
        <v>2022/23</v>
      </c>
      <c r="P5108" s="32"/>
      <c r="Q5108" s="32">
        <v>111.45526842703916</v>
      </c>
      <c r="S5108" s="22"/>
      <c r="AC5108" s="36">
        <v>50.661485648654164</v>
      </c>
      <c r="AD5108">
        <f t="shared" si="467"/>
        <v>5.0661485648654168</v>
      </c>
    </row>
    <row r="5109" spans="1:30" x14ac:dyDescent="0.25">
      <c r="A5109" t="s">
        <v>191</v>
      </c>
      <c r="B5109" t="s">
        <v>163</v>
      </c>
      <c r="D5109" s="38">
        <v>45000</v>
      </c>
      <c r="E5109">
        <f>COUNTIFS($D$4891:D5109,D5109,$A$4891:A5109,A5109)</f>
        <v>2</v>
      </c>
      <c r="I5109" s="39" t="s">
        <v>167</v>
      </c>
      <c r="K5109" t="str">
        <f t="shared" si="466"/>
        <v>2022/23</v>
      </c>
      <c r="P5109" s="32"/>
      <c r="Q5109" s="32">
        <v>66.950053134962786</v>
      </c>
      <c r="S5109" s="22"/>
      <c r="AC5109" s="37">
        <v>30.431842334073995</v>
      </c>
      <c r="AD5109">
        <f t="shared" si="467"/>
        <v>3.0431842334073993</v>
      </c>
    </row>
    <row r="5110" spans="1:30" x14ac:dyDescent="0.25">
      <c r="A5110" t="s">
        <v>191</v>
      </c>
      <c r="B5110" t="s">
        <v>163</v>
      </c>
      <c r="D5110" s="5">
        <v>45000</v>
      </c>
      <c r="E5110">
        <f>COUNTIFS($D$4891:D5110,D5110,$A$4891:A5110,A5110)</f>
        <v>3</v>
      </c>
      <c r="I5110" t="s">
        <v>167</v>
      </c>
      <c r="K5110" t="str">
        <f t="shared" si="466"/>
        <v>2022/23</v>
      </c>
      <c r="P5110" s="32"/>
      <c r="Q5110" s="32">
        <v>81.935635479766788</v>
      </c>
      <c r="S5110" s="22"/>
      <c r="AC5110" s="36">
        <v>37.243470672621271</v>
      </c>
      <c r="AD5110">
        <f t="shared" si="467"/>
        <v>3.7243470672621273</v>
      </c>
    </row>
    <row r="5111" spans="1:30" x14ac:dyDescent="0.25">
      <c r="A5111" t="s">
        <v>191</v>
      </c>
      <c r="B5111" t="s">
        <v>163</v>
      </c>
      <c r="D5111" s="38">
        <v>45042</v>
      </c>
      <c r="E5111">
        <f>COUNTIFS($D$4891:D5111,D5111,$A$4891:A5111,A5111)</f>
        <v>1</v>
      </c>
      <c r="I5111" s="39" t="s">
        <v>167</v>
      </c>
      <c r="K5111" t="str">
        <f t="shared" si="466"/>
        <v>2022/23</v>
      </c>
      <c r="P5111" s="32"/>
      <c r="Q5111" s="32">
        <v>84.929873975025686</v>
      </c>
      <c r="S5111" s="22"/>
      <c r="AC5111" s="37">
        <v>19.751133482564114</v>
      </c>
      <c r="AD5111">
        <f t="shared" si="467"/>
        <v>1.9751133482564114</v>
      </c>
    </row>
    <row r="5112" spans="1:30" x14ac:dyDescent="0.25">
      <c r="A5112" t="s">
        <v>191</v>
      </c>
      <c r="B5112" t="s">
        <v>163</v>
      </c>
      <c r="D5112" s="5">
        <v>45042</v>
      </c>
      <c r="E5112">
        <f>COUNTIFS($D$4891:D5112,D5112,$A$4891:A5112,A5112)</f>
        <v>2</v>
      </c>
      <c r="I5112" t="s">
        <v>167</v>
      </c>
      <c r="K5112" t="str">
        <f t="shared" si="466"/>
        <v>2022/23</v>
      </c>
      <c r="P5112" s="32"/>
      <c r="Q5112" s="32">
        <v>126.94707759729431</v>
      </c>
      <c r="S5112" s="22"/>
      <c r="AC5112" s="36">
        <v>29.522576185417282</v>
      </c>
      <c r="AD5112">
        <f t="shared" si="467"/>
        <v>2.9522576185417284</v>
      </c>
    </row>
    <row r="5113" spans="1:30" x14ac:dyDescent="0.25">
      <c r="A5113" t="s">
        <v>191</v>
      </c>
      <c r="B5113" t="s">
        <v>163</v>
      </c>
      <c r="D5113" s="38">
        <v>45042</v>
      </c>
      <c r="E5113">
        <f>COUNTIFS($D$4891:D5113,D5113,$A$4891:A5113,A5113)</f>
        <v>3</v>
      </c>
      <c r="I5113" s="39" t="s">
        <v>167</v>
      </c>
      <c r="K5113" t="str">
        <f t="shared" si="466"/>
        <v>2022/23</v>
      </c>
      <c r="P5113" s="32"/>
      <c r="Q5113" s="32">
        <v>119.2702776702512</v>
      </c>
      <c r="S5113" s="22"/>
      <c r="AC5113" s="37">
        <v>28.39768515958362</v>
      </c>
      <c r="AD5113">
        <f t="shared" si="467"/>
        <v>2.8397685159583621</v>
      </c>
    </row>
    <row r="5114" spans="1:30" x14ac:dyDescent="0.25">
      <c r="A5114" t="s">
        <v>191</v>
      </c>
      <c r="B5114" t="s">
        <v>163</v>
      </c>
      <c r="D5114" s="5">
        <v>45043</v>
      </c>
      <c r="E5114">
        <f>COUNTIFS($D$4891:D5114,D5114,$A$4891:A5114,A5114)</f>
        <v>1</v>
      </c>
      <c r="I5114" t="s">
        <v>167</v>
      </c>
      <c r="K5114" t="str">
        <f t="shared" si="466"/>
        <v>2022/23</v>
      </c>
      <c r="P5114" s="32"/>
      <c r="Q5114" s="32">
        <v>98.54641559299634</v>
      </c>
      <c r="S5114" s="22"/>
      <c r="AC5114" s="36">
        <v>22.917771068138684</v>
      </c>
      <c r="AD5114">
        <f t="shared" si="467"/>
        <v>2.2917771068138686</v>
      </c>
    </row>
    <row r="5115" spans="1:30" x14ac:dyDescent="0.25">
      <c r="A5115" t="s">
        <v>191</v>
      </c>
      <c r="B5115" t="s">
        <v>163</v>
      </c>
      <c r="D5115" s="38">
        <v>45043</v>
      </c>
      <c r="E5115">
        <f>COUNTIFS($D$4891:D5115,D5115,$A$4891:A5115,A5115)</f>
        <v>2</v>
      </c>
      <c r="I5115" s="39" t="s">
        <v>167</v>
      </c>
      <c r="K5115" t="str">
        <f t="shared" si="466"/>
        <v>2022/23</v>
      </c>
      <c r="P5115" s="32"/>
      <c r="Q5115" s="32">
        <v>114.88428304975066</v>
      </c>
      <c r="S5115" s="22"/>
      <c r="AC5115" s="37">
        <v>26.717275127848993</v>
      </c>
      <c r="AD5115">
        <f t="shared" si="467"/>
        <v>2.6717275127848992</v>
      </c>
    </row>
    <row r="5116" spans="1:30" x14ac:dyDescent="0.25">
      <c r="A5116" t="s">
        <v>191</v>
      </c>
      <c r="B5116" t="s">
        <v>163</v>
      </c>
      <c r="D5116" s="5">
        <v>45104</v>
      </c>
      <c r="E5116">
        <f>COUNTIFS($D$4891:D5116,D5116,$A$4891:A5116,A5116)</f>
        <v>1</v>
      </c>
      <c r="I5116" t="s">
        <v>167</v>
      </c>
      <c r="K5116" t="str">
        <f t="shared" si="466"/>
        <v>2022/23</v>
      </c>
      <c r="P5116" s="32"/>
      <c r="Q5116" s="32">
        <v>52.928571428571423</v>
      </c>
      <c r="S5116" s="22"/>
      <c r="AC5116" s="36">
        <v>8.5368663594470036</v>
      </c>
      <c r="AD5116">
        <f t="shared" si="467"/>
        <v>0.8536866359447004</v>
      </c>
    </row>
    <row r="5117" spans="1:30" x14ac:dyDescent="0.25">
      <c r="A5117" t="s">
        <v>191</v>
      </c>
      <c r="B5117" t="s">
        <v>163</v>
      </c>
      <c r="D5117" s="38">
        <v>45104</v>
      </c>
      <c r="E5117">
        <f>COUNTIFS($D$4891:D5117,D5117,$A$4891:A5117,A5117)</f>
        <v>2</v>
      </c>
      <c r="I5117" s="39" t="s">
        <v>167</v>
      </c>
      <c r="K5117" t="str">
        <f t="shared" si="466"/>
        <v>2022/23</v>
      </c>
      <c r="P5117" s="32"/>
      <c r="Q5117" s="32">
        <v>51.75</v>
      </c>
      <c r="S5117" s="22"/>
      <c r="AC5117" s="37">
        <v>8.3467741935483879</v>
      </c>
      <c r="AD5117">
        <f t="shared" si="467"/>
        <v>0.83467741935483875</v>
      </c>
    </row>
    <row r="5118" spans="1:30" x14ac:dyDescent="0.25">
      <c r="A5118" t="s">
        <v>191</v>
      </c>
      <c r="B5118" t="s">
        <v>163</v>
      </c>
      <c r="D5118" s="5">
        <v>45104</v>
      </c>
      <c r="E5118">
        <f>COUNTIFS($D$4891:D5118,D5118,$A$4891:A5118,A5118)</f>
        <v>3</v>
      </c>
      <c r="I5118" t="s">
        <v>167</v>
      </c>
      <c r="K5118" t="str">
        <f t="shared" si="466"/>
        <v>2022/23</v>
      </c>
      <c r="P5118" s="32"/>
      <c r="Q5118" s="32">
        <v>53.999999999999986</v>
      </c>
      <c r="S5118" s="22"/>
      <c r="AC5118" s="36">
        <v>8.7096774193548363</v>
      </c>
      <c r="AD5118">
        <f t="shared" si="467"/>
        <v>0.87096774193548365</v>
      </c>
    </row>
    <row r="5119" spans="1:30" x14ac:dyDescent="0.25">
      <c r="A5119" t="s">
        <v>191</v>
      </c>
      <c r="B5119" t="s">
        <v>163</v>
      </c>
      <c r="D5119" s="38">
        <v>45105</v>
      </c>
      <c r="E5119">
        <f>COUNTIFS($D$4891:D5119,D5119,$A$4891:A5119,A5119)</f>
        <v>1</v>
      </c>
      <c r="I5119" s="39" t="s">
        <v>167</v>
      </c>
      <c r="K5119" t="str">
        <f t="shared" si="466"/>
        <v>2022/23</v>
      </c>
      <c r="P5119" s="32"/>
      <c r="Q5119" s="32">
        <v>29.464285714285712</v>
      </c>
      <c r="S5119" s="22"/>
      <c r="AC5119" s="37">
        <v>4.7523041474654368</v>
      </c>
      <c r="AD5119">
        <f t="shared" si="467"/>
        <v>0.47523041474654371</v>
      </c>
    </row>
    <row r="5120" spans="1:30" x14ac:dyDescent="0.25">
      <c r="A5120" t="s">
        <v>191</v>
      </c>
      <c r="B5120" t="s">
        <v>163</v>
      </c>
      <c r="D5120" s="5">
        <v>45105</v>
      </c>
      <c r="E5120">
        <f>COUNTIFS($D$4891:D5120,D5120,$A$4891:A5120,A5120)</f>
        <v>2</v>
      </c>
      <c r="I5120" t="s">
        <v>167</v>
      </c>
      <c r="K5120" t="str">
        <f t="shared" si="466"/>
        <v>2022/23</v>
      </c>
      <c r="P5120" s="32"/>
      <c r="Q5120" s="32">
        <v>38.142857142857139</v>
      </c>
      <c r="S5120" s="22"/>
      <c r="AC5120" s="36">
        <v>6.1520737327188932</v>
      </c>
      <c r="AD5120">
        <f t="shared" si="467"/>
        <v>0.61520737327188935</v>
      </c>
    </row>
    <row r="5121" spans="1:30" x14ac:dyDescent="0.25">
      <c r="A5121" t="s">
        <v>191</v>
      </c>
      <c r="B5121" t="s">
        <v>163</v>
      </c>
      <c r="D5121" s="38">
        <v>45181</v>
      </c>
      <c r="E5121">
        <f>COUNTIFS($D$4891:D5121,D5121,$A$4891:A5121,A5121)</f>
        <v>1</v>
      </c>
      <c r="I5121" s="39" t="s">
        <v>167</v>
      </c>
      <c r="K5121" t="str">
        <f t="shared" si="466"/>
        <v>2023/24</v>
      </c>
      <c r="P5121" s="32"/>
      <c r="Q5121" s="32">
        <v>1.2264808362369337</v>
      </c>
      <c r="S5121" s="22"/>
      <c r="AC5121" s="37">
        <v>0.15928322548531607</v>
      </c>
      <c r="AD5121">
        <f t="shared" si="467"/>
        <v>1.5928322548531607E-2</v>
      </c>
    </row>
    <row r="5122" spans="1:30" x14ac:dyDescent="0.25">
      <c r="A5122" t="s">
        <v>191</v>
      </c>
      <c r="B5122" t="s">
        <v>163</v>
      </c>
      <c r="D5122" s="5">
        <v>45181</v>
      </c>
      <c r="E5122">
        <f>COUNTIFS($D$4891:D5122,D5122,$A$4891:A5122,A5122)</f>
        <v>2</v>
      </c>
      <c r="I5122" t="s">
        <v>167</v>
      </c>
      <c r="K5122" t="str">
        <f t="shared" si="466"/>
        <v>2023/24</v>
      </c>
      <c r="P5122" s="32"/>
      <c r="Q5122" s="32">
        <v>12.001920717538805</v>
      </c>
      <c r="S5122" s="22"/>
      <c r="AC5122" s="36">
        <v>1.5586910022777671</v>
      </c>
      <c r="AD5122">
        <f t="shared" si="467"/>
        <v>0.15586910022777672</v>
      </c>
    </row>
    <row r="5123" spans="1:30" x14ac:dyDescent="0.25">
      <c r="A5123" t="s">
        <v>191</v>
      </c>
      <c r="B5123" t="s">
        <v>163</v>
      </c>
      <c r="D5123" s="38">
        <v>45181</v>
      </c>
      <c r="E5123">
        <f>COUNTIFS($D$4891:D5123,D5123,$A$4891:A5123,A5123)</f>
        <v>3</v>
      </c>
      <c r="I5123" s="39" t="s">
        <v>167</v>
      </c>
      <c r="K5123" t="str">
        <f t="shared" si="466"/>
        <v>2023/24</v>
      </c>
      <c r="P5123" s="32"/>
      <c r="Q5123" s="32">
        <v>1.5619545019426766</v>
      </c>
      <c r="S5123" s="22"/>
      <c r="AC5123" s="37">
        <v>0.20285123401852945</v>
      </c>
      <c r="AD5123">
        <f t="shared" si="467"/>
        <v>2.0285123401852945E-2</v>
      </c>
    </row>
    <row r="5124" spans="1:30" x14ac:dyDescent="0.25">
      <c r="A5124" t="s">
        <v>191</v>
      </c>
      <c r="B5124" t="s">
        <v>163</v>
      </c>
      <c r="D5124" s="5">
        <v>45181</v>
      </c>
      <c r="E5124">
        <f>COUNTIFS($D$4891:D5124,D5124,$A$4891:A5124,A5124)</f>
        <v>4</v>
      </c>
      <c r="I5124" t="s">
        <v>167</v>
      </c>
      <c r="K5124" t="str">
        <f t="shared" si="466"/>
        <v>2023/24</v>
      </c>
      <c r="P5124" s="32"/>
      <c r="Q5124" s="32">
        <v>8.546428571428569</v>
      </c>
      <c r="S5124" s="22"/>
      <c r="AC5124" s="36">
        <v>1.1245300751879697</v>
      </c>
      <c r="AD5124">
        <f t="shared" si="467"/>
        <v>0.11245300751879697</v>
      </c>
    </row>
    <row r="5125" spans="1:30" x14ac:dyDescent="0.25">
      <c r="A5125" t="s">
        <v>191</v>
      </c>
      <c r="B5125" t="s">
        <v>163</v>
      </c>
      <c r="D5125" s="38">
        <v>45181</v>
      </c>
      <c r="E5125">
        <f>COUNTIFS($D$4891:D5125,D5125,$A$4891:A5125,A5125)</f>
        <v>5</v>
      </c>
      <c r="I5125" s="39" t="s">
        <v>167</v>
      </c>
      <c r="K5125" t="str">
        <f t="shared" si="466"/>
        <v>2023/24</v>
      </c>
      <c r="P5125" s="32"/>
      <c r="Q5125" s="32">
        <v>11.367547412871</v>
      </c>
      <c r="S5125" s="22"/>
      <c r="AC5125" s="37">
        <v>1.4957299227461842</v>
      </c>
      <c r="AD5125">
        <f t="shared" si="467"/>
        <v>0.14957299227461843</v>
      </c>
    </row>
    <row r="5126" spans="1:30" x14ac:dyDescent="0.25">
      <c r="A5126" t="s">
        <v>191</v>
      </c>
      <c r="B5126" t="s">
        <v>163</v>
      </c>
      <c r="D5126" s="5">
        <v>45216</v>
      </c>
      <c r="E5126">
        <f>COUNTIFS($D$4891:D5126,D5126,$A$4891:A5126,A5126)</f>
        <v>1</v>
      </c>
      <c r="I5126" t="s">
        <v>167</v>
      </c>
      <c r="K5126" t="str">
        <f t="shared" si="466"/>
        <v>2023/24</v>
      </c>
      <c r="P5126" s="32"/>
      <c r="Q5126" s="32">
        <v>134.84962657026486</v>
      </c>
      <c r="S5126" s="22"/>
      <c r="AC5126" s="36">
        <v>38.528464734361386</v>
      </c>
      <c r="AD5126">
        <f t="shared" si="467"/>
        <v>3.8528464734361387</v>
      </c>
    </row>
    <row r="5127" spans="1:30" x14ac:dyDescent="0.25">
      <c r="A5127" t="s">
        <v>191</v>
      </c>
      <c r="B5127" t="s">
        <v>163</v>
      </c>
      <c r="D5127" s="38">
        <v>45216</v>
      </c>
      <c r="E5127">
        <f>COUNTIFS($D$4891:D5127,D5127,$A$4891:A5127,A5127)</f>
        <v>2</v>
      </c>
      <c r="I5127" s="39" t="s">
        <v>167</v>
      </c>
      <c r="K5127" t="str">
        <f t="shared" ref="K5127:K5190" si="468">YEAR(D5127)+IF(MONTH(D5127)&lt;7,-1,0)&amp;"/"&amp;RIGHT(YEAR(D5127)+IF(MONTH(D5127)&lt;7,0,1),2)</f>
        <v>2023/24</v>
      </c>
      <c r="P5127" s="32"/>
      <c r="Q5127" s="32">
        <v>130.94695737064754</v>
      </c>
      <c r="S5127" s="22"/>
      <c r="AC5127" s="37">
        <v>37.41341639161358</v>
      </c>
      <c r="AD5127">
        <f t="shared" si="467"/>
        <v>3.7413416391613579</v>
      </c>
    </row>
    <row r="5128" spans="1:30" x14ac:dyDescent="0.25">
      <c r="A5128" t="s">
        <v>191</v>
      </c>
      <c r="B5128" t="s">
        <v>163</v>
      </c>
      <c r="D5128" s="5">
        <v>45216</v>
      </c>
      <c r="E5128">
        <f>COUNTIFS($D$4891:D5128,D5128,$A$4891:A5128,A5128)</f>
        <v>3</v>
      </c>
      <c r="I5128" t="s">
        <v>167</v>
      </c>
      <c r="K5128" t="str">
        <f t="shared" si="468"/>
        <v>2023/24</v>
      </c>
      <c r="P5128" s="32"/>
      <c r="Q5128" s="32">
        <v>138.37142857142854</v>
      </c>
      <c r="S5128" s="22"/>
      <c r="AC5128" s="36">
        <v>39.534693877551007</v>
      </c>
      <c r="AD5128">
        <f t="shared" si="467"/>
        <v>3.9534693877551006</v>
      </c>
    </row>
    <row r="5129" spans="1:30" x14ac:dyDescent="0.25">
      <c r="A5129" t="s">
        <v>191</v>
      </c>
      <c r="B5129" t="s">
        <v>163</v>
      </c>
      <c r="D5129" s="38">
        <v>45217</v>
      </c>
      <c r="E5129">
        <f>COUNTIFS($D$4891:D5129,D5129,$A$4891:A5129,A5129)</f>
        <v>1</v>
      </c>
      <c r="I5129" s="39" t="s">
        <v>167</v>
      </c>
      <c r="K5129" t="str">
        <f t="shared" si="468"/>
        <v>2023/24</v>
      </c>
      <c r="P5129" s="32"/>
      <c r="Q5129" s="32">
        <v>135.09581009581009</v>
      </c>
      <c r="S5129" s="22"/>
      <c r="AC5129" s="37">
        <v>37.5266139155028</v>
      </c>
      <c r="AD5129">
        <f t="shared" si="467"/>
        <v>3.75266139155028</v>
      </c>
    </row>
    <row r="5130" spans="1:30" x14ac:dyDescent="0.25">
      <c r="A5130" t="s">
        <v>191</v>
      </c>
      <c r="B5130" t="s">
        <v>163</v>
      </c>
      <c r="D5130" s="5">
        <v>45217</v>
      </c>
      <c r="E5130">
        <f>COUNTIFS($D$4891:D5130,D5130,$A$4891:A5130,A5130)</f>
        <v>2</v>
      </c>
      <c r="I5130" t="s">
        <v>167</v>
      </c>
      <c r="K5130" t="str">
        <f t="shared" si="468"/>
        <v>2023/24</v>
      </c>
      <c r="P5130" s="32"/>
      <c r="Q5130" s="32">
        <v>168.58131882762424</v>
      </c>
      <c r="S5130" s="22"/>
      <c r="AC5130" s="36">
        <v>46.828144118784515</v>
      </c>
      <c r="AD5130">
        <f t="shared" si="467"/>
        <v>4.6828144118784518</v>
      </c>
    </row>
    <row r="5131" spans="1:30" x14ac:dyDescent="0.25">
      <c r="A5131" t="s">
        <v>191</v>
      </c>
      <c r="B5131" t="s">
        <v>163</v>
      </c>
      <c r="D5131" s="38">
        <v>45238</v>
      </c>
      <c r="E5131">
        <f>COUNTIFS($D$4891:D5131,D5131,$A$4891:A5131,A5131)</f>
        <v>1</v>
      </c>
      <c r="I5131" s="39" t="s">
        <v>167</v>
      </c>
      <c r="K5131" t="str">
        <f t="shared" si="468"/>
        <v>2023/24</v>
      </c>
      <c r="P5131" s="32"/>
      <c r="Q5131" s="32">
        <v>149.92447834113406</v>
      </c>
      <c r="S5131" s="22"/>
      <c r="AC5131" s="37">
        <v>68.147490155060936</v>
      </c>
      <c r="AD5131">
        <f t="shared" si="467"/>
        <v>6.8147490155060932</v>
      </c>
    </row>
    <row r="5132" spans="1:30" x14ac:dyDescent="0.25">
      <c r="A5132" t="s">
        <v>191</v>
      </c>
      <c r="B5132" t="s">
        <v>163</v>
      </c>
      <c r="D5132" s="5">
        <v>45238</v>
      </c>
      <c r="E5132">
        <f>COUNTIFS($D$4891:D5132,D5132,$A$4891:A5132,A5132)</f>
        <v>2</v>
      </c>
      <c r="I5132" t="s">
        <v>167</v>
      </c>
      <c r="K5132" t="str">
        <f t="shared" si="468"/>
        <v>2023/24</v>
      </c>
      <c r="P5132" s="32"/>
      <c r="Q5132" s="32">
        <v>129.8075574709957</v>
      </c>
      <c r="S5132" s="22"/>
      <c r="AC5132" s="36">
        <v>59.003435214088952</v>
      </c>
      <c r="AD5132">
        <f t="shared" si="467"/>
        <v>5.9003435214088951</v>
      </c>
    </row>
    <row r="5133" spans="1:30" x14ac:dyDescent="0.25">
      <c r="A5133" t="s">
        <v>191</v>
      </c>
      <c r="B5133" t="s">
        <v>163</v>
      </c>
      <c r="D5133" s="38">
        <v>45238</v>
      </c>
      <c r="E5133">
        <f>COUNTIFS($D$4891:D5133,D5133,$A$4891:A5133,A5133)</f>
        <v>3</v>
      </c>
      <c r="I5133" s="39" t="s">
        <v>167</v>
      </c>
      <c r="K5133" t="str">
        <f t="shared" si="468"/>
        <v>2023/24</v>
      </c>
      <c r="P5133" s="32"/>
      <c r="Q5133" s="32">
        <v>114.1687351992924</v>
      </c>
      <c r="S5133" s="22"/>
      <c r="AC5133" s="37">
        <v>51.894879636041999</v>
      </c>
      <c r="AD5133">
        <f t="shared" si="467"/>
        <v>5.1894879636041997</v>
      </c>
    </row>
    <row r="5134" spans="1:30" x14ac:dyDescent="0.25">
      <c r="A5134" t="s">
        <v>191</v>
      </c>
      <c r="B5134" t="s">
        <v>163</v>
      </c>
      <c r="D5134" s="5">
        <v>45238</v>
      </c>
      <c r="E5134">
        <f>COUNTIFS($D$4891:D5134,D5134,$A$4891:A5134,A5134)</f>
        <v>4</v>
      </c>
      <c r="I5134" t="s">
        <v>167</v>
      </c>
      <c r="K5134" t="str">
        <f t="shared" si="468"/>
        <v>2023/24</v>
      </c>
      <c r="P5134" s="32"/>
      <c r="Q5134" s="32">
        <v>112.22351073638586</v>
      </c>
      <c r="S5134" s="22"/>
      <c r="AC5134" s="36">
        <v>53.439767017326595</v>
      </c>
      <c r="AD5134">
        <f t="shared" si="467"/>
        <v>5.3439767017326592</v>
      </c>
    </row>
    <row r="5135" spans="1:30" x14ac:dyDescent="0.25">
      <c r="A5135" t="s">
        <v>191</v>
      </c>
      <c r="B5135" t="s">
        <v>163</v>
      </c>
      <c r="D5135" s="38">
        <v>45238</v>
      </c>
      <c r="E5135">
        <f>COUNTIFS($D$4891:D5135,D5135,$A$4891:A5135,A5135)</f>
        <v>5</v>
      </c>
      <c r="I5135" s="39" t="s">
        <v>167</v>
      </c>
      <c r="K5135" t="str">
        <f t="shared" si="468"/>
        <v>2023/24</v>
      </c>
      <c r="P5135" s="32"/>
      <c r="Q5135" s="32">
        <v>162.10362320217354</v>
      </c>
      <c r="S5135" s="22"/>
      <c r="AC5135" s="37">
        <v>77.192201524844549</v>
      </c>
      <c r="AD5135">
        <f t="shared" si="467"/>
        <v>7.7192201524844553</v>
      </c>
    </row>
    <row r="5136" spans="1:30" x14ac:dyDescent="0.25">
      <c r="A5136" t="s">
        <v>191</v>
      </c>
      <c r="B5136" t="s">
        <v>163</v>
      </c>
      <c r="D5136" s="5">
        <v>45259</v>
      </c>
      <c r="E5136">
        <f>COUNTIFS($D$4891:D5136,D5136,$A$4891:A5136,A5136)</f>
        <v>1</v>
      </c>
      <c r="I5136" t="s">
        <v>167</v>
      </c>
      <c r="K5136" t="str">
        <f t="shared" si="468"/>
        <v>2023/24</v>
      </c>
      <c r="P5136" s="32"/>
      <c r="Q5136" s="32">
        <v>143.94740748988602</v>
      </c>
      <c r="S5136" s="22"/>
      <c r="AC5136" s="36">
        <v>68.546384518993335</v>
      </c>
      <c r="AD5136">
        <f t="shared" si="467"/>
        <v>6.8546384518993335</v>
      </c>
    </row>
    <row r="5137" spans="1:30" x14ac:dyDescent="0.25">
      <c r="A5137" t="s">
        <v>191</v>
      </c>
      <c r="B5137" t="s">
        <v>163</v>
      </c>
      <c r="D5137" s="38">
        <v>45259</v>
      </c>
      <c r="E5137">
        <f>COUNTIFS($D$4891:D5137,D5137,$A$4891:A5137,A5137)</f>
        <v>2</v>
      </c>
      <c r="I5137" s="39" t="s">
        <v>167</v>
      </c>
      <c r="K5137" t="str">
        <f t="shared" si="468"/>
        <v>2023/24</v>
      </c>
      <c r="P5137" s="32"/>
      <c r="Q5137" s="32">
        <v>138.99428495732639</v>
      </c>
      <c r="S5137" s="22"/>
      <c r="AC5137" s="37">
        <v>66.187754741583987</v>
      </c>
      <c r="AD5137">
        <f t="shared" si="467"/>
        <v>6.6187754741583991</v>
      </c>
    </row>
    <row r="5138" spans="1:30" x14ac:dyDescent="0.25">
      <c r="A5138" t="s">
        <v>191</v>
      </c>
      <c r="B5138" t="s">
        <v>163</v>
      </c>
      <c r="D5138" s="5">
        <v>45259</v>
      </c>
      <c r="E5138">
        <f>COUNTIFS($D$4891:D5138,D5138,$A$4891:A5138,A5138)</f>
        <v>3</v>
      </c>
      <c r="I5138" t="s">
        <v>167</v>
      </c>
      <c r="K5138" t="str">
        <f t="shared" si="468"/>
        <v>2023/24</v>
      </c>
      <c r="P5138" s="32"/>
      <c r="Q5138" s="32">
        <v>102.16116492060354</v>
      </c>
      <c r="S5138" s="22"/>
      <c r="AC5138" s="36">
        <v>48.648173771715975</v>
      </c>
      <c r="AD5138">
        <f t="shared" si="467"/>
        <v>4.8648173771715975</v>
      </c>
    </row>
    <row r="5139" spans="1:30" x14ac:dyDescent="0.25">
      <c r="A5139" t="s">
        <v>191</v>
      </c>
      <c r="B5139" t="s">
        <v>163</v>
      </c>
      <c r="D5139" s="38">
        <v>45259</v>
      </c>
      <c r="E5139">
        <f>COUNTIFS($D$4891:D5139,D5139,$A$4891:A5139,A5139)</f>
        <v>4</v>
      </c>
      <c r="I5139" s="39" t="s">
        <v>167</v>
      </c>
      <c r="K5139" t="str">
        <f t="shared" si="468"/>
        <v>2023/24</v>
      </c>
      <c r="P5139" s="32"/>
      <c r="Q5139" s="32">
        <v>106.66953813531242</v>
      </c>
      <c r="S5139" s="22"/>
      <c r="AC5139" s="37">
        <v>50.795018159672587</v>
      </c>
      <c r="AD5139">
        <f t="shared" si="467"/>
        <v>5.0795018159672587</v>
      </c>
    </row>
    <row r="5140" spans="1:30" x14ac:dyDescent="0.25">
      <c r="A5140" t="s">
        <v>191</v>
      </c>
      <c r="B5140" t="s">
        <v>163</v>
      </c>
      <c r="D5140" s="5">
        <v>45259</v>
      </c>
      <c r="E5140">
        <f>COUNTIFS($D$4891:D5140,D5140,$A$4891:A5140,A5140)</f>
        <v>5</v>
      </c>
      <c r="I5140" t="s">
        <v>167</v>
      </c>
      <c r="K5140" t="str">
        <f t="shared" si="468"/>
        <v>2023/24</v>
      </c>
      <c r="P5140" s="32"/>
      <c r="Q5140" s="32">
        <v>143.5067963752665</v>
      </c>
      <c r="S5140" s="22"/>
      <c r="AC5140" s="36">
        <v>68.336569702507859</v>
      </c>
      <c r="AD5140">
        <f t="shared" si="467"/>
        <v>6.8336569702507859</v>
      </c>
    </row>
    <row r="5141" spans="1:30" x14ac:dyDescent="0.25">
      <c r="A5141" t="s">
        <v>191</v>
      </c>
      <c r="B5141" t="s">
        <v>163</v>
      </c>
      <c r="D5141" s="38">
        <v>45280</v>
      </c>
      <c r="E5141">
        <f>COUNTIFS($D$4891:D5141,D5141,$A$4891:A5141,A5141)</f>
        <v>1</v>
      </c>
      <c r="I5141" s="39" t="s">
        <v>167</v>
      </c>
      <c r="K5141" t="str">
        <f t="shared" si="468"/>
        <v>2023/24</v>
      </c>
      <c r="P5141" s="32"/>
      <c r="Q5141" s="32">
        <v>174.04091589823773</v>
      </c>
      <c r="S5141" s="22"/>
      <c r="AC5141" s="37">
        <v>82.876626618208434</v>
      </c>
      <c r="AD5141">
        <f t="shared" si="467"/>
        <v>8.2876626618208427</v>
      </c>
    </row>
    <row r="5142" spans="1:30" x14ac:dyDescent="0.25">
      <c r="A5142" t="s">
        <v>191</v>
      </c>
      <c r="B5142" t="s">
        <v>163</v>
      </c>
      <c r="D5142" s="5">
        <v>45280</v>
      </c>
      <c r="E5142">
        <f>COUNTIFS($D$4891:D5142,D5142,$A$4891:A5142,A5142)</f>
        <v>2</v>
      </c>
      <c r="I5142" t="s">
        <v>167</v>
      </c>
      <c r="K5142" t="str">
        <f t="shared" si="468"/>
        <v>2023/24</v>
      </c>
      <c r="P5142" s="32"/>
      <c r="Q5142" s="32">
        <v>144.28365972786443</v>
      </c>
      <c r="S5142" s="22"/>
      <c r="AC5142" s="36">
        <v>68.706504632316395</v>
      </c>
      <c r="AD5142">
        <f t="shared" si="467"/>
        <v>6.8706504632316392</v>
      </c>
    </row>
    <row r="5143" spans="1:30" x14ac:dyDescent="0.25">
      <c r="A5143" t="s">
        <v>191</v>
      </c>
      <c r="B5143" t="s">
        <v>163</v>
      </c>
      <c r="D5143" s="38">
        <v>45280</v>
      </c>
      <c r="E5143">
        <f>COUNTIFS($D$4891:D5143,D5143,$A$4891:A5143,A5143)</f>
        <v>3</v>
      </c>
      <c r="I5143" s="39" t="s">
        <v>167</v>
      </c>
      <c r="K5143" t="str">
        <f t="shared" si="468"/>
        <v>2023/24</v>
      </c>
      <c r="P5143" s="32"/>
      <c r="Q5143" s="32">
        <v>113.95901694234244</v>
      </c>
      <c r="S5143" s="22"/>
      <c r="AC5143" s="37">
        <v>54.266198543972592</v>
      </c>
      <c r="AD5143">
        <f t="shared" si="467"/>
        <v>5.4266198543972592</v>
      </c>
    </row>
    <row r="5144" spans="1:30" x14ac:dyDescent="0.25">
      <c r="A5144" t="s">
        <v>191</v>
      </c>
      <c r="B5144" t="s">
        <v>163</v>
      </c>
      <c r="D5144" s="5">
        <v>45280</v>
      </c>
      <c r="E5144">
        <f>COUNTIFS($D$4891:D5144,D5144,$A$4891:A5144,A5144)</f>
        <v>4</v>
      </c>
      <c r="I5144" t="s">
        <v>167</v>
      </c>
      <c r="K5144" t="str">
        <f t="shared" si="468"/>
        <v>2023/24</v>
      </c>
      <c r="P5144" s="32"/>
      <c r="Q5144" s="32">
        <v>101.89204950430896</v>
      </c>
      <c r="S5144" s="22"/>
      <c r="AC5144" s="36">
        <v>48.520023573480458</v>
      </c>
      <c r="AD5144">
        <f t="shared" si="467"/>
        <v>4.852002357348046</v>
      </c>
    </row>
    <row r="5145" spans="1:30" x14ac:dyDescent="0.25">
      <c r="A5145" t="s">
        <v>191</v>
      </c>
      <c r="B5145" t="s">
        <v>163</v>
      </c>
      <c r="D5145" s="38">
        <v>45280</v>
      </c>
      <c r="E5145">
        <f>COUNTIFS($D$4891:D5145,D5145,$A$4891:A5145,A5145)</f>
        <v>5</v>
      </c>
      <c r="I5145" s="39" t="s">
        <v>167</v>
      </c>
      <c r="K5145" t="str">
        <f t="shared" si="468"/>
        <v>2023/24</v>
      </c>
      <c r="P5145" s="32"/>
      <c r="Q5145" s="32">
        <v>157.33998604063305</v>
      </c>
      <c r="S5145" s="22"/>
      <c r="AC5145" s="37">
        <v>74.923802876491919</v>
      </c>
      <c r="AD5145">
        <f t="shared" si="467"/>
        <v>7.4923802876491923</v>
      </c>
    </row>
    <row r="5146" spans="1:30" x14ac:dyDescent="0.25">
      <c r="A5146" t="s">
        <v>191</v>
      </c>
      <c r="B5146" t="s">
        <v>163</v>
      </c>
      <c r="D5146" s="5">
        <v>45309</v>
      </c>
      <c r="E5146">
        <f>COUNTIFS($D$4891:D5146,D5146,$A$4891:A5146,A5146)</f>
        <v>1</v>
      </c>
      <c r="I5146" t="s">
        <v>167</v>
      </c>
      <c r="K5146" t="str">
        <f t="shared" si="468"/>
        <v>2023/24</v>
      </c>
      <c r="P5146" s="32"/>
      <c r="Q5146" s="32">
        <v>139.86242264822209</v>
      </c>
      <c r="S5146" s="22"/>
      <c r="AC5146" s="36">
        <v>48.228421602835212</v>
      </c>
      <c r="AD5146">
        <f t="shared" si="467"/>
        <v>4.8228421602835212</v>
      </c>
    </row>
    <row r="5147" spans="1:30" x14ac:dyDescent="0.25">
      <c r="A5147" t="s">
        <v>191</v>
      </c>
      <c r="B5147" t="s">
        <v>163</v>
      </c>
      <c r="D5147" s="38">
        <v>45309</v>
      </c>
      <c r="E5147">
        <f>COUNTIFS($D$4891:D5147,D5147,$A$4891:A5147,A5147)</f>
        <v>2</v>
      </c>
      <c r="I5147" s="39" t="s">
        <v>167</v>
      </c>
      <c r="K5147" t="str">
        <f t="shared" si="468"/>
        <v>2023/24</v>
      </c>
      <c r="P5147" s="32"/>
      <c r="Q5147" s="32">
        <v>177.96944956544638</v>
      </c>
      <c r="S5147" s="22"/>
      <c r="AC5147" s="37">
        <v>61.368775712222892</v>
      </c>
      <c r="AD5147">
        <f t="shared" si="467"/>
        <v>6.1368775712222892</v>
      </c>
    </row>
    <row r="5148" spans="1:30" x14ac:dyDescent="0.25">
      <c r="A5148" t="s">
        <v>191</v>
      </c>
      <c r="B5148" t="s">
        <v>163</v>
      </c>
      <c r="D5148" s="5">
        <v>45309</v>
      </c>
      <c r="E5148">
        <f>COUNTIFS($D$4891:D5148,D5148,$A$4891:A5148,A5148)</f>
        <v>3</v>
      </c>
      <c r="I5148" t="s">
        <v>167</v>
      </c>
      <c r="K5148" t="str">
        <f t="shared" si="468"/>
        <v>2023/24</v>
      </c>
      <c r="P5148" s="32"/>
      <c r="Q5148" s="32">
        <v>152.9998280900808</v>
      </c>
      <c r="S5148" s="22"/>
      <c r="AC5148" s="36">
        <v>52.758561410372685</v>
      </c>
      <c r="AD5148">
        <f t="shared" ref="AD5148:AD5211" si="469">AC5148/10</f>
        <v>5.2758561410372682</v>
      </c>
    </row>
    <row r="5149" spans="1:30" x14ac:dyDescent="0.25">
      <c r="A5149" t="s">
        <v>191</v>
      </c>
      <c r="B5149" t="s">
        <v>163</v>
      </c>
      <c r="D5149" s="38">
        <v>45309</v>
      </c>
      <c r="E5149">
        <f>COUNTIFS($D$4891:D5149,D5149,$A$4891:A5149,A5149)</f>
        <v>4</v>
      </c>
      <c r="I5149" s="39" t="s">
        <v>167</v>
      </c>
      <c r="K5149" t="str">
        <f t="shared" si="468"/>
        <v>2023/24</v>
      </c>
      <c r="P5149" s="32"/>
      <c r="Q5149" s="32">
        <v>204.86702476090659</v>
      </c>
      <c r="S5149" s="22"/>
      <c r="AC5149" s="37">
        <v>70.643801641691923</v>
      </c>
      <c r="AD5149">
        <f t="shared" si="469"/>
        <v>7.0643801641691919</v>
      </c>
    </row>
    <row r="5150" spans="1:30" x14ac:dyDescent="0.25">
      <c r="A5150" t="s">
        <v>191</v>
      </c>
      <c r="B5150" t="s">
        <v>163</v>
      </c>
      <c r="D5150" s="5">
        <v>45309</v>
      </c>
      <c r="E5150">
        <f>COUNTIFS($D$4891:D5150,D5150,$A$4891:A5150,A5150)</f>
        <v>5</v>
      </c>
      <c r="I5150" t="s">
        <v>167</v>
      </c>
      <c r="K5150" t="str">
        <f t="shared" si="468"/>
        <v>2023/24</v>
      </c>
      <c r="P5150" s="32"/>
      <c r="Q5150" s="32">
        <v>245.14021894246653</v>
      </c>
      <c r="S5150" s="22"/>
      <c r="AC5150" s="36">
        <v>84.531109980160878</v>
      </c>
      <c r="AD5150">
        <f t="shared" si="469"/>
        <v>8.4531109980160881</v>
      </c>
    </row>
    <row r="5151" spans="1:30" x14ac:dyDescent="0.25">
      <c r="A5151" t="s">
        <v>192</v>
      </c>
      <c r="B5151" t="s">
        <v>163</v>
      </c>
      <c r="D5151" s="38">
        <v>44914</v>
      </c>
      <c r="E5151">
        <f>COUNTIFS($D$4891:D5151,D5151,$A$4891:A5151,A5151)</f>
        <v>1</v>
      </c>
      <c r="I5151" s="39" t="s">
        <v>168</v>
      </c>
      <c r="K5151" t="str">
        <f t="shared" si="468"/>
        <v>2022/23</v>
      </c>
      <c r="P5151" s="32"/>
      <c r="Q5151" s="32">
        <v>287.43844006896609</v>
      </c>
      <c r="S5151" s="22"/>
      <c r="AC5151" s="37">
        <v>46.361038720800984</v>
      </c>
      <c r="AD5151">
        <f t="shared" si="469"/>
        <v>4.6361038720800982</v>
      </c>
    </row>
    <row r="5152" spans="1:30" x14ac:dyDescent="0.25">
      <c r="A5152" t="s">
        <v>192</v>
      </c>
      <c r="B5152" t="s">
        <v>163</v>
      </c>
      <c r="D5152" s="5">
        <v>44914</v>
      </c>
      <c r="E5152">
        <f>COUNTIFS($D$4891:D5152,D5152,$A$4891:A5152,A5152)</f>
        <v>2</v>
      </c>
      <c r="I5152" t="s">
        <v>168</v>
      </c>
      <c r="K5152" t="str">
        <f t="shared" si="468"/>
        <v>2022/23</v>
      </c>
      <c r="P5152" s="32"/>
      <c r="Q5152" s="32">
        <v>270.76243455497382</v>
      </c>
      <c r="S5152" s="22"/>
      <c r="AC5152" s="36">
        <v>43.671360412092554</v>
      </c>
      <c r="AD5152">
        <f t="shared" si="469"/>
        <v>4.367136041209255</v>
      </c>
    </row>
    <row r="5153" spans="1:30" x14ac:dyDescent="0.25">
      <c r="A5153" t="s">
        <v>192</v>
      </c>
      <c r="B5153" t="s">
        <v>163</v>
      </c>
      <c r="D5153" s="38">
        <v>44914</v>
      </c>
      <c r="E5153">
        <f>COUNTIFS($D$4891:D5153,D5153,$A$4891:A5153,A5153)</f>
        <v>3</v>
      </c>
      <c r="I5153" s="39" t="s">
        <v>168</v>
      </c>
      <c r="K5153" t="str">
        <f t="shared" si="468"/>
        <v>2022/23</v>
      </c>
      <c r="P5153" s="32"/>
      <c r="Q5153" s="32">
        <v>351.40357142857124</v>
      </c>
      <c r="S5153" s="22"/>
      <c r="AC5153" s="37">
        <v>56.677995391705039</v>
      </c>
      <c r="AD5153">
        <f t="shared" si="469"/>
        <v>5.6677995391705043</v>
      </c>
    </row>
    <row r="5154" spans="1:30" x14ac:dyDescent="0.25">
      <c r="A5154" t="s">
        <v>192</v>
      </c>
      <c r="B5154" t="s">
        <v>163</v>
      </c>
      <c r="D5154" s="5">
        <v>44914</v>
      </c>
      <c r="E5154">
        <f>COUNTIFS($D$4891:D5154,D5154,$A$4891:A5154,A5154)</f>
        <v>4</v>
      </c>
      <c r="I5154" t="s">
        <v>168</v>
      </c>
      <c r="K5154" t="str">
        <f t="shared" si="468"/>
        <v>2022/23</v>
      </c>
      <c r="P5154" s="32"/>
      <c r="Q5154" s="32">
        <v>335.85493803694976</v>
      </c>
      <c r="S5154" s="22"/>
      <c r="AC5154" s="36">
        <v>54.170151296282221</v>
      </c>
      <c r="AD5154">
        <f t="shared" si="469"/>
        <v>5.4170151296282221</v>
      </c>
    </row>
    <row r="5155" spans="1:30" x14ac:dyDescent="0.25">
      <c r="A5155" t="s">
        <v>192</v>
      </c>
      <c r="B5155" t="s">
        <v>163</v>
      </c>
      <c r="D5155" s="38">
        <v>44914</v>
      </c>
      <c r="E5155">
        <f>COUNTIFS($D$4891:D5155,D5155,$A$4891:A5155,A5155)</f>
        <v>5</v>
      </c>
      <c r="I5155" s="39" t="s">
        <v>168</v>
      </c>
      <c r="K5155" t="str">
        <f t="shared" si="468"/>
        <v>2022/23</v>
      </c>
      <c r="P5155" s="32"/>
      <c r="Q5155" s="32">
        <v>353.41368791033887</v>
      </c>
      <c r="S5155" s="22"/>
      <c r="AC5155" s="37">
        <v>57.002207727474016</v>
      </c>
      <c r="AD5155">
        <f t="shared" si="469"/>
        <v>5.7002207727474019</v>
      </c>
    </row>
    <row r="5156" spans="1:30" x14ac:dyDescent="0.25">
      <c r="A5156" t="s">
        <v>192</v>
      </c>
      <c r="B5156" t="s">
        <v>163</v>
      </c>
      <c r="D5156" s="5">
        <v>44939</v>
      </c>
      <c r="E5156">
        <f>COUNTIFS($D$4891:D5156,D5156,$A$4891:A5156,A5156)</f>
        <v>1</v>
      </c>
      <c r="I5156" t="s">
        <v>168</v>
      </c>
      <c r="K5156" t="str">
        <f t="shared" si="468"/>
        <v>2022/23</v>
      </c>
      <c r="P5156" s="32"/>
      <c r="Q5156" s="32">
        <v>241.20371253146209</v>
      </c>
      <c r="S5156" s="22"/>
      <c r="AC5156" s="36">
        <v>96.481485012584841</v>
      </c>
      <c r="AD5156">
        <f t="shared" si="469"/>
        <v>9.6481485012584844</v>
      </c>
    </row>
    <row r="5157" spans="1:30" x14ac:dyDescent="0.25">
      <c r="A5157" t="s">
        <v>192</v>
      </c>
      <c r="B5157" t="s">
        <v>163</v>
      </c>
      <c r="D5157" s="38">
        <v>44939</v>
      </c>
      <c r="E5157">
        <f>COUNTIFS($D$4891:D5157,D5157,$A$4891:A5157,A5157)</f>
        <v>2</v>
      </c>
      <c r="I5157" s="39" t="s">
        <v>168</v>
      </c>
      <c r="K5157" t="str">
        <f t="shared" si="468"/>
        <v>2022/23</v>
      </c>
      <c r="P5157" s="32"/>
      <c r="Q5157" s="32">
        <v>229.25388684846521</v>
      </c>
      <c r="S5157" s="22"/>
      <c r="AC5157" s="37">
        <v>91.701554739386083</v>
      </c>
      <c r="AD5157">
        <f t="shared" si="469"/>
        <v>9.1701554739386086</v>
      </c>
    </row>
    <row r="5158" spans="1:30" x14ac:dyDescent="0.25">
      <c r="A5158" t="s">
        <v>192</v>
      </c>
      <c r="B5158" t="s">
        <v>163</v>
      </c>
      <c r="D5158" s="5">
        <v>44939</v>
      </c>
      <c r="E5158">
        <f>COUNTIFS($D$4891:D5158,D5158,$A$4891:A5158,A5158)</f>
        <v>3</v>
      </c>
      <c r="I5158" t="s">
        <v>168</v>
      </c>
      <c r="K5158" t="str">
        <f t="shared" si="468"/>
        <v>2022/23</v>
      </c>
      <c r="P5158" s="32"/>
      <c r="Q5158" s="32">
        <v>190.45386256853868</v>
      </c>
      <c r="S5158" s="22"/>
      <c r="AC5158" s="36">
        <v>76.181545027415467</v>
      </c>
      <c r="AD5158">
        <f t="shared" si="469"/>
        <v>7.6181545027415467</v>
      </c>
    </row>
    <row r="5159" spans="1:30" x14ac:dyDescent="0.25">
      <c r="A5159" t="s">
        <v>192</v>
      </c>
      <c r="B5159" t="s">
        <v>163</v>
      </c>
      <c r="D5159" s="38">
        <v>44939</v>
      </c>
      <c r="E5159">
        <f>COUNTIFS($D$4891:D5159,D5159,$A$4891:A5159,A5159)</f>
        <v>4</v>
      </c>
      <c r="I5159" s="39" t="s">
        <v>168</v>
      </c>
      <c r="K5159" t="str">
        <f t="shared" si="468"/>
        <v>2022/23</v>
      </c>
      <c r="P5159" s="32"/>
      <c r="Q5159" s="32">
        <v>221.45658263305319</v>
      </c>
      <c r="S5159" s="22"/>
      <c r="AC5159" s="37">
        <v>88.582633053221272</v>
      </c>
      <c r="AD5159">
        <f t="shared" si="469"/>
        <v>8.8582633053221276</v>
      </c>
    </row>
    <row r="5160" spans="1:30" x14ac:dyDescent="0.25">
      <c r="A5160" t="s">
        <v>192</v>
      </c>
      <c r="B5160" t="s">
        <v>163</v>
      </c>
      <c r="D5160" s="5">
        <v>44939</v>
      </c>
      <c r="E5160">
        <f>COUNTIFS($D$4891:D5160,D5160,$A$4891:A5160,A5160)</f>
        <v>5</v>
      </c>
      <c r="I5160" t="s">
        <v>168</v>
      </c>
      <c r="K5160" t="str">
        <f t="shared" si="468"/>
        <v>2022/23</v>
      </c>
      <c r="P5160" s="32"/>
      <c r="Q5160" s="32">
        <v>209.07368320061397</v>
      </c>
      <c r="S5160" s="22"/>
      <c r="AC5160" s="36">
        <v>83.629473280245577</v>
      </c>
      <c r="AD5160">
        <f t="shared" si="469"/>
        <v>8.362947328024557</v>
      </c>
    </row>
    <row r="5161" spans="1:30" x14ac:dyDescent="0.25">
      <c r="A5161" t="s">
        <v>192</v>
      </c>
      <c r="B5161" t="s">
        <v>163</v>
      </c>
      <c r="D5161" s="38">
        <v>44959</v>
      </c>
      <c r="E5161">
        <f>COUNTIFS($D$4891:D5161,D5161,$A$4891:A5161,A5161)</f>
        <v>1</v>
      </c>
      <c r="I5161" s="39" t="s">
        <v>168</v>
      </c>
      <c r="K5161" t="str">
        <f t="shared" si="468"/>
        <v>2022/23</v>
      </c>
      <c r="P5161" s="32"/>
      <c r="Q5161" s="32">
        <v>126.38699675858501</v>
      </c>
      <c r="S5161" s="22"/>
      <c r="AC5161" s="37">
        <v>63.193498379292507</v>
      </c>
      <c r="AD5161">
        <f t="shared" si="469"/>
        <v>6.3193498379292503</v>
      </c>
    </row>
    <row r="5162" spans="1:30" x14ac:dyDescent="0.25">
      <c r="A5162" t="s">
        <v>192</v>
      </c>
      <c r="B5162" t="s">
        <v>163</v>
      </c>
      <c r="D5162" s="5">
        <v>44959</v>
      </c>
      <c r="E5162">
        <f>COUNTIFS($D$4891:D5162,D5162,$A$4891:A5162,A5162)</f>
        <v>2</v>
      </c>
      <c r="I5162" t="s">
        <v>168</v>
      </c>
      <c r="K5162" t="str">
        <f t="shared" si="468"/>
        <v>2022/23</v>
      </c>
      <c r="P5162" s="32"/>
      <c r="Q5162" s="32">
        <v>140.12761371615824</v>
      </c>
      <c r="S5162" s="22"/>
      <c r="AC5162" s="36">
        <v>70.063806858079118</v>
      </c>
      <c r="AD5162">
        <f t="shared" si="469"/>
        <v>7.0063806858079118</v>
      </c>
    </row>
    <row r="5163" spans="1:30" x14ac:dyDescent="0.25">
      <c r="A5163" t="s">
        <v>192</v>
      </c>
      <c r="B5163" t="s">
        <v>163</v>
      </c>
      <c r="D5163" s="38">
        <v>44959</v>
      </c>
      <c r="E5163">
        <f>COUNTIFS($D$4891:D5163,D5163,$A$4891:A5163,A5163)</f>
        <v>3</v>
      </c>
      <c r="I5163" s="39" t="s">
        <v>168</v>
      </c>
      <c r="K5163" t="str">
        <f t="shared" si="468"/>
        <v>2022/23</v>
      </c>
      <c r="P5163" s="32"/>
      <c r="Q5163" s="32">
        <v>115.81407181961234</v>
      </c>
      <c r="S5163" s="22"/>
      <c r="AC5163" s="37">
        <v>57.907035909806169</v>
      </c>
      <c r="AD5163">
        <f t="shared" si="469"/>
        <v>5.790703590980617</v>
      </c>
    </row>
    <row r="5164" spans="1:30" x14ac:dyDescent="0.25">
      <c r="A5164" t="s">
        <v>192</v>
      </c>
      <c r="B5164" t="s">
        <v>163</v>
      </c>
      <c r="D5164" s="5">
        <v>44959</v>
      </c>
      <c r="E5164">
        <f>COUNTIFS($D$4891:D5164,D5164,$A$4891:A5164,A5164)</f>
        <v>4</v>
      </c>
      <c r="I5164" t="s">
        <v>168</v>
      </c>
      <c r="K5164" t="str">
        <f t="shared" si="468"/>
        <v>2022/23</v>
      </c>
      <c r="P5164" s="32"/>
      <c r="Q5164" s="32">
        <v>116.57668466306738</v>
      </c>
      <c r="S5164" s="22"/>
      <c r="AC5164" s="36">
        <v>58.288342331533691</v>
      </c>
      <c r="AD5164">
        <f t="shared" si="469"/>
        <v>5.8288342331533691</v>
      </c>
    </row>
    <row r="5165" spans="1:30" x14ac:dyDescent="0.25">
      <c r="A5165" t="s">
        <v>192</v>
      </c>
      <c r="B5165" t="s">
        <v>163</v>
      </c>
      <c r="D5165" s="38">
        <v>44959</v>
      </c>
      <c r="E5165">
        <f>COUNTIFS($D$4891:D5165,D5165,$A$4891:A5165,A5165)</f>
        <v>5</v>
      </c>
      <c r="I5165" s="39" t="s">
        <v>168</v>
      </c>
      <c r="K5165" t="str">
        <f t="shared" si="468"/>
        <v>2022/23</v>
      </c>
      <c r="P5165" s="32"/>
      <c r="Q5165" s="32">
        <v>107.6452380952381</v>
      </c>
      <c r="S5165" s="22"/>
      <c r="AC5165" s="37">
        <v>53.82261904761905</v>
      </c>
      <c r="AD5165">
        <f t="shared" si="469"/>
        <v>5.3822619047619051</v>
      </c>
    </row>
    <row r="5166" spans="1:30" x14ac:dyDescent="0.25">
      <c r="A5166" t="s">
        <v>192</v>
      </c>
      <c r="B5166" t="s">
        <v>163</v>
      </c>
      <c r="D5166" s="5">
        <v>44978</v>
      </c>
      <c r="E5166">
        <f>COUNTIFS($D$4891:D5166,D5166,$A$4891:A5166,A5166)</f>
        <v>1</v>
      </c>
      <c r="I5166" t="s">
        <v>168</v>
      </c>
      <c r="K5166" t="str">
        <f t="shared" si="468"/>
        <v>2022/23</v>
      </c>
      <c r="P5166" s="32"/>
      <c r="Q5166" s="32">
        <v>160.14337938565257</v>
      </c>
      <c r="S5166" s="22"/>
      <c r="AC5166" s="36">
        <v>84.285989150343454</v>
      </c>
      <c r="AD5166">
        <f t="shared" si="469"/>
        <v>8.4285989150343461</v>
      </c>
    </row>
    <row r="5167" spans="1:30" x14ac:dyDescent="0.25">
      <c r="A5167" t="s">
        <v>192</v>
      </c>
      <c r="B5167" t="s">
        <v>163</v>
      </c>
      <c r="D5167" s="38">
        <v>44978</v>
      </c>
      <c r="E5167">
        <f>COUNTIFS($D$4891:D5167,D5167,$A$4891:A5167,A5167)</f>
        <v>2</v>
      </c>
      <c r="I5167" s="39" t="s">
        <v>168</v>
      </c>
      <c r="K5167" t="str">
        <f t="shared" si="468"/>
        <v>2022/23</v>
      </c>
      <c r="P5167" s="32"/>
      <c r="Q5167" s="32">
        <v>162.58783733273532</v>
      </c>
      <c r="S5167" s="22"/>
      <c r="AC5167" s="37">
        <v>85.572545964597523</v>
      </c>
      <c r="AD5167">
        <f t="shared" si="469"/>
        <v>8.5572545964597531</v>
      </c>
    </row>
    <row r="5168" spans="1:30" x14ac:dyDescent="0.25">
      <c r="A5168" t="s">
        <v>192</v>
      </c>
      <c r="B5168" t="s">
        <v>163</v>
      </c>
      <c r="D5168" s="5">
        <v>44978</v>
      </c>
      <c r="E5168">
        <f>COUNTIFS($D$4891:D5168,D5168,$A$4891:A5168,A5168)</f>
        <v>3</v>
      </c>
      <c r="I5168" t="s">
        <v>168</v>
      </c>
      <c r="K5168" t="str">
        <f t="shared" si="468"/>
        <v>2022/23</v>
      </c>
      <c r="P5168" s="32"/>
      <c r="Q5168" s="32">
        <v>170.47488717837592</v>
      </c>
      <c r="S5168" s="22"/>
      <c r="AC5168" s="36">
        <v>89.723624830724162</v>
      </c>
      <c r="AD5168">
        <f t="shared" si="469"/>
        <v>8.9723624830724162</v>
      </c>
    </row>
    <row r="5169" spans="1:30" x14ac:dyDescent="0.25">
      <c r="A5169" t="s">
        <v>192</v>
      </c>
      <c r="B5169" t="s">
        <v>163</v>
      </c>
      <c r="D5169" s="38">
        <v>44978</v>
      </c>
      <c r="E5169">
        <f>COUNTIFS($D$4891:D5169,D5169,$A$4891:A5169,A5169)</f>
        <v>4</v>
      </c>
      <c r="I5169" s="39" t="s">
        <v>168</v>
      </c>
      <c r="K5169" t="str">
        <f t="shared" si="468"/>
        <v>2022/23</v>
      </c>
      <c r="P5169" s="32"/>
      <c r="Q5169" s="32">
        <v>170.30021110052493</v>
      </c>
      <c r="S5169" s="22"/>
      <c r="AC5169" s="37">
        <v>89.631690052907857</v>
      </c>
      <c r="AD5169">
        <f t="shared" si="469"/>
        <v>8.9631690052907853</v>
      </c>
    </row>
    <row r="5170" spans="1:30" x14ac:dyDescent="0.25">
      <c r="A5170" t="s">
        <v>192</v>
      </c>
      <c r="B5170" t="s">
        <v>163</v>
      </c>
      <c r="D5170" s="5">
        <v>44978</v>
      </c>
      <c r="E5170">
        <f>COUNTIFS($D$4891:D5170,D5170,$A$4891:A5170,A5170)</f>
        <v>5</v>
      </c>
      <c r="I5170" t="s">
        <v>168</v>
      </c>
      <c r="K5170" t="str">
        <f t="shared" si="468"/>
        <v>2022/23</v>
      </c>
      <c r="P5170" s="32"/>
      <c r="Q5170" s="32">
        <v>154.25732744154826</v>
      </c>
      <c r="S5170" s="22"/>
      <c r="AC5170" s="36">
        <v>81.188067074499074</v>
      </c>
      <c r="AD5170">
        <f t="shared" si="469"/>
        <v>8.1188067074499077</v>
      </c>
    </row>
    <row r="5171" spans="1:30" x14ac:dyDescent="0.25">
      <c r="A5171" t="s">
        <v>192</v>
      </c>
      <c r="B5171" t="s">
        <v>163</v>
      </c>
      <c r="D5171" s="38">
        <v>44999</v>
      </c>
      <c r="E5171">
        <f>COUNTIFS($D$4891:D5171,D5171,$A$4891:A5171,A5171)</f>
        <v>1</v>
      </c>
      <c r="I5171" s="39" t="s">
        <v>168</v>
      </c>
      <c r="K5171" t="str">
        <f t="shared" si="468"/>
        <v>2022/23</v>
      </c>
      <c r="P5171" s="32"/>
      <c r="Q5171" s="32">
        <v>89.137942268847326</v>
      </c>
      <c r="S5171" s="22"/>
      <c r="AC5171" s="37">
        <v>42.446639175641586</v>
      </c>
      <c r="AD5171">
        <f t="shared" si="469"/>
        <v>4.244663917564159</v>
      </c>
    </row>
    <row r="5172" spans="1:30" x14ac:dyDescent="0.25">
      <c r="A5172" t="s">
        <v>192</v>
      </c>
      <c r="B5172" t="s">
        <v>163</v>
      </c>
      <c r="D5172" s="5">
        <v>44999</v>
      </c>
      <c r="E5172">
        <f>COUNTIFS($D$4891:D5172,D5172,$A$4891:A5172,A5172)</f>
        <v>2</v>
      </c>
      <c r="I5172" t="s">
        <v>168</v>
      </c>
      <c r="K5172" t="str">
        <f t="shared" si="468"/>
        <v>2022/23</v>
      </c>
      <c r="P5172" s="32"/>
      <c r="Q5172" s="32">
        <v>115.45613289914577</v>
      </c>
      <c r="S5172" s="22"/>
      <c r="AC5172" s="36">
        <v>54.979110904355124</v>
      </c>
      <c r="AD5172">
        <f t="shared" si="469"/>
        <v>5.4979110904355126</v>
      </c>
    </row>
    <row r="5173" spans="1:30" x14ac:dyDescent="0.25">
      <c r="A5173" t="s">
        <v>192</v>
      </c>
      <c r="B5173" t="s">
        <v>163</v>
      </c>
      <c r="D5173" s="38">
        <v>45000</v>
      </c>
      <c r="E5173">
        <f>COUNTIFS($D$4891:D5173,D5173,$A$4891:A5173,A5173)</f>
        <v>1</v>
      </c>
      <c r="I5173" s="39" t="s">
        <v>168</v>
      </c>
      <c r="K5173" t="str">
        <f t="shared" si="468"/>
        <v>2022/23</v>
      </c>
      <c r="P5173" s="32"/>
      <c r="Q5173" s="32">
        <v>102.62059369202225</v>
      </c>
      <c r="S5173" s="22"/>
      <c r="AC5173" s="37">
        <v>46.645724405464655</v>
      </c>
      <c r="AD5173">
        <f t="shared" si="469"/>
        <v>4.6645724405464657</v>
      </c>
    </row>
    <row r="5174" spans="1:30" x14ac:dyDescent="0.25">
      <c r="A5174" t="s">
        <v>192</v>
      </c>
      <c r="B5174" t="s">
        <v>163</v>
      </c>
      <c r="D5174" s="5">
        <v>45000</v>
      </c>
      <c r="E5174">
        <f>COUNTIFS($D$4891:D5174,D5174,$A$4891:A5174,A5174)</f>
        <v>2</v>
      </c>
      <c r="I5174" t="s">
        <v>168</v>
      </c>
      <c r="K5174" t="str">
        <f t="shared" si="468"/>
        <v>2022/23</v>
      </c>
      <c r="P5174" s="32"/>
      <c r="Q5174" s="32">
        <v>106.45763706768412</v>
      </c>
      <c r="S5174" s="22"/>
      <c r="AC5174" s="36">
        <v>48.389835030765511</v>
      </c>
      <c r="AD5174">
        <f t="shared" si="469"/>
        <v>4.8389835030765509</v>
      </c>
    </row>
    <row r="5175" spans="1:30" x14ac:dyDescent="0.25">
      <c r="A5175" t="s">
        <v>192</v>
      </c>
      <c r="B5175" t="s">
        <v>163</v>
      </c>
      <c r="D5175" s="38">
        <v>45000</v>
      </c>
      <c r="E5175">
        <f>COUNTIFS($D$4891:D5175,D5175,$A$4891:A5175,A5175)</f>
        <v>3</v>
      </c>
      <c r="I5175" s="39" t="s">
        <v>168</v>
      </c>
      <c r="K5175" t="str">
        <f t="shared" si="468"/>
        <v>2022/23</v>
      </c>
      <c r="P5175" s="32"/>
      <c r="Q5175" s="32">
        <v>72.529553915485593</v>
      </c>
      <c r="S5175" s="22"/>
      <c r="AC5175" s="37">
        <v>32.967979052493448</v>
      </c>
      <c r="AD5175">
        <f t="shared" si="469"/>
        <v>3.2967979052493446</v>
      </c>
    </row>
    <row r="5176" spans="1:30" x14ac:dyDescent="0.25">
      <c r="A5176" t="s">
        <v>192</v>
      </c>
      <c r="B5176" t="s">
        <v>163</v>
      </c>
      <c r="D5176" s="5">
        <v>45042</v>
      </c>
      <c r="E5176">
        <f>COUNTIFS($D$4891:D5176,D5176,$A$4891:A5176,A5176)</f>
        <v>1</v>
      </c>
      <c r="I5176" t="s">
        <v>168</v>
      </c>
      <c r="K5176" t="str">
        <f t="shared" si="468"/>
        <v>2022/23</v>
      </c>
      <c r="P5176" s="32"/>
      <c r="Q5176" s="32">
        <v>109.74415473130128</v>
      </c>
      <c r="S5176" s="22"/>
      <c r="AC5176" s="36">
        <v>25.521896449139831</v>
      </c>
      <c r="AD5176">
        <f t="shared" si="469"/>
        <v>2.5521896449139829</v>
      </c>
    </row>
    <row r="5177" spans="1:30" x14ac:dyDescent="0.25">
      <c r="A5177" t="s">
        <v>192</v>
      </c>
      <c r="B5177" t="s">
        <v>163</v>
      </c>
      <c r="D5177" s="38">
        <v>45042</v>
      </c>
      <c r="E5177">
        <f>COUNTIFS($D$4891:D5177,D5177,$A$4891:A5177,A5177)</f>
        <v>2</v>
      </c>
      <c r="I5177" s="39" t="s">
        <v>168</v>
      </c>
      <c r="K5177" t="str">
        <f t="shared" si="468"/>
        <v>2022/23</v>
      </c>
      <c r="P5177" s="32"/>
      <c r="Q5177" s="32">
        <v>173.2623877618889</v>
      </c>
      <c r="S5177" s="22"/>
      <c r="AC5177" s="37">
        <v>40.293578549276489</v>
      </c>
      <c r="AD5177">
        <f t="shared" si="469"/>
        <v>4.0293578549276488</v>
      </c>
    </row>
    <row r="5178" spans="1:30" x14ac:dyDescent="0.25">
      <c r="A5178" t="s">
        <v>192</v>
      </c>
      <c r="B5178" t="s">
        <v>163</v>
      </c>
      <c r="D5178" s="5">
        <v>45042</v>
      </c>
      <c r="E5178">
        <f>COUNTIFS($D$4891:D5178,D5178,$A$4891:A5178,A5178)</f>
        <v>3</v>
      </c>
      <c r="I5178" t="s">
        <v>168</v>
      </c>
      <c r="K5178" t="str">
        <f t="shared" si="468"/>
        <v>2022/23</v>
      </c>
      <c r="P5178" s="32"/>
      <c r="Q5178" s="32">
        <v>104.36079193582195</v>
      </c>
      <c r="S5178" s="22"/>
      <c r="AC5178" s="36">
        <v>24.84780760376713</v>
      </c>
      <c r="AD5178">
        <f t="shared" si="469"/>
        <v>2.4847807603767129</v>
      </c>
    </row>
    <row r="5179" spans="1:30" x14ac:dyDescent="0.25">
      <c r="A5179" t="s">
        <v>192</v>
      </c>
      <c r="B5179" t="s">
        <v>163</v>
      </c>
      <c r="D5179" s="38">
        <v>45043</v>
      </c>
      <c r="E5179">
        <f>COUNTIFS($D$4891:D5179,D5179,$A$4891:A5179,A5179)</f>
        <v>1</v>
      </c>
      <c r="I5179" s="39" t="s">
        <v>168</v>
      </c>
      <c r="K5179" t="str">
        <f t="shared" si="468"/>
        <v>2022/23</v>
      </c>
      <c r="P5179" s="32"/>
      <c r="Q5179" s="32">
        <v>162.48955722639931</v>
      </c>
      <c r="S5179" s="22"/>
      <c r="AC5179" s="37">
        <v>37.788269122418441</v>
      </c>
      <c r="AD5179">
        <f t="shared" si="469"/>
        <v>3.7788269122418443</v>
      </c>
    </row>
    <row r="5180" spans="1:30" x14ac:dyDescent="0.25">
      <c r="A5180" t="s">
        <v>192</v>
      </c>
      <c r="B5180" t="s">
        <v>163</v>
      </c>
      <c r="D5180" s="5">
        <v>45043</v>
      </c>
      <c r="E5180">
        <f>COUNTIFS($D$4891:D5180,D5180,$A$4891:A5180,A5180)</f>
        <v>2</v>
      </c>
      <c r="I5180" t="s">
        <v>168</v>
      </c>
      <c r="K5180" t="str">
        <f t="shared" si="468"/>
        <v>2022/23</v>
      </c>
      <c r="P5180" s="32"/>
      <c r="Q5180" s="32">
        <v>92.53666341611202</v>
      </c>
      <c r="S5180" s="22"/>
      <c r="AC5180" s="36">
        <v>21.520154282816748</v>
      </c>
      <c r="AD5180">
        <f t="shared" si="469"/>
        <v>2.1520154282816746</v>
      </c>
    </row>
    <row r="5181" spans="1:30" x14ac:dyDescent="0.25">
      <c r="A5181" t="s">
        <v>192</v>
      </c>
      <c r="B5181" t="s">
        <v>163</v>
      </c>
      <c r="D5181" s="38">
        <v>45104</v>
      </c>
      <c r="E5181">
        <f>COUNTIFS($D$4891:D5181,D5181,$A$4891:A5181,A5181)</f>
        <v>1</v>
      </c>
      <c r="I5181" s="39" t="s">
        <v>168</v>
      </c>
      <c r="K5181" t="str">
        <f t="shared" si="468"/>
        <v>2022/23</v>
      </c>
      <c r="P5181" s="32"/>
      <c r="Q5181" s="32">
        <v>56.571428571428569</v>
      </c>
      <c r="S5181" s="22"/>
      <c r="AC5181" s="37">
        <v>9.1244239631336406</v>
      </c>
      <c r="AD5181">
        <f t="shared" si="469"/>
        <v>0.9124423963133641</v>
      </c>
    </row>
    <row r="5182" spans="1:30" x14ac:dyDescent="0.25">
      <c r="A5182" t="s">
        <v>192</v>
      </c>
      <c r="B5182" t="s">
        <v>163</v>
      </c>
      <c r="D5182" s="5">
        <v>45104</v>
      </c>
      <c r="E5182">
        <f>COUNTIFS($D$4891:D5182,D5182,$A$4891:A5182,A5182)</f>
        <v>2</v>
      </c>
      <c r="I5182" t="s">
        <v>168</v>
      </c>
      <c r="K5182" t="str">
        <f t="shared" si="468"/>
        <v>2022/23</v>
      </c>
      <c r="P5182" s="32"/>
      <c r="Q5182" s="32">
        <v>101.67857142857142</v>
      </c>
      <c r="S5182" s="22"/>
      <c r="AC5182" s="36">
        <v>16.399769585253456</v>
      </c>
      <c r="AD5182">
        <f t="shared" si="469"/>
        <v>1.6399769585253456</v>
      </c>
    </row>
    <row r="5183" spans="1:30" x14ac:dyDescent="0.25">
      <c r="A5183" t="s">
        <v>192</v>
      </c>
      <c r="B5183" t="s">
        <v>163</v>
      </c>
      <c r="D5183" s="38">
        <v>45104</v>
      </c>
      <c r="E5183">
        <f>COUNTIFS($D$4891:D5183,D5183,$A$4891:A5183,A5183)</f>
        <v>3</v>
      </c>
      <c r="I5183" s="39" t="s">
        <v>168</v>
      </c>
      <c r="K5183" t="str">
        <f t="shared" si="468"/>
        <v>2022/23</v>
      </c>
      <c r="P5183" s="32"/>
      <c r="Q5183" s="32">
        <v>47.678571428571423</v>
      </c>
      <c r="S5183" s="22"/>
      <c r="AC5183" s="37">
        <v>7.6900921658986165</v>
      </c>
      <c r="AD5183">
        <f t="shared" si="469"/>
        <v>0.76900921658986165</v>
      </c>
    </row>
    <row r="5184" spans="1:30" x14ac:dyDescent="0.25">
      <c r="A5184" t="s">
        <v>192</v>
      </c>
      <c r="B5184" t="s">
        <v>163</v>
      </c>
      <c r="D5184" s="5">
        <v>45105</v>
      </c>
      <c r="E5184">
        <f>COUNTIFS($D$4891:D5184,D5184,$A$4891:A5184,A5184)</f>
        <v>1</v>
      </c>
      <c r="I5184" t="s">
        <v>168</v>
      </c>
      <c r="K5184" t="str">
        <f t="shared" si="468"/>
        <v>2022/23</v>
      </c>
      <c r="P5184" s="32"/>
      <c r="Q5184" s="32">
        <v>82.339285714285708</v>
      </c>
      <c r="S5184" s="22"/>
      <c r="AC5184" s="36">
        <v>13.28052995391705</v>
      </c>
      <c r="AD5184">
        <f t="shared" si="469"/>
        <v>1.3280529953917051</v>
      </c>
    </row>
    <row r="5185" spans="1:30" x14ac:dyDescent="0.25">
      <c r="A5185" t="s">
        <v>192</v>
      </c>
      <c r="B5185" t="s">
        <v>163</v>
      </c>
      <c r="D5185" s="38">
        <v>45105</v>
      </c>
      <c r="E5185">
        <f>COUNTIFS($D$4891:D5185,D5185,$A$4891:A5185,A5185)</f>
        <v>2</v>
      </c>
      <c r="I5185" s="39" t="s">
        <v>168</v>
      </c>
      <c r="K5185" t="str">
        <f t="shared" si="468"/>
        <v>2022/23</v>
      </c>
      <c r="P5185" s="32"/>
      <c r="Q5185" s="32">
        <v>40.446428571428569</v>
      </c>
      <c r="S5185" s="22"/>
      <c r="AC5185" s="37">
        <v>6.5236175115207367</v>
      </c>
      <c r="AD5185">
        <f t="shared" si="469"/>
        <v>0.65236175115207362</v>
      </c>
    </row>
    <row r="5186" spans="1:30" x14ac:dyDescent="0.25">
      <c r="A5186" t="s">
        <v>192</v>
      </c>
      <c r="B5186" t="s">
        <v>163</v>
      </c>
      <c r="D5186" s="5">
        <v>45181</v>
      </c>
      <c r="E5186">
        <f>COUNTIFS($D$4891:D5186,D5186,$A$4891:A5186,A5186)</f>
        <v>1</v>
      </c>
      <c r="I5186" t="s">
        <v>168</v>
      </c>
      <c r="K5186" t="str">
        <f t="shared" si="468"/>
        <v>2023/24</v>
      </c>
      <c r="P5186" s="32"/>
      <c r="Q5186" s="32">
        <v>13.257971896332069</v>
      </c>
      <c r="S5186" s="22"/>
      <c r="AC5186" s="36">
        <v>1.7218145319911777</v>
      </c>
      <c r="AD5186">
        <f t="shared" si="469"/>
        <v>0.17218145319911776</v>
      </c>
    </row>
    <row r="5187" spans="1:30" x14ac:dyDescent="0.25">
      <c r="A5187" t="s">
        <v>192</v>
      </c>
      <c r="B5187" t="s">
        <v>163</v>
      </c>
      <c r="D5187" s="38">
        <v>45181</v>
      </c>
      <c r="E5187">
        <f>COUNTIFS($D$4891:D5187,D5187,$A$4891:A5187,A5187)</f>
        <v>2</v>
      </c>
      <c r="I5187" s="39" t="s">
        <v>168</v>
      </c>
      <c r="K5187" t="str">
        <f t="shared" si="468"/>
        <v>2023/24</v>
      </c>
      <c r="P5187" s="32"/>
      <c r="Q5187" s="32">
        <v>29.631366663539996</v>
      </c>
      <c r="S5187" s="22"/>
      <c r="AC5187" s="37">
        <v>3.848229436823376</v>
      </c>
      <c r="AD5187">
        <f t="shared" si="469"/>
        <v>0.3848229436823376</v>
      </c>
    </row>
    <row r="5188" spans="1:30" x14ac:dyDescent="0.25">
      <c r="A5188" t="s">
        <v>192</v>
      </c>
      <c r="B5188" t="s">
        <v>163</v>
      </c>
      <c r="D5188" s="5">
        <v>45181</v>
      </c>
      <c r="E5188">
        <f>COUNTIFS($D$4891:D5188,D5188,$A$4891:A5188,A5188)</f>
        <v>3</v>
      </c>
      <c r="I5188" t="s">
        <v>168</v>
      </c>
      <c r="K5188" t="str">
        <f t="shared" si="468"/>
        <v>2023/24</v>
      </c>
      <c r="P5188" s="32"/>
      <c r="Q5188" s="32">
        <v>11.996448976911308</v>
      </c>
      <c r="S5188" s="22"/>
      <c r="AC5188" s="36">
        <v>1.5579803866118582</v>
      </c>
      <c r="AD5188">
        <f t="shared" si="469"/>
        <v>0.15579803866118583</v>
      </c>
    </row>
    <row r="5189" spans="1:30" x14ac:dyDescent="0.25">
      <c r="A5189" t="s">
        <v>192</v>
      </c>
      <c r="B5189" t="s">
        <v>163</v>
      </c>
      <c r="D5189" s="38">
        <v>45181</v>
      </c>
      <c r="E5189">
        <f>COUNTIFS($D$4891:D5189,D5189,$A$4891:A5189,A5189)</f>
        <v>4</v>
      </c>
      <c r="I5189" s="39" t="s">
        <v>168</v>
      </c>
      <c r="K5189" t="str">
        <f t="shared" si="468"/>
        <v>2023/24</v>
      </c>
      <c r="P5189" s="32"/>
      <c r="Q5189" s="32">
        <v>29.943165871456632</v>
      </c>
      <c r="S5189" s="22"/>
      <c r="AC5189" s="37">
        <v>3.9398902462442935</v>
      </c>
      <c r="AD5189">
        <f t="shared" si="469"/>
        <v>0.39398902462442936</v>
      </c>
    </row>
    <row r="5190" spans="1:30" x14ac:dyDescent="0.25">
      <c r="A5190" t="s">
        <v>192</v>
      </c>
      <c r="B5190" t="s">
        <v>163</v>
      </c>
      <c r="D5190" s="5">
        <v>45181</v>
      </c>
      <c r="E5190">
        <f>COUNTIFS($D$4891:D5190,D5190,$A$4891:A5190,A5190)</f>
        <v>5</v>
      </c>
      <c r="I5190" t="s">
        <v>168</v>
      </c>
      <c r="K5190" t="str">
        <f t="shared" si="468"/>
        <v>2023/24</v>
      </c>
      <c r="P5190" s="32"/>
      <c r="Q5190" s="32">
        <v>8.3785714285714281</v>
      </c>
      <c r="S5190" s="22"/>
      <c r="AC5190" s="36">
        <v>1.1024436090225562</v>
      </c>
      <c r="AD5190">
        <f t="shared" si="469"/>
        <v>0.11024436090225562</v>
      </c>
    </row>
    <row r="5191" spans="1:30" x14ac:dyDescent="0.25">
      <c r="A5191" t="s">
        <v>192</v>
      </c>
      <c r="B5191" t="s">
        <v>163</v>
      </c>
      <c r="D5191" s="38">
        <v>45216</v>
      </c>
      <c r="E5191">
        <f>COUNTIFS($D$4891:D5191,D5191,$A$4891:A5191,A5191)</f>
        <v>1</v>
      </c>
      <c r="I5191" s="39" t="s">
        <v>168</v>
      </c>
      <c r="K5191" t="str">
        <f t="shared" ref="K5191:K5254" si="470">YEAR(D5191)+IF(MONTH(D5191)&lt;7,-1,0)&amp;"/"&amp;RIGHT(YEAR(D5191)+IF(MONTH(D5191)&lt;7,0,1),2)</f>
        <v>2023/24</v>
      </c>
      <c r="P5191" s="32"/>
      <c r="Q5191" s="32">
        <v>158.76509054325953</v>
      </c>
      <c r="S5191" s="22"/>
      <c r="AC5191" s="37">
        <v>45.361454440931297</v>
      </c>
      <c r="AD5191">
        <f t="shared" si="469"/>
        <v>4.5361454440931297</v>
      </c>
    </row>
    <row r="5192" spans="1:30" x14ac:dyDescent="0.25">
      <c r="A5192" t="s">
        <v>192</v>
      </c>
      <c r="B5192" t="s">
        <v>163</v>
      </c>
      <c r="D5192" s="5">
        <v>45216</v>
      </c>
      <c r="E5192">
        <f>COUNTIFS($D$4891:D5192,D5192,$A$4891:A5192,A5192)</f>
        <v>2</v>
      </c>
      <c r="I5192" t="s">
        <v>168</v>
      </c>
      <c r="K5192" t="str">
        <f t="shared" si="470"/>
        <v>2023/24</v>
      </c>
      <c r="P5192" s="32"/>
      <c r="Q5192" s="32">
        <v>208.82045588139243</v>
      </c>
      <c r="S5192" s="22"/>
      <c r="AC5192" s="36">
        <v>59.662987394683554</v>
      </c>
      <c r="AD5192">
        <f t="shared" si="469"/>
        <v>5.9662987394683551</v>
      </c>
    </row>
    <row r="5193" spans="1:30" x14ac:dyDescent="0.25">
      <c r="A5193" t="s">
        <v>192</v>
      </c>
      <c r="B5193" t="s">
        <v>163</v>
      </c>
      <c r="D5193" s="38">
        <v>45216</v>
      </c>
      <c r="E5193">
        <f>COUNTIFS($D$4891:D5193,D5193,$A$4891:A5193,A5193)</f>
        <v>3</v>
      </c>
      <c r="I5193" s="39" t="s">
        <v>168</v>
      </c>
      <c r="K5193" t="str">
        <f t="shared" si="470"/>
        <v>2023/24</v>
      </c>
      <c r="P5193" s="32"/>
      <c r="Q5193" s="32">
        <v>181.73474070674621</v>
      </c>
      <c r="S5193" s="22"/>
      <c r="AC5193" s="37">
        <v>51.924211630498917</v>
      </c>
      <c r="AD5193">
        <f t="shared" si="469"/>
        <v>5.1924211630498913</v>
      </c>
    </row>
    <row r="5194" spans="1:30" x14ac:dyDescent="0.25">
      <c r="A5194" t="s">
        <v>192</v>
      </c>
      <c r="B5194" t="s">
        <v>163</v>
      </c>
      <c r="D5194" s="5">
        <v>45217</v>
      </c>
      <c r="E5194">
        <f>COUNTIFS($D$4891:D5194,D5194,$A$4891:A5194,A5194)</f>
        <v>1</v>
      </c>
      <c r="I5194" t="s">
        <v>168</v>
      </c>
      <c r="K5194" t="str">
        <f t="shared" si="470"/>
        <v>2023/24</v>
      </c>
      <c r="P5194" s="32"/>
      <c r="Q5194" s="32">
        <v>203.48809837670896</v>
      </c>
      <c r="S5194" s="22"/>
      <c r="AC5194" s="36">
        <v>56.524471771308043</v>
      </c>
      <c r="AD5194">
        <f t="shared" si="469"/>
        <v>5.6524471771308047</v>
      </c>
    </row>
    <row r="5195" spans="1:30" x14ac:dyDescent="0.25">
      <c r="A5195" t="s">
        <v>192</v>
      </c>
      <c r="B5195" t="s">
        <v>163</v>
      </c>
      <c r="D5195" s="38">
        <v>45217</v>
      </c>
      <c r="E5195">
        <f>COUNTIFS($D$4891:D5195,D5195,$A$4891:A5195,A5195)</f>
        <v>2</v>
      </c>
      <c r="I5195" s="39" t="s">
        <v>168</v>
      </c>
      <c r="K5195" t="str">
        <f t="shared" si="470"/>
        <v>2023/24</v>
      </c>
      <c r="P5195" s="32"/>
      <c r="Q5195" s="32">
        <v>143.41851654924895</v>
      </c>
      <c r="S5195" s="22"/>
      <c r="AC5195" s="37">
        <v>39.838476819235815</v>
      </c>
      <c r="AD5195">
        <f t="shared" si="469"/>
        <v>3.9838476819235815</v>
      </c>
    </row>
    <row r="5196" spans="1:30" x14ac:dyDescent="0.25">
      <c r="A5196" t="s">
        <v>192</v>
      </c>
      <c r="B5196" t="s">
        <v>163</v>
      </c>
      <c r="D5196" s="5">
        <v>45238</v>
      </c>
      <c r="E5196">
        <f>COUNTIFS($D$4891:D5196,D5196,$A$4891:A5196,A5196)</f>
        <v>1</v>
      </c>
      <c r="I5196" t="s">
        <v>168</v>
      </c>
      <c r="K5196" t="str">
        <f t="shared" si="470"/>
        <v>2023/24</v>
      </c>
      <c r="P5196" s="32"/>
      <c r="Q5196" s="32">
        <v>145.26124052390779</v>
      </c>
      <c r="S5196" s="22"/>
      <c r="AC5196" s="36">
        <v>66.027836601776258</v>
      </c>
      <c r="AD5196">
        <f t="shared" si="469"/>
        <v>6.602783660177626</v>
      </c>
    </row>
    <row r="5197" spans="1:30" x14ac:dyDescent="0.25">
      <c r="A5197" t="s">
        <v>192</v>
      </c>
      <c r="B5197" t="s">
        <v>163</v>
      </c>
      <c r="D5197" s="38">
        <v>45238</v>
      </c>
      <c r="E5197">
        <f>COUNTIFS($D$4891:D5197,D5197,$A$4891:A5197,A5197)</f>
        <v>2</v>
      </c>
      <c r="I5197" s="39" t="s">
        <v>168</v>
      </c>
      <c r="K5197" t="str">
        <f t="shared" si="470"/>
        <v>2023/24</v>
      </c>
      <c r="P5197" s="32"/>
      <c r="Q5197" s="32">
        <v>160.96299243931554</v>
      </c>
      <c r="S5197" s="22"/>
      <c r="AC5197" s="37">
        <v>73.164996563325246</v>
      </c>
      <c r="AD5197">
        <f t="shared" si="469"/>
        <v>7.3164996563325246</v>
      </c>
    </row>
    <row r="5198" spans="1:30" x14ac:dyDescent="0.25">
      <c r="A5198" t="s">
        <v>192</v>
      </c>
      <c r="B5198" t="s">
        <v>163</v>
      </c>
      <c r="D5198" s="5">
        <v>45238</v>
      </c>
      <c r="E5198">
        <f>COUNTIFS($D$4891:D5198,D5198,$A$4891:A5198,A5198)</f>
        <v>3</v>
      </c>
      <c r="I5198" t="s">
        <v>168</v>
      </c>
      <c r="K5198" t="str">
        <f t="shared" si="470"/>
        <v>2023/24</v>
      </c>
      <c r="P5198" s="32"/>
      <c r="Q5198" s="32">
        <v>151.0879660342311</v>
      </c>
      <c r="S5198" s="22"/>
      <c r="AC5198" s="36">
        <v>68.676348197377763</v>
      </c>
      <c r="AD5198">
        <f t="shared" si="469"/>
        <v>6.8676348197377761</v>
      </c>
    </row>
    <row r="5199" spans="1:30" x14ac:dyDescent="0.25">
      <c r="A5199" t="s">
        <v>192</v>
      </c>
      <c r="B5199" t="s">
        <v>163</v>
      </c>
      <c r="D5199" s="38">
        <v>45238</v>
      </c>
      <c r="E5199">
        <f>COUNTIFS($D$4891:D5199,D5199,$A$4891:A5199,A5199)</f>
        <v>4</v>
      </c>
      <c r="I5199" s="39" t="s">
        <v>168</v>
      </c>
      <c r="K5199" t="str">
        <f t="shared" si="470"/>
        <v>2023/24</v>
      </c>
      <c r="P5199" s="32"/>
      <c r="Q5199" s="32">
        <v>156.90025193617618</v>
      </c>
      <c r="S5199" s="22"/>
      <c r="AC5199" s="37">
        <v>74.714405683893418</v>
      </c>
      <c r="AD5199">
        <f t="shared" si="469"/>
        <v>7.4714405683893421</v>
      </c>
    </row>
    <row r="5200" spans="1:30" x14ac:dyDescent="0.25">
      <c r="A5200" t="s">
        <v>192</v>
      </c>
      <c r="B5200" t="s">
        <v>163</v>
      </c>
      <c r="D5200" s="5">
        <v>45238</v>
      </c>
      <c r="E5200">
        <f>COUNTIFS($D$4891:D5200,D5200,$A$4891:A5200,A5200)</f>
        <v>5</v>
      </c>
      <c r="I5200" t="s">
        <v>168</v>
      </c>
      <c r="K5200" t="str">
        <f t="shared" si="470"/>
        <v>2023/24</v>
      </c>
      <c r="P5200" s="32"/>
      <c r="Q5200" s="32">
        <v>120.11161579792834</v>
      </c>
      <c r="S5200" s="22"/>
      <c r="AC5200" s="36">
        <v>57.196007522823017</v>
      </c>
      <c r="AD5200">
        <f t="shared" si="469"/>
        <v>5.719600752282302</v>
      </c>
    </row>
    <row r="5201" spans="1:30" x14ac:dyDescent="0.25">
      <c r="A5201" t="s">
        <v>192</v>
      </c>
      <c r="B5201" t="s">
        <v>163</v>
      </c>
      <c r="D5201" s="38">
        <v>45259</v>
      </c>
      <c r="E5201">
        <f>COUNTIFS($D$4891:D5201,D5201,$A$4891:A5201,A5201)</f>
        <v>1</v>
      </c>
      <c r="I5201" s="39" t="s">
        <v>168</v>
      </c>
      <c r="K5201" t="str">
        <f t="shared" si="470"/>
        <v>2023/24</v>
      </c>
      <c r="P5201" s="32"/>
      <c r="Q5201" s="32">
        <v>142.20316696248526</v>
      </c>
      <c r="S5201" s="22"/>
      <c r="AC5201" s="37">
        <v>67.71579379165965</v>
      </c>
      <c r="AD5201">
        <f t="shared" si="469"/>
        <v>6.7715793791659653</v>
      </c>
    </row>
    <row r="5202" spans="1:30" x14ac:dyDescent="0.25">
      <c r="A5202" t="s">
        <v>192</v>
      </c>
      <c r="B5202" t="s">
        <v>163</v>
      </c>
      <c r="D5202" s="5">
        <v>45259</v>
      </c>
      <c r="E5202">
        <f>COUNTIFS($D$4891:D5202,D5202,$A$4891:A5202,A5202)</f>
        <v>2</v>
      </c>
      <c r="I5202" t="s">
        <v>168</v>
      </c>
      <c r="K5202" t="str">
        <f t="shared" si="470"/>
        <v>2023/24</v>
      </c>
      <c r="P5202" s="32"/>
      <c r="Q5202" s="32">
        <v>127.62385347207069</v>
      </c>
      <c r="S5202" s="22"/>
      <c r="AC5202" s="36">
        <v>60.773263558128896</v>
      </c>
      <c r="AD5202">
        <f t="shared" si="469"/>
        <v>6.0773263558128896</v>
      </c>
    </row>
    <row r="5203" spans="1:30" x14ac:dyDescent="0.25">
      <c r="A5203" t="s">
        <v>192</v>
      </c>
      <c r="B5203" t="s">
        <v>163</v>
      </c>
      <c r="D5203" s="38">
        <v>45259</v>
      </c>
      <c r="E5203">
        <f>COUNTIFS($D$4891:D5203,D5203,$A$4891:A5203,A5203)</f>
        <v>3</v>
      </c>
      <c r="I5203" s="39" t="s">
        <v>168</v>
      </c>
      <c r="K5203" t="str">
        <f t="shared" si="470"/>
        <v>2023/24</v>
      </c>
      <c r="P5203" s="32"/>
      <c r="Q5203" s="32">
        <v>122.35295239366519</v>
      </c>
      <c r="S5203" s="22"/>
      <c r="AC5203" s="37">
        <v>58.263310663650088</v>
      </c>
      <c r="AD5203">
        <f t="shared" si="469"/>
        <v>5.8263310663650092</v>
      </c>
    </row>
    <row r="5204" spans="1:30" x14ac:dyDescent="0.25">
      <c r="A5204" t="s">
        <v>192</v>
      </c>
      <c r="B5204" t="s">
        <v>163</v>
      </c>
      <c r="D5204" s="5">
        <v>45259</v>
      </c>
      <c r="E5204">
        <f>COUNTIFS($D$4891:D5204,D5204,$A$4891:A5204,A5204)</f>
        <v>4</v>
      </c>
      <c r="I5204" t="s">
        <v>168</v>
      </c>
      <c r="K5204" t="str">
        <f t="shared" si="470"/>
        <v>2023/24</v>
      </c>
      <c r="P5204" s="32"/>
      <c r="Q5204" s="32">
        <v>139.90337373075658</v>
      </c>
      <c r="S5204" s="22"/>
      <c r="AC5204" s="36">
        <v>66.620654157503139</v>
      </c>
      <c r="AD5204">
        <f t="shared" si="469"/>
        <v>6.6620654157503143</v>
      </c>
    </row>
    <row r="5205" spans="1:30" x14ac:dyDescent="0.25">
      <c r="A5205" t="s">
        <v>192</v>
      </c>
      <c r="B5205" t="s">
        <v>163</v>
      </c>
      <c r="D5205" s="38">
        <v>45259</v>
      </c>
      <c r="E5205">
        <f>COUNTIFS($D$4891:D5205,D5205,$A$4891:A5205,A5205)</f>
        <v>5</v>
      </c>
      <c r="I5205" s="39" t="s">
        <v>168</v>
      </c>
      <c r="K5205" t="str">
        <f t="shared" si="470"/>
        <v>2023/24</v>
      </c>
      <c r="P5205" s="32"/>
      <c r="Q5205" s="32">
        <v>122.48231070309596</v>
      </c>
      <c r="S5205" s="22"/>
      <c r="AC5205" s="37">
        <v>58.324909858617126</v>
      </c>
      <c r="AD5205">
        <f t="shared" si="469"/>
        <v>5.8324909858617122</v>
      </c>
    </row>
    <row r="5206" spans="1:30" x14ac:dyDescent="0.25">
      <c r="A5206" t="s">
        <v>192</v>
      </c>
      <c r="B5206" t="s">
        <v>163</v>
      </c>
      <c r="D5206" s="5">
        <v>45280</v>
      </c>
      <c r="E5206">
        <f>COUNTIFS($D$4891:D5206,D5206,$A$4891:A5206,A5206)</f>
        <v>1</v>
      </c>
      <c r="I5206" t="s">
        <v>168</v>
      </c>
      <c r="K5206" t="str">
        <f t="shared" si="470"/>
        <v>2023/24</v>
      </c>
      <c r="P5206" s="32"/>
      <c r="Q5206" s="32">
        <v>167.46282715467942</v>
      </c>
      <c r="S5206" s="22"/>
      <c r="AC5206" s="36">
        <v>79.744203406990195</v>
      </c>
      <c r="AD5206">
        <f t="shared" si="469"/>
        <v>7.9744203406990195</v>
      </c>
    </row>
    <row r="5207" spans="1:30" x14ac:dyDescent="0.25">
      <c r="A5207" t="s">
        <v>192</v>
      </c>
      <c r="B5207" t="s">
        <v>163</v>
      </c>
      <c r="D5207" s="38">
        <v>45280</v>
      </c>
      <c r="E5207">
        <f>COUNTIFS($D$4891:D5207,D5207,$A$4891:A5207,A5207)</f>
        <v>2</v>
      </c>
      <c r="I5207" s="39" t="s">
        <v>168</v>
      </c>
      <c r="K5207" t="str">
        <f t="shared" si="470"/>
        <v>2023/24</v>
      </c>
      <c r="P5207" s="32"/>
      <c r="Q5207" s="32">
        <v>144.68170491558482</v>
      </c>
      <c r="S5207" s="22"/>
      <c r="AC5207" s="37">
        <v>68.896049959802298</v>
      </c>
      <c r="AD5207">
        <f t="shared" si="469"/>
        <v>6.8896049959802301</v>
      </c>
    </row>
    <row r="5208" spans="1:30" x14ac:dyDescent="0.25">
      <c r="A5208" t="s">
        <v>192</v>
      </c>
      <c r="B5208" t="s">
        <v>163</v>
      </c>
      <c r="D5208" s="5">
        <v>45280</v>
      </c>
      <c r="E5208">
        <f>COUNTIFS($D$4891:D5208,D5208,$A$4891:A5208,A5208)</f>
        <v>3</v>
      </c>
      <c r="I5208" t="s">
        <v>168</v>
      </c>
      <c r="K5208" t="str">
        <f t="shared" si="470"/>
        <v>2023/24</v>
      </c>
      <c r="P5208" s="32"/>
      <c r="Q5208" s="32">
        <v>124.67106508651698</v>
      </c>
      <c r="S5208" s="22"/>
      <c r="AC5208" s="36">
        <v>59.367173850722374</v>
      </c>
      <c r="AD5208">
        <f t="shared" si="469"/>
        <v>5.936717385072237</v>
      </c>
    </row>
    <row r="5209" spans="1:30" x14ac:dyDescent="0.25">
      <c r="A5209" t="s">
        <v>192</v>
      </c>
      <c r="B5209" t="s">
        <v>163</v>
      </c>
      <c r="D5209" s="38">
        <v>45280</v>
      </c>
      <c r="E5209">
        <f>COUNTIFS($D$4891:D5209,D5209,$A$4891:A5209,A5209)</f>
        <v>4</v>
      </c>
      <c r="I5209" s="39" t="s">
        <v>168</v>
      </c>
      <c r="K5209" t="str">
        <f t="shared" si="470"/>
        <v>2023/24</v>
      </c>
      <c r="P5209" s="32"/>
      <c r="Q5209" s="32">
        <v>145.9509911685555</v>
      </c>
      <c r="S5209" s="22"/>
      <c r="AC5209" s="37">
        <v>69.500471985026437</v>
      </c>
      <c r="AD5209">
        <f t="shared" si="469"/>
        <v>6.9500471985026433</v>
      </c>
    </row>
    <row r="5210" spans="1:30" x14ac:dyDescent="0.25">
      <c r="A5210" t="s">
        <v>192</v>
      </c>
      <c r="B5210" t="s">
        <v>163</v>
      </c>
      <c r="D5210" s="5">
        <v>45280</v>
      </c>
      <c r="E5210">
        <f>COUNTIFS($D$4891:D5210,D5210,$A$4891:A5210,A5210)</f>
        <v>5</v>
      </c>
      <c r="I5210" t="s">
        <v>168</v>
      </c>
      <c r="K5210" t="str">
        <f t="shared" si="470"/>
        <v>2023/24</v>
      </c>
      <c r="P5210" s="32"/>
      <c r="Q5210" s="32">
        <v>120.96631823461091</v>
      </c>
      <c r="S5210" s="22"/>
      <c r="AC5210" s="36">
        <v>57.603008683148055</v>
      </c>
      <c r="AD5210">
        <f t="shared" si="469"/>
        <v>5.7603008683148058</v>
      </c>
    </row>
    <row r="5211" spans="1:30" x14ac:dyDescent="0.25">
      <c r="A5211" t="s">
        <v>192</v>
      </c>
      <c r="B5211" t="s">
        <v>163</v>
      </c>
      <c r="D5211" s="38">
        <v>45309</v>
      </c>
      <c r="E5211">
        <f>COUNTIFS($D$4891:D5211,D5211,$A$4891:A5211,A5211)</f>
        <v>1</v>
      </c>
      <c r="I5211" s="39" t="s">
        <v>168</v>
      </c>
      <c r="K5211" t="str">
        <f t="shared" si="470"/>
        <v>2023/24</v>
      </c>
      <c r="P5211" s="32"/>
      <c r="Q5211" s="32">
        <v>264.77185307393569</v>
      </c>
      <c r="S5211" s="22"/>
      <c r="AC5211" s="37">
        <v>91.300638991012306</v>
      </c>
      <c r="AD5211">
        <f t="shared" si="469"/>
        <v>9.1300638991012306</v>
      </c>
    </row>
    <row r="5212" spans="1:30" x14ac:dyDescent="0.25">
      <c r="A5212" t="s">
        <v>192</v>
      </c>
      <c r="B5212" t="s">
        <v>163</v>
      </c>
      <c r="D5212" s="5">
        <v>45309</v>
      </c>
      <c r="E5212">
        <f>COUNTIFS($D$4891:D5212,D5212,$A$4891:A5212,A5212)</f>
        <v>2</v>
      </c>
      <c r="I5212" t="s">
        <v>168</v>
      </c>
      <c r="K5212" t="str">
        <f t="shared" si="470"/>
        <v>2023/24</v>
      </c>
      <c r="P5212" s="32"/>
      <c r="Q5212" s="32">
        <v>227.91121321823076</v>
      </c>
      <c r="S5212" s="22"/>
      <c r="AC5212" s="36">
        <v>78.590073523527849</v>
      </c>
      <c r="AD5212">
        <f t="shared" ref="AD5212:AD5275" si="471">AC5212/10</f>
        <v>7.8590073523527852</v>
      </c>
    </row>
    <row r="5213" spans="1:30" x14ac:dyDescent="0.25">
      <c r="A5213" t="s">
        <v>192</v>
      </c>
      <c r="B5213" t="s">
        <v>163</v>
      </c>
      <c r="D5213" s="38">
        <v>45309</v>
      </c>
      <c r="E5213">
        <f>COUNTIFS($D$4891:D5213,D5213,$A$4891:A5213,A5213)</f>
        <v>3</v>
      </c>
      <c r="I5213" s="39" t="s">
        <v>168</v>
      </c>
      <c r="K5213" t="str">
        <f t="shared" si="470"/>
        <v>2023/24</v>
      </c>
      <c r="P5213" s="32"/>
      <c r="Q5213" s="32">
        <v>138.19740850019571</v>
      </c>
      <c r="S5213" s="22"/>
      <c r="AC5213" s="37">
        <v>47.654278793170931</v>
      </c>
      <c r="AD5213">
        <f t="shared" si="471"/>
        <v>4.7654278793170928</v>
      </c>
    </row>
    <row r="5214" spans="1:30" x14ac:dyDescent="0.25">
      <c r="A5214" t="s">
        <v>192</v>
      </c>
      <c r="B5214" t="s">
        <v>163</v>
      </c>
      <c r="D5214" s="5">
        <v>45309</v>
      </c>
      <c r="E5214">
        <f>COUNTIFS($D$4891:D5214,D5214,$A$4891:A5214,A5214)</f>
        <v>4</v>
      </c>
      <c r="I5214" t="s">
        <v>168</v>
      </c>
      <c r="K5214" t="str">
        <f t="shared" si="470"/>
        <v>2023/24</v>
      </c>
      <c r="P5214" s="32"/>
      <c r="Q5214" s="32">
        <v>150.99065004452362</v>
      </c>
      <c r="S5214" s="22"/>
      <c r="AC5214" s="36">
        <v>52.065741394663313</v>
      </c>
      <c r="AD5214">
        <f t="shared" si="471"/>
        <v>5.2065741394663316</v>
      </c>
    </row>
    <row r="5215" spans="1:30" x14ac:dyDescent="0.25">
      <c r="A5215" t="s">
        <v>192</v>
      </c>
      <c r="B5215" t="s">
        <v>163</v>
      </c>
      <c r="D5215" s="38">
        <v>45309</v>
      </c>
      <c r="E5215">
        <f>COUNTIFS($D$4891:D5215,D5215,$A$4891:A5215,A5215)</f>
        <v>5</v>
      </c>
      <c r="I5215" s="39" t="s">
        <v>168</v>
      </c>
      <c r="K5215" t="str">
        <f t="shared" si="470"/>
        <v>2023/24</v>
      </c>
      <c r="P5215" s="32"/>
      <c r="Q5215" s="32">
        <v>173.97027459344173</v>
      </c>
      <c r="S5215" s="22"/>
      <c r="AC5215" s="37">
        <v>59.989749859807489</v>
      </c>
      <c r="AD5215">
        <f t="shared" si="471"/>
        <v>5.9989749859807491</v>
      </c>
    </row>
    <row r="5216" spans="1:30" x14ac:dyDescent="0.25">
      <c r="A5216" t="s">
        <v>193</v>
      </c>
      <c r="B5216" t="s">
        <v>163</v>
      </c>
      <c r="D5216" s="5">
        <v>44914</v>
      </c>
      <c r="E5216">
        <f>COUNTIFS($D$4891:D5216,D5216,$A$4891:A5216,A5216)</f>
        <v>1</v>
      </c>
      <c r="I5216" t="s">
        <v>169</v>
      </c>
      <c r="K5216" t="str">
        <f t="shared" si="470"/>
        <v>2022/23</v>
      </c>
      <c r="P5216" s="32"/>
      <c r="Q5216" s="32">
        <v>183.45490304656249</v>
      </c>
      <c r="S5216" s="22"/>
      <c r="AC5216" s="36">
        <v>29.589500491381045</v>
      </c>
      <c r="AD5216">
        <f t="shared" si="471"/>
        <v>2.9589500491381044</v>
      </c>
    </row>
    <row r="5217" spans="1:30" x14ac:dyDescent="0.25">
      <c r="A5217" t="s">
        <v>193</v>
      </c>
      <c r="B5217" t="s">
        <v>163</v>
      </c>
      <c r="D5217" s="38">
        <v>44914</v>
      </c>
      <c r="E5217">
        <f>COUNTIFS($D$4891:D5217,D5217,$A$4891:A5217,A5217)</f>
        <v>2</v>
      </c>
      <c r="I5217" s="39" t="s">
        <v>169</v>
      </c>
      <c r="K5217" t="str">
        <f t="shared" si="470"/>
        <v>2022/23</v>
      </c>
      <c r="P5217" s="32"/>
      <c r="Q5217" s="32">
        <v>180.87455830388689</v>
      </c>
      <c r="S5217" s="22"/>
      <c r="AC5217" s="37">
        <v>29.173315855465628</v>
      </c>
      <c r="AD5217">
        <f t="shared" si="471"/>
        <v>2.9173315855465627</v>
      </c>
    </row>
    <row r="5218" spans="1:30" x14ac:dyDescent="0.25">
      <c r="A5218" t="s">
        <v>193</v>
      </c>
      <c r="B5218" t="s">
        <v>163</v>
      </c>
      <c r="D5218" s="5">
        <v>44914</v>
      </c>
      <c r="E5218">
        <f>COUNTIFS($D$4891:D5218,D5218,$A$4891:A5218,A5218)</f>
        <v>3</v>
      </c>
      <c r="I5218" t="s">
        <v>169</v>
      </c>
      <c r="K5218" t="str">
        <f t="shared" si="470"/>
        <v>2022/23</v>
      </c>
      <c r="P5218" s="32"/>
      <c r="Q5218" s="32">
        <v>211.55434266729949</v>
      </c>
      <c r="S5218" s="22"/>
      <c r="AC5218" s="36">
        <v>34.121668172145078</v>
      </c>
      <c r="AD5218">
        <f t="shared" si="471"/>
        <v>3.4121668172145077</v>
      </c>
    </row>
    <row r="5219" spans="1:30" x14ac:dyDescent="0.25">
      <c r="A5219" t="s">
        <v>193</v>
      </c>
      <c r="B5219" t="s">
        <v>163</v>
      </c>
      <c r="D5219" s="38">
        <v>44914</v>
      </c>
      <c r="E5219">
        <f>COUNTIFS($D$4891:D5219,D5219,$A$4891:A5219,A5219)</f>
        <v>4</v>
      </c>
      <c r="I5219" s="39" t="s">
        <v>169</v>
      </c>
      <c r="K5219" t="str">
        <f t="shared" si="470"/>
        <v>2022/23</v>
      </c>
      <c r="P5219" s="32"/>
      <c r="Q5219" s="32">
        <v>235.55858758548129</v>
      </c>
      <c r="S5219" s="22"/>
      <c r="AC5219" s="37">
        <v>37.993320578303432</v>
      </c>
      <c r="AD5219">
        <f t="shared" si="471"/>
        <v>3.7993320578303433</v>
      </c>
    </row>
    <row r="5220" spans="1:30" x14ac:dyDescent="0.25">
      <c r="A5220" t="s">
        <v>193</v>
      </c>
      <c r="B5220" t="s">
        <v>163</v>
      </c>
      <c r="D5220" s="5">
        <v>44914</v>
      </c>
      <c r="E5220">
        <f>COUNTIFS($D$4891:D5220,D5220,$A$4891:A5220,A5220)</f>
        <v>5</v>
      </c>
      <c r="I5220" t="s">
        <v>169</v>
      </c>
      <c r="K5220" t="str">
        <f t="shared" si="470"/>
        <v>2022/23</v>
      </c>
      <c r="P5220" s="32"/>
      <c r="Q5220" s="32">
        <v>205.45238568494378</v>
      </c>
      <c r="S5220" s="22"/>
      <c r="AC5220" s="36">
        <v>33.137481562087707</v>
      </c>
      <c r="AD5220">
        <f t="shared" si="471"/>
        <v>3.3137481562087707</v>
      </c>
    </row>
    <row r="5221" spans="1:30" x14ac:dyDescent="0.25">
      <c r="A5221" t="s">
        <v>193</v>
      </c>
      <c r="B5221" t="s">
        <v>163</v>
      </c>
      <c r="D5221" s="38">
        <v>44939</v>
      </c>
      <c r="E5221">
        <f>COUNTIFS($D$4891:D5221,D5221,$A$4891:A5221,A5221)</f>
        <v>1</v>
      </c>
      <c r="I5221" s="39" t="s">
        <v>169</v>
      </c>
      <c r="K5221" t="str">
        <f t="shared" si="470"/>
        <v>2022/23</v>
      </c>
      <c r="P5221" s="32"/>
      <c r="Q5221" s="32">
        <v>237.628010755764</v>
      </c>
      <c r="S5221" s="22"/>
      <c r="AC5221" s="37">
        <v>95.051204302305592</v>
      </c>
      <c r="AD5221">
        <f t="shared" si="471"/>
        <v>9.5051204302305585</v>
      </c>
    </row>
    <row r="5222" spans="1:30" x14ac:dyDescent="0.25">
      <c r="A5222" t="s">
        <v>193</v>
      </c>
      <c r="B5222" t="s">
        <v>163</v>
      </c>
      <c r="D5222" s="5">
        <v>44939</v>
      </c>
      <c r="E5222">
        <f>COUNTIFS($D$4891:D5222,D5222,$A$4891:A5222,A5222)</f>
        <v>2</v>
      </c>
      <c r="I5222" t="s">
        <v>169</v>
      </c>
      <c r="K5222" t="str">
        <f t="shared" si="470"/>
        <v>2022/23</v>
      </c>
      <c r="P5222" s="32"/>
      <c r="Q5222" s="32">
        <v>236.62114869310645</v>
      </c>
      <c r="S5222" s="22"/>
      <c r="AC5222" s="36">
        <v>94.648459477242582</v>
      </c>
      <c r="AD5222">
        <f t="shared" si="471"/>
        <v>9.4648459477242586</v>
      </c>
    </row>
    <row r="5223" spans="1:30" x14ac:dyDescent="0.25">
      <c r="A5223" t="s">
        <v>193</v>
      </c>
      <c r="B5223" t="s">
        <v>163</v>
      </c>
      <c r="D5223" s="38">
        <v>44939</v>
      </c>
      <c r="E5223">
        <f>COUNTIFS($D$4891:D5223,D5223,$A$4891:A5223,A5223)</f>
        <v>3</v>
      </c>
      <c r="I5223" s="39" t="s">
        <v>169</v>
      </c>
      <c r="K5223" t="str">
        <f t="shared" si="470"/>
        <v>2022/23</v>
      </c>
      <c r="P5223" s="32"/>
      <c r="Q5223" s="32">
        <v>288.42087456652291</v>
      </c>
      <c r="S5223" s="22"/>
      <c r="AC5223" s="37">
        <v>115.36834982660916</v>
      </c>
      <c r="AD5223">
        <f t="shared" si="471"/>
        <v>11.536834982660917</v>
      </c>
    </row>
    <row r="5224" spans="1:30" x14ac:dyDescent="0.25">
      <c r="A5224" t="s">
        <v>193</v>
      </c>
      <c r="B5224" t="s">
        <v>163</v>
      </c>
      <c r="D5224" s="5">
        <v>44939</v>
      </c>
      <c r="E5224">
        <f>COUNTIFS($D$4891:D5224,D5224,$A$4891:A5224,A5224)</f>
        <v>4</v>
      </c>
      <c r="I5224" t="s">
        <v>169</v>
      </c>
      <c r="K5224" t="str">
        <f t="shared" si="470"/>
        <v>2022/23</v>
      </c>
      <c r="P5224" s="32"/>
      <c r="Q5224" s="32">
        <v>243.84093090439129</v>
      </c>
      <c r="S5224" s="22"/>
      <c r="AC5224" s="36">
        <v>97.536372361756506</v>
      </c>
      <c r="AD5224">
        <f t="shared" si="471"/>
        <v>9.7536372361756509</v>
      </c>
    </row>
    <row r="5225" spans="1:30" x14ac:dyDescent="0.25">
      <c r="A5225" t="s">
        <v>193</v>
      </c>
      <c r="B5225" t="s">
        <v>163</v>
      </c>
      <c r="D5225" s="38">
        <v>44939</v>
      </c>
      <c r="E5225">
        <f>COUNTIFS($D$4891:D5225,D5225,$A$4891:A5225,A5225)</f>
        <v>5</v>
      </c>
      <c r="I5225" s="39" t="s">
        <v>169</v>
      </c>
      <c r="K5225" t="str">
        <f t="shared" si="470"/>
        <v>2022/23</v>
      </c>
      <c r="P5225" s="32"/>
      <c r="Q5225" s="32">
        <v>273.64434376327335</v>
      </c>
      <c r="S5225" s="22"/>
      <c r="AC5225" s="37">
        <v>109.45773750530934</v>
      </c>
      <c r="AD5225">
        <f t="shared" si="471"/>
        <v>10.945773750530934</v>
      </c>
    </row>
    <row r="5226" spans="1:30" x14ac:dyDescent="0.25">
      <c r="A5226" t="s">
        <v>193</v>
      </c>
      <c r="B5226" t="s">
        <v>163</v>
      </c>
      <c r="D5226" s="5">
        <v>44959</v>
      </c>
      <c r="E5226">
        <f>COUNTIFS($D$4891:D5226,D5226,$A$4891:A5226,A5226)</f>
        <v>1</v>
      </c>
      <c r="I5226" t="s">
        <v>169</v>
      </c>
      <c r="K5226" t="str">
        <f t="shared" si="470"/>
        <v>2022/23</v>
      </c>
      <c r="P5226" s="32"/>
      <c r="Q5226" s="32">
        <v>106.57184731197121</v>
      </c>
      <c r="S5226" s="22"/>
      <c r="AC5226" s="36">
        <v>53.285923655985606</v>
      </c>
      <c r="AD5226">
        <f t="shared" si="471"/>
        <v>5.3285923655985608</v>
      </c>
    </row>
    <row r="5227" spans="1:30" x14ac:dyDescent="0.25">
      <c r="A5227" t="s">
        <v>193</v>
      </c>
      <c r="B5227" t="s">
        <v>163</v>
      </c>
      <c r="D5227" s="38">
        <v>44959</v>
      </c>
      <c r="E5227">
        <f>COUNTIFS($D$4891:D5227,D5227,$A$4891:A5227,A5227)</f>
        <v>2</v>
      </c>
      <c r="I5227" s="39" t="s">
        <v>169</v>
      </c>
      <c r="K5227" t="str">
        <f t="shared" si="470"/>
        <v>2022/23</v>
      </c>
      <c r="P5227" s="32"/>
      <c r="Q5227" s="32">
        <v>94.880410676047703</v>
      </c>
      <c r="S5227" s="22"/>
      <c r="AC5227" s="37">
        <v>47.440205338023851</v>
      </c>
      <c r="AD5227">
        <f t="shared" si="471"/>
        <v>4.7440205338023853</v>
      </c>
    </row>
    <row r="5228" spans="1:30" x14ac:dyDescent="0.25">
      <c r="A5228" t="s">
        <v>193</v>
      </c>
      <c r="B5228" t="s">
        <v>163</v>
      </c>
      <c r="D5228" s="5">
        <v>44959</v>
      </c>
      <c r="E5228">
        <f>COUNTIFS($D$4891:D5228,D5228,$A$4891:A5228,A5228)</f>
        <v>3</v>
      </c>
      <c r="I5228" t="s">
        <v>169</v>
      </c>
      <c r="K5228" t="str">
        <f t="shared" si="470"/>
        <v>2022/23</v>
      </c>
      <c r="P5228" s="32"/>
      <c r="Q5228" s="32">
        <v>75.269118636465564</v>
      </c>
      <c r="S5228" s="22"/>
      <c r="AC5228" s="36">
        <v>37.634559318232782</v>
      </c>
      <c r="AD5228">
        <f t="shared" si="471"/>
        <v>3.7634559318232781</v>
      </c>
    </row>
    <row r="5229" spans="1:30" x14ac:dyDescent="0.25">
      <c r="A5229" t="s">
        <v>193</v>
      </c>
      <c r="B5229" t="s">
        <v>163</v>
      </c>
      <c r="D5229" s="38">
        <v>44959</v>
      </c>
      <c r="E5229">
        <f>COUNTIFS($D$4891:D5229,D5229,$A$4891:A5229,A5229)</f>
        <v>4</v>
      </c>
      <c r="I5229" s="39" t="s">
        <v>169</v>
      </c>
      <c r="K5229" t="str">
        <f t="shared" si="470"/>
        <v>2022/23</v>
      </c>
      <c r="P5229" s="32"/>
      <c r="Q5229" s="32">
        <v>102.27272727272727</v>
      </c>
      <c r="S5229" s="22"/>
      <c r="AC5229" s="37">
        <v>51.136363636363633</v>
      </c>
      <c r="AD5229">
        <f t="shared" si="471"/>
        <v>5.1136363636363633</v>
      </c>
    </row>
    <row r="5230" spans="1:30" x14ac:dyDescent="0.25">
      <c r="A5230" t="s">
        <v>193</v>
      </c>
      <c r="B5230" t="s">
        <v>163</v>
      </c>
      <c r="D5230" s="5">
        <v>44959</v>
      </c>
      <c r="E5230">
        <f>COUNTIFS($D$4891:D5230,D5230,$A$4891:A5230,A5230)</f>
        <v>5</v>
      </c>
      <c r="I5230" t="s">
        <v>169</v>
      </c>
      <c r="K5230" t="str">
        <f t="shared" si="470"/>
        <v>2022/23</v>
      </c>
      <c r="P5230" s="32"/>
      <c r="Q5230" s="32">
        <v>52.419922810378331</v>
      </c>
      <c r="S5230" s="22"/>
      <c r="AC5230" s="36">
        <v>26.209961405189166</v>
      </c>
      <c r="AD5230">
        <f t="shared" si="471"/>
        <v>2.6209961405189164</v>
      </c>
    </row>
    <row r="5231" spans="1:30" x14ac:dyDescent="0.25">
      <c r="A5231" t="s">
        <v>193</v>
      </c>
      <c r="B5231" t="s">
        <v>163</v>
      </c>
      <c r="D5231" s="38">
        <v>44978</v>
      </c>
      <c r="E5231">
        <f>COUNTIFS($D$4891:D5231,D5231,$A$4891:A5231,A5231)</f>
        <v>1</v>
      </c>
      <c r="I5231" s="39" t="s">
        <v>169</v>
      </c>
      <c r="K5231" t="str">
        <f t="shared" si="470"/>
        <v>2022/23</v>
      </c>
      <c r="P5231" s="32"/>
      <c r="Q5231" s="32">
        <v>169.64168602908106</v>
      </c>
      <c r="S5231" s="22"/>
      <c r="AC5231" s="37">
        <v>89.285097910042666</v>
      </c>
      <c r="AD5231">
        <f t="shared" si="471"/>
        <v>8.9285097910042666</v>
      </c>
    </row>
    <row r="5232" spans="1:30" x14ac:dyDescent="0.25">
      <c r="A5232" t="s">
        <v>193</v>
      </c>
      <c r="B5232" t="s">
        <v>163</v>
      </c>
      <c r="D5232" s="5">
        <v>44978</v>
      </c>
      <c r="E5232">
        <f>COUNTIFS($D$4891:D5232,D5232,$A$4891:A5232,A5232)</f>
        <v>2</v>
      </c>
      <c r="I5232" t="s">
        <v>169</v>
      </c>
      <c r="K5232" t="str">
        <f t="shared" si="470"/>
        <v>2022/23</v>
      </c>
      <c r="P5232" s="32"/>
      <c r="Q5232" s="32">
        <v>176.35803577334099</v>
      </c>
      <c r="S5232" s="22"/>
      <c r="AC5232" s="36">
        <v>92.820018828074211</v>
      </c>
      <c r="AD5232">
        <f t="shared" si="471"/>
        <v>9.2820018828074211</v>
      </c>
    </row>
    <row r="5233" spans="1:30" x14ac:dyDescent="0.25">
      <c r="A5233" t="s">
        <v>193</v>
      </c>
      <c r="B5233" t="s">
        <v>163</v>
      </c>
      <c r="D5233" s="38">
        <v>44978</v>
      </c>
      <c r="E5233">
        <f>COUNTIFS($D$4891:D5233,D5233,$A$4891:A5233,A5233)</f>
        <v>3</v>
      </c>
      <c r="I5233" s="39" t="s">
        <v>169</v>
      </c>
      <c r="K5233" t="str">
        <f t="shared" si="470"/>
        <v>2022/23</v>
      </c>
      <c r="P5233" s="32"/>
      <c r="Q5233" s="32">
        <v>140.54333623693381</v>
      </c>
      <c r="S5233" s="22"/>
      <c r="AC5233" s="37">
        <v>73.970176966807273</v>
      </c>
      <c r="AD5233">
        <f t="shared" si="471"/>
        <v>7.3970176966807273</v>
      </c>
    </row>
    <row r="5234" spans="1:30" x14ac:dyDescent="0.25">
      <c r="A5234" t="s">
        <v>193</v>
      </c>
      <c r="B5234" t="s">
        <v>163</v>
      </c>
      <c r="D5234" s="5">
        <v>44978</v>
      </c>
      <c r="E5234">
        <f>COUNTIFS($D$4891:D5234,D5234,$A$4891:A5234,A5234)</f>
        <v>4</v>
      </c>
      <c r="I5234" t="s">
        <v>169</v>
      </c>
      <c r="K5234" t="str">
        <f t="shared" si="470"/>
        <v>2022/23</v>
      </c>
      <c r="P5234" s="32"/>
      <c r="Q5234" s="32">
        <v>174.37493044478242</v>
      </c>
      <c r="S5234" s="22"/>
      <c r="AC5234" s="36">
        <v>91.776279181464432</v>
      </c>
      <c r="AD5234">
        <f t="shared" si="471"/>
        <v>9.1776279181464435</v>
      </c>
    </row>
    <row r="5235" spans="1:30" x14ac:dyDescent="0.25">
      <c r="A5235" t="s">
        <v>193</v>
      </c>
      <c r="B5235" t="s">
        <v>163</v>
      </c>
      <c r="D5235" s="38">
        <v>44978</v>
      </c>
      <c r="E5235">
        <f>COUNTIFS($D$4891:D5235,D5235,$A$4891:A5235,A5235)</f>
        <v>5</v>
      </c>
      <c r="I5235" s="39" t="s">
        <v>169</v>
      </c>
      <c r="K5235" t="str">
        <f t="shared" si="470"/>
        <v>2022/23</v>
      </c>
      <c r="P5235" s="32"/>
      <c r="Q5235" s="32">
        <v>177.05223880597009</v>
      </c>
      <c r="S5235" s="22"/>
      <c r="AC5235" s="37">
        <v>93.185388845247417</v>
      </c>
      <c r="AD5235">
        <f t="shared" si="471"/>
        <v>9.3185388845247417</v>
      </c>
    </row>
    <row r="5236" spans="1:30" x14ac:dyDescent="0.25">
      <c r="A5236" t="s">
        <v>193</v>
      </c>
      <c r="B5236" t="s">
        <v>163</v>
      </c>
      <c r="D5236" s="5">
        <v>44999</v>
      </c>
      <c r="E5236">
        <f>COUNTIFS($D$4891:D5236,D5236,$A$4891:A5236,A5236)</f>
        <v>1</v>
      </c>
      <c r="I5236" t="s">
        <v>169</v>
      </c>
      <c r="K5236" t="str">
        <f t="shared" si="470"/>
        <v>2022/23</v>
      </c>
      <c r="P5236" s="32"/>
      <c r="Q5236" s="32">
        <v>103.09126641285874</v>
      </c>
      <c r="S5236" s="22"/>
      <c r="AC5236" s="36">
        <v>49.091079244218449</v>
      </c>
      <c r="AD5236">
        <f t="shared" si="471"/>
        <v>4.9091079244218445</v>
      </c>
    </row>
    <row r="5237" spans="1:30" x14ac:dyDescent="0.25">
      <c r="A5237" t="s">
        <v>193</v>
      </c>
      <c r="B5237" t="s">
        <v>163</v>
      </c>
      <c r="D5237" s="38">
        <v>44999</v>
      </c>
      <c r="E5237">
        <f>COUNTIFS($D$4891:D5237,D5237,$A$4891:A5237,A5237)</f>
        <v>2</v>
      </c>
      <c r="I5237" s="39" t="s">
        <v>169</v>
      </c>
      <c r="K5237" t="str">
        <f t="shared" si="470"/>
        <v>2022/23</v>
      </c>
      <c r="P5237" s="32"/>
      <c r="Q5237" s="32">
        <v>90.619621342512886</v>
      </c>
      <c r="S5237" s="22"/>
      <c r="AC5237" s="37">
        <v>43.152200639291856</v>
      </c>
      <c r="AD5237">
        <f t="shared" si="471"/>
        <v>4.3152200639291856</v>
      </c>
    </row>
    <row r="5238" spans="1:30" x14ac:dyDescent="0.25">
      <c r="A5238" t="s">
        <v>193</v>
      </c>
      <c r="B5238" t="s">
        <v>163</v>
      </c>
      <c r="D5238" s="5">
        <v>45000</v>
      </c>
      <c r="E5238">
        <f>COUNTIFS($D$4891:D5238,D5238,$A$4891:A5238,A5238)</f>
        <v>1</v>
      </c>
      <c r="I5238" t="s">
        <v>169</v>
      </c>
      <c r="K5238" t="str">
        <f t="shared" si="470"/>
        <v>2022/23</v>
      </c>
      <c r="P5238" s="32"/>
      <c r="Q5238" s="32">
        <v>106.31245373797182</v>
      </c>
      <c r="S5238" s="22"/>
      <c r="AC5238" s="36">
        <v>48.323842608169009</v>
      </c>
      <c r="AD5238">
        <f t="shared" si="471"/>
        <v>4.8323842608169008</v>
      </c>
    </row>
    <row r="5239" spans="1:30" x14ac:dyDescent="0.25">
      <c r="A5239" t="s">
        <v>193</v>
      </c>
      <c r="B5239" t="s">
        <v>163</v>
      </c>
      <c r="D5239" s="38">
        <v>45000</v>
      </c>
      <c r="E5239">
        <f>COUNTIFS($D$4891:D5239,D5239,$A$4891:A5239,A5239)</f>
        <v>2</v>
      </c>
      <c r="I5239" s="39" t="s">
        <v>169</v>
      </c>
      <c r="K5239" t="str">
        <f t="shared" si="470"/>
        <v>2022/23</v>
      </c>
      <c r="P5239" s="32"/>
      <c r="Q5239" s="32">
        <v>115.49790321507024</v>
      </c>
      <c r="S5239" s="22"/>
      <c r="AC5239" s="37">
        <v>52.499046915941015</v>
      </c>
      <c r="AD5239">
        <f t="shared" si="471"/>
        <v>5.2499046915941019</v>
      </c>
    </row>
    <row r="5240" spans="1:30" x14ac:dyDescent="0.25">
      <c r="A5240" t="s">
        <v>193</v>
      </c>
      <c r="B5240" t="s">
        <v>163</v>
      </c>
      <c r="D5240" s="5">
        <v>45000</v>
      </c>
      <c r="E5240">
        <f>COUNTIFS($D$4891:D5240,D5240,$A$4891:A5240,A5240)</f>
        <v>3</v>
      </c>
      <c r="I5240" t="s">
        <v>169</v>
      </c>
      <c r="K5240" t="str">
        <f t="shared" si="470"/>
        <v>2022/23</v>
      </c>
      <c r="P5240" s="32"/>
      <c r="Q5240" s="32">
        <v>121.77142857142853</v>
      </c>
      <c r="S5240" s="22"/>
      <c r="AC5240" s="36">
        <v>55.350649350649334</v>
      </c>
      <c r="AD5240">
        <f t="shared" si="471"/>
        <v>5.5350649350649332</v>
      </c>
    </row>
    <row r="5241" spans="1:30" x14ac:dyDescent="0.25">
      <c r="A5241" t="s">
        <v>193</v>
      </c>
      <c r="B5241" t="s">
        <v>163</v>
      </c>
      <c r="D5241" s="38">
        <v>45042</v>
      </c>
      <c r="E5241">
        <f>COUNTIFS($D$4891:D5241,D5241,$A$4891:A5241,A5241)</f>
        <v>1</v>
      </c>
      <c r="I5241" s="39" t="s">
        <v>169</v>
      </c>
      <c r="K5241" t="str">
        <f t="shared" si="470"/>
        <v>2022/23</v>
      </c>
      <c r="P5241" s="32"/>
      <c r="Q5241" s="32">
        <v>127.12416449529853</v>
      </c>
      <c r="S5241" s="22"/>
      <c r="AC5241" s="37">
        <v>29.563759184953145</v>
      </c>
      <c r="AD5241">
        <f t="shared" si="471"/>
        <v>2.9563759184953144</v>
      </c>
    </row>
    <row r="5242" spans="1:30" x14ac:dyDescent="0.25">
      <c r="A5242" t="s">
        <v>193</v>
      </c>
      <c r="B5242" t="s">
        <v>163</v>
      </c>
      <c r="D5242" s="5">
        <v>45042</v>
      </c>
      <c r="E5242">
        <f>COUNTIFS($D$4891:D5242,D5242,$A$4891:A5242,A5242)</f>
        <v>2</v>
      </c>
      <c r="I5242" t="s">
        <v>169</v>
      </c>
      <c r="K5242" t="str">
        <f t="shared" si="470"/>
        <v>2022/23</v>
      </c>
      <c r="P5242" s="32"/>
      <c r="Q5242" s="32">
        <v>170.75043396982238</v>
      </c>
      <c r="S5242" s="22"/>
      <c r="AC5242" s="36">
        <v>39.709403248795908</v>
      </c>
      <c r="AD5242">
        <f t="shared" si="471"/>
        <v>3.9709403248795909</v>
      </c>
    </row>
    <row r="5243" spans="1:30" x14ac:dyDescent="0.25">
      <c r="A5243" t="s">
        <v>193</v>
      </c>
      <c r="B5243" t="s">
        <v>163</v>
      </c>
      <c r="D5243" s="38">
        <v>45042</v>
      </c>
      <c r="E5243">
        <f>COUNTIFS($D$4891:D5243,D5243,$A$4891:A5243,A5243)</f>
        <v>3</v>
      </c>
      <c r="I5243" s="39" t="s">
        <v>169</v>
      </c>
      <c r="K5243" t="str">
        <f t="shared" si="470"/>
        <v>2022/23</v>
      </c>
      <c r="P5243" s="32"/>
      <c r="Q5243" s="32">
        <v>113.63249897973064</v>
      </c>
      <c r="S5243" s="22"/>
      <c r="AC5243" s="37">
        <v>27.055356899935866</v>
      </c>
      <c r="AD5243">
        <f t="shared" si="471"/>
        <v>2.7055356899935865</v>
      </c>
    </row>
    <row r="5244" spans="1:30" x14ac:dyDescent="0.25">
      <c r="A5244" t="s">
        <v>193</v>
      </c>
      <c r="B5244" t="s">
        <v>163</v>
      </c>
      <c r="D5244" s="5">
        <v>45043</v>
      </c>
      <c r="E5244">
        <f>COUNTIFS($D$4891:D5244,D5244,$A$4891:A5244,A5244)</f>
        <v>1</v>
      </c>
      <c r="I5244" t="s">
        <v>169</v>
      </c>
      <c r="K5244" t="str">
        <f t="shared" si="470"/>
        <v>2022/23</v>
      </c>
      <c r="P5244" s="32"/>
      <c r="Q5244" s="32">
        <v>175.51170078005197</v>
      </c>
      <c r="S5244" s="22"/>
      <c r="AC5244" s="36">
        <v>40.816674600012085</v>
      </c>
      <c r="AD5244">
        <f t="shared" si="471"/>
        <v>4.0816674600012082</v>
      </c>
    </row>
    <row r="5245" spans="1:30" x14ac:dyDescent="0.25">
      <c r="A5245" t="s">
        <v>193</v>
      </c>
      <c r="B5245" t="s">
        <v>163</v>
      </c>
      <c r="D5245" s="38">
        <v>45043</v>
      </c>
      <c r="E5245">
        <f>COUNTIFS($D$4891:D5245,D5245,$A$4891:A5245,A5245)</f>
        <v>2</v>
      </c>
      <c r="I5245" s="39" t="s">
        <v>169</v>
      </c>
      <c r="K5245" t="str">
        <f t="shared" si="470"/>
        <v>2022/23</v>
      </c>
      <c r="P5245" s="32"/>
      <c r="Q5245" s="32">
        <v>168.44569377308861</v>
      </c>
      <c r="S5245" s="22"/>
      <c r="AC5245" s="37">
        <v>39.173417156532231</v>
      </c>
      <c r="AD5245">
        <f t="shared" si="471"/>
        <v>3.9173417156532233</v>
      </c>
    </row>
    <row r="5246" spans="1:30" x14ac:dyDescent="0.25">
      <c r="A5246" t="s">
        <v>193</v>
      </c>
      <c r="B5246" t="s">
        <v>163</v>
      </c>
      <c r="D5246" s="5">
        <v>45104</v>
      </c>
      <c r="E5246">
        <f>COUNTIFS($D$4891:D5246,D5246,$A$4891:A5246,A5246)</f>
        <v>1</v>
      </c>
      <c r="I5246" t="s">
        <v>169</v>
      </c>
      <c r="K5246" t="str">
        <f t="shared" si="470"/>
        <v>2022/23</v>
      </c>
      <c r="P5246" s="32"/>
      <c r="Q5246" s="32">
        <v>80.357142857142847</v>
      </c>
      <c r="S5246" s="22"/>
      <c r="AC5246" s="36">
        <v>12.960829493087555</v>
      </c>
      <c r="AD5246">
        <f t="shared" si="471"/>
        <v>1.2960829493087556</v>
      </c>
    </row>
    <row r="5247" spans="1:30" x14ac:dyDescent="0.25">
      <c r="A5247" t="s">
        <v>193</v>
      </c>
      <c r="B5247" t="s">
        <v>163</v>
      </c>
      <c r="D5247" s="38">
        <v>45104</v>
      </c>
      <c r="E5247">
        <f>COUNTIFS($D$4891:D5247,D5247,$A$4891:A5247,A5247)</f>
        <v>2</v>
      </c>
      <c r="I5247" s="39" t="s">
        <v>169</v>
      </c>
      <c r="K5247" t="str">
        <f t="shared" si="470"/>
        <v>2022/23</v>
      </c>
      <c r="P5247" s="32"/>
      <c r="Q5247" s="32">
        <v>127.67857142857142</v>
      </c>
      <c r="S5247" s="22"/>
      <c r="AC5247" s="37">
        <v>20.593317972350228</v>
      </c>
      <c r="AD5247">
        <f t="shared" si="471"/>
        <v>2.0593317972350227</v>
      </c>
    </row>
    <row r="5248" spans="1:30" x14ac:dyDescent="0.25">
      <c r="A5248" t="s">
        <v>193</v>
      </c>
      <c r="B5248" t="s">
        <v>163</v>
      </c>
      <c r="D5248" s="5">
        <v>45104</v>
      </c>
      <c r="E5248">
        <f>COUNTIFS($D$4891:D5248,D5248,$A$4891:A5248,A5248)</f>
        <v>3</v>
      </c>
      <c r="I5248" t="s">
        <v>169</v>
      </c>
      <c r="K5248" t="str">
        <f t="shared" si="470"/>
        <v>2022/23</v>
      </c>
      <c r="P5248" s="32"/>
      <c r="Q5248" s="32">
        <v>59.625</v>
      </c>
      <c r="S5248" s="22"/>
      <c r="AC5248" s="36">
        <v>9.616935483870968</v>
      </c>
      <c r="AD5248">
        <f t="shared" si="471"/>
        <v>0.96169354838709675</v>
      </c>
    </row>
    <row r="5249" spans="1:30" x14ac:dyDescent="0.25">
      <c r="A5249" t="s">
        <v>193</v>
      </c>
      <c r="B5249" t="s">
        <v>163</v>
      </c>
      <c r="D5249" s="38">
        <v>45105</v>
      </c>
      <c r="E5249">
        <f>COUNTIFS($D$4891:D5249,D5249,$A$4891:A5249,A5249)</f>
        <v>1</v>
      </c>
      <c r="I5249" s="39" t="s">
        <v>169</v>
      </c>
      <c r="K5249" t="str">
        <f t="shared" si="470"/>
        <v>2022/23</v>
      </c>
      <c r="P5249" s="32"/>
      <c r="Q5249" s="32">
        <v>90.464285714285694</v>
      </c>
      <c r="S5249" s="22"/>
      <c r="AC5249" s="37">
        <v>14.591013824884788</v>
      </c>
      <c r="AD5249">
        <f t="shared" si="471"/>
        <v>1.4591013824884789</v>
      </c>
    </row>
    <row r="5250" spans="1:30" x14ac:dyDescent="0.25">
      <c r="A5250" t="s">
        <v>193</v>
      </c>
      <c r="B5250" t="s">
        <v>163</v>
      </c>
      <c r="D5250" s="5">
        <v>45105</v>
      </c>
      <c r="E5250">
        <f>COUNTIFS($D$4891:D5250,D5250,$A$4891:A5250,A5250)</f>
        <v>2</v>
      </c>
      <c r="I5250" t="s">
        <v>169</v>
      </c>
      <c r="K5250" t="str">
        <f t="shared" si="470"/>
        <v>2022/23</v>
      </c>
      <c r="P5250" s="32"/>
      <c r="Q5250" s="32">
        <v>66.964285714285708</v>
      </c>
      <c r="S5250" s="22"/>
      <c r="AC5250" s="36">
        <v>10.800691244239632</v>
      </c>
      <c r="AD5250">
        <f t="shared" si="471"/>
        <v>1.0800691244239631</v>
      </c>
    </row>
    <row r="5251" spans="1:30" x14ac:dyDescent="0.25">
      <c r="A5251" t="s">
        <v>193</v>
      </c>
      <c r="B5251" t="s">
        <v>163</v>
      </c>
      <c r="D5251" s="38">
        <v>45181</v>
      </c>
      <c r="E5251">
        <f>COUNTIFS($D$4891:D5251,D5251,$A$4891:A5251,A5251)</f>
        <v>1</v>
      </c>
      <c r="I5251" s="39" t="s">
        <v>169</v>
      </c>
      <c r="K5251" t="str">
        <f t="shared" si="470"/>
        <v>2023/24</v>
      </c>
      <c r="P5251" s="32"/>
      <c r="Q5251" s="32">
        <v>41.696744979656117</v>
      </c>
      <c r="S5251" s="22"/>
      <c r="AC5251" s="37">
        <v>5.4151616856696254</v>
      </c>
      <c r="AD5251">
        <f t="shared" si="471"/>
        <v>0.5415161685669625</v>
      </c>
    </row>
    <row r="5252" spans="1:30" x14ac:dyDescent="0.25">
      <c r="A5252" t="s">
        <v>193</v>
      </c>
      <c r="B5252" t="s">
        <v>163</v>
      </c>
      <c r="D5252" s="5">
        <v>45181</v>
      </c>
      <c r="E5252">
        <f>COUNTIFS($D$4891:D5252,D5252,$A$4891:A5252,A5252)</f>
        <v>2</v>
      </c>
      <c r="I5252" t="s">
        <v>169</v>
      </c>
      <c r="K5252" t="str">
        <f t="shared" si="470"/>
        <v>2023/24</v>
      </c>
      <c r="P5252" s="32"/>
      <c r="Q5252" s="32">
        <v>56.922603258810149</v>
      </c>
      <c r="S5252" s="22"/>
      <c r="AC5252" s="36">
        <v>7.3925458777675512</v>
      </c>
      <c r="AD5252">
        <f t="shared" si="471"/>
        <v>0.73925458777675512</v>
      </c>
    </row>
    <row r="5253" spans="1:30" x14ac:dyDescent="0.25">
      <c r="A5253" t="s">
        <v>193</v>
      </c>
      <c r="B5253" t="s">
        <v>163</v>
      </c>
      <c r="D5253" s="38">
        <v>45181</v>
      </c>
      <c r="E5253">
        <f>COUNTIFS($D$4891:D5253,D5253,$A$4891:A5253,A5253)</f>
        <v>3</v>
      </c>
      <c r="I5253" s="39" t="s">
        <v>169</v>
      </c>
      <c r="K5253" t="str">
        <f t="shared" si="470"/>
        <v>2023/24</v>
      </c>
      <c r="P5253" s="32"/>
      <c r="Q5253" s="32">
        <v>34.245552869566886</v>
      </c>
      <c r="S5253" s="22"/>
      <c r="AC5253" s="37">
        <v>4.44747439864505</v>
      </c>
      <c r="AD5253">
        <f t="shared" si="471"/>
        <v>0.44474743986450499</v>
      </c>
    </row>
    <row r="5254" spans="1:30" x14ac:dyDescent="0.25">
      <c r="A5254" t="s">
        <v>193</v>
      </c>
      <c r="B5254" t="s">
        <v>163</v>
      </c>
      <c r="D5254" s="5">
        <v>45181</v>
      </c>
      <c r="E5254">
        <f>COUNTIFS($D$4891:D5254,D5254,$A$4891:A5254,A5254)</f>
        <v>4</v>
      </c>
      <c r="I5254" t="s">
        <v>169</v>
      </c>
      <c r="K5254" t="str">
        <f t="shared" si="470"/>
        <v>2023/24</v>
      </c>
      <c r="P5254" s="32"/>
      <c r="Q5254" s="32">
        <v>49.498602392403029</v>
      </c>
      <c r="S5254" s="22"/>
      <c r="AC5254" s="36">
        <v>6.5129739990003985</v>
      </c>
      <c r="AD5254">
        <f t="shared" si="471"/>
        <v>0.65129739990003988</v>
      </c>
    </row>
    <row r="5255" spans="1:30" x14ac:dyDescent="0.25">
      <c r="A5255" t="s">
        <v>193</v>
      </c>
      <c r="B5255" t="s">
        <v>163</v>
      </c>
      <c r="D5255" s="38">
        <v>45181</v>
      </c>
      <c r="E5255">
        <f>COUNTIFS($D$4891:D5255,D5255,$A$4891:A5255,A5255)</f>
        <v>5</v>
      </c>
      <c r="I5255" s="39" t="s">
        <v>169</v>
      </c>
      <c r="K5255" t="str">
        <f t="shared" ref="K5255:K5318" si="472">YEAR(D5255)+IF(MONTH(D5255)&lt;7,-1,0)&amp;"/"&amp;RIGHT(YEAR(D5255)+IF(MONTH(D5255)&lt;7,0,1),2)</f>
        <v>2023/24</v>
      </c>
      <c r="P5255" s="32"/>
      <c r="Q5255" s="32">
        <v>34.264042372327197</v>
      </c>
      <c r="S5255" s="22"/>
      <c r="AC5255" s="37">
        <v>4.5084266279377889</v>
      </c>
      <c r="AD5255">
        <f t="shared" si="471"/>
        <v>0.45084266279377888</v>
      </c>
    </row>
    <row r="5256" spans="1:30" x14ac:dyDescent="0.25">
      <c r="A5256" t="s">
        <v>193</v>
      </c>
      <c r="B5256" t="s">
        <v>163</v>
      </c>
      <c r="D5256" s="5">
        <v>45216</v>
      </c>
      <c r="E5256">
        <f>COUNTIFS($D$4891:D5256,D5256,$A$4891:A5256,A5256)</f>
        <v>1</v>
      </c>
      <c r="I5256" t="s">
        <v>169</v>
      </c>
      <c r="K5256" t="str">
        <f t="shared" si="472"/>
        <v>2023/24</v>
      </c>
      <c r="P5256" s="32"/>
      <c r="Q5256" s="32">
        <v>156.80345316934722</v>
      </c>
      <c r="S5256" s="22"/>
      <c r="AC5256" s="36">
        <v>44.800986619813493</v>
      </c>
      <c r="AD5256">
        <f t="shared" si="471"/>
        <v>4.4800986619813497</v>
      </c>
    </row>
    <row r="5257" spans="1:30" x14ac:dyDescent="0.25">
      <c r="A5257" t="s">
        <v>193</v>
      </c>
      <c r="B5257" t="s">
        <v>163</v>
      </c>
      <c r="D5257" s="38">
        <v>45216</v>
      </c>
      <c r="E5257">
        <f>COUNTIFS($D$4891:D5257,D5257,$A$4891:A5257,A5257)</f>
        <v>2</v>
      </c>
      <c r="I5257" s="39" t="s">
        <v>169</v>
      </c>
      <c r="K5257" t="str">
        <f t="shared" si="472"/>
        <v>2023/24</v>
      </c>
      <c r="P5257" s="32"/>
      <c r="Q5257" s="32">
        <v>169.76638534241312</v>
      </c>
      <c r="S5257" s="22"/>
      <c r="AC5257" s="37">
        <v>48.504681526403751</v>
      </c>
      <c r="AD5257">
        <f t="shared" si="471"/>
        <v>4.8504681526403752</v>
      </c>
    </row>
    <row r="5258" spans="1:30" x14ac:dyDescent="0.25">
      <c r="A5258" t="s">
        <v>193</v>
      </c>
      <c r="B5258" t="s">
        <v>163</v>
      </c>
      <c r="D5258" s="5">
        <v>45216</v>
      </c>
      <c r="E5258">
        <f>COUNTIFS($D$4891:D5258,D5258,$A$4891:A5258,A5258)</f>
        <v>3</v>
      </c>
      <c r="I5258" t="s">
        <v>169</v>
      </c>
      <c r="K5258" t="str">
        <f t="shared" si="472"/>
        <v>2023/24</v>
      </c>
      <c r="P5258" s="32"/>
      <c r="Q5258" s="32">
        <v>170.67147821688505</v>
      </c>
      <c r="S5258" s="22"/>
      <c r="AC5258" s="36">
        <v>48.763279490538586</v>
      </c>
      <c r="AD5258">
        <f t="shared" si="471"/>
        <v>4.8763279490538585</v>
      </c>
    </row>
    <row r="5259" spans="1:30" x14ac:dyDescent="0.25">
      <c r="A5259" t="s">
        <v>193</v>
      </c>
      <c r="B5259" t="s">
        <v>163</v>
      </c>
      <c r="D5259" s="38">
        <v>45217</v>
      </c>
      <c r="E5259">
        <f>COUNTIFS($D$4891:D5259,D5259,$A$4891:A5259,A5259)</f>
        <v>1</v>
      </c>
      <c r="I5259" s="39" t="s">
        <v>169</v>
      </c>
      <c r="K5259" t="str">
        <f t="shared" si="472"/>
        <v>2023/24</v>
      </c>
      <c r="P5259" s="32"/>
      <c r="Q5259" s="32">
        <v>187.7513262474277</v>
      </c>
      <c r="S5259" s="22"/>
      <c r="AC5259" s="37">
        <v>52.153146179841031</v>
      </c>
      <c r="AD5259">
        <f t="shared" si="471"/>
        <v>5.2153146179841032</v>
      </c>
    </row>
    <row r="5260" spans="1:30" x14ac:dyDescent="0.25">
      <c r="A5260" t="s">
        <v>193</v>
      </c>
      <c r="B5260" t="s">
        <v>163</v>
      </c>
      <c r="D5260" s="5">
        <v>45217</v>
      </c>
      <c r="E5260">
        <f>COUNTIFS($D$4891:D5260,D5260,$A$4891:A5260,A5260)</f>
        <v>2</v>
      </c>
      <c r="I5260" t="s">
        <v>169</v>
      </c>
      <c r="K5260" t="str">
        <f t="shared" si="472"/>
        <v>2023/24</v>
      </c>
      <c r="P5260" s="32"/>
      <c r="Q5260" s="32">
        <v>166.87938883462036</v>
      </c>
      <c r="S5260" s="22"/>
      <c r="AC5260" s="36">
        <v>46.355385787394546</v>
      </c>
      <c r="AD5260">
        <f t="shared" si="471"/>
        <v>4.635538578739455</v>
      </c>
    </row>
    <row r="5261" spans="1:30" x14ac:dyDescent="0.25">
      <c r="A5261" t="s">
        <v>193</v>
      </c>
      <c r="B5261" t="s">
        <v>163</v>
      </c>
      <c r="D5261" s="38">
        <v>45238</v>
      </c>
      <c r="E5261">
        <f>COUNTIFS($D$4891:D5261,D5261,$A$4891:A5261,A5261)</f>
        <v>1</v>
      </c>
      <c r="I5261" s="39" t="s">
        <v>169</v>
      </c>
      <c r="K5261" t="str">
        <f t="shared" si="472"/>
        <v>2023/24</v>
      </c>
      <c r="P5261" s="32"/>
      <c r="Q5261" s="32">
        <v>144.28971215351811</v>
      </c>
      <c r="S5261" s="22"/>
      <c r="AC5261" s="37">
        <v>65.586232797053682</v>
      </c>
      <c r="AD5261">
        <f t="shared" si="471"/>
        <v>6.5586232797053681</v>
      </c>
    </row>
    <row r="5262" spans="1:30" x14ac:dyDescent="0.25">
      <c r="A5262" t="s">
        <v>193</v>
      </c>
      <c r="B5262" t="s">
        <v>163</v>
      </c>
      <c r="D5262" s="5">
        <v>45238</v>
      </c>
      <c r="E5262">
        <f>COUNTIFS($D$4891:D5262,D5262,$A$4891:A5262,A5262)</f>
        <v>2</v>
      </c>
      <c r="I5262" t="s">
        <v>169</v>
      </c>
      <c r="K5262" t="str">
        <f t="shared" si="472"/>
        <v>2023/24</v>
      </c>
      <c r="P5262" s="32"/>
      <c r="Q5262" s="32">
        <v>129.37192118226602</v>
      </c>
      <c r="S5262" s="22"/>
      <c r="AC5262" s="36">
        <v>58.805418719211822</v>
      </c>
      <c r="AD5262">
        <f t="shared" si="471"/>
        <v>5.8805418719211824</v>
      </c>
    </row>
    <row r="5263" spans="1:30" x14ac:dyDescent="0.25">
      <c r="A5263" t="s">
        <v>193</v>
      </c>
      <c r="B5263" t="s">
        <v>163</v>
      </c>
      <c r="D5263" s="38">
        <v>45238</v>
      </c>
      <c r="E5263">
        <f>COUNTIFS($D$4891:D5263,D5263,$A$4891:A5263,A5263)</f>
        <v>3</v>
      </c>
      <c r="I5263" s="39" t="s">
        <v>169</v>
      </c>
      <c r="K5263" t="str">
        <f t="shared" si="472"/>
        <v>2023/24</v>
      </c>
      <c r="P5263" s="32"/>
      <c r="Q5263" s="32">
        <v>119.39115777130398</v>
      </c>
      <c r="S5263" s="22"/>
      <c r="AC5263" s="37">
        <v>54.268708077865448</v>
      </c>
      <c r="AD5263">
        <f t="shared" si="471"/>
        <v>5.4268708077865444</v>
      </c>
    </row>
    <row r="5264" spans="1:30" x14ac:dyDescent="0.25">
      <c r="A5264" t="s">
        <v>193</v>
      </c>
      <c r="B5264" t="s">
        <v>163</v>
      </c>
      <c r="D5264" s="5">
        <v>45238</v>
      </c>
      <c r="E5264">
        <f>COUNTIFS($D$4891:D5264,D5264,$A$4891:A5264,A5264)</f>
        <v>4</v>
      </c>
      <c r="I5264" t="s">
        <v>169</v>
      </c>
      <c r="K5264" t="str">
        <f t="shared" si="472"/>
        <v>2023/24</v>
      </c>
      <c r="P5264" s="32"/>
      <c r="Q5264" s="32">
        <v>106.80194049282053</v>
      </c>
      <c r="S5264" s="22"/>
      <c r="AC5264" s="36">
        <v>48.546336587645698</v>
      </c>
      <c r="AD5264">
        <f t="shared" si="471"/>
        <v>4.8546336587645698</v>
      </c>
    </row>
    <row r="5265" spans="1:30" x14ac:dyDescent="0.25">
      <c r="A5265" t="s">
        <v>193</v>
      </c>
      <c r="B5265" t="s">
        <v>163</v>
      </c>
      <c r="D5265" s="38">
        <v>45238</v>
      </c>
      <c r="E5265">
        <f>COUNTIFS($D$4891:D5265,D5265,$A$4891:A5265,A5265)</f>
        <v>5</v>
      </c>
      <c r="I5265" s="39" t="s">
        <v>169</v>
      </c>
      <c r="K5265" t="str">
        <f t="shared" si="472"/>
        <v>2023/24</v>
      </c>
      <c r="P5265" s="32"/>
      <c r="Q5265" s="32">
        <v>84.044324211840575</v>
      </c>
      <c r="S5265" s="22"/>
      <c r="AC5265" s="37">
        <v>40.021106767543131</v>
      </c>
      <c r="AD5265">
        <f t="shared" si="471"/>
        <v>4.0021106767543131</v>
      </c>
    </row>
    <row r="5266" spans="1:30" x14ac:dyDescent="0.25">
      <c r="A5266" t="s">
        <v>193</v>
      </c>
      <c r="B5266" t="s">
        <v>163</v>
      </c>
      <c r="D5266" s="5">
        <v>45259</v>
      </c>
      <c r="E5266">
        <f>COUNTIFS($D$4891:D5266,D5266,$A$4891:A5266,A5266)</f>
        <v>1</v>
      </c>
      <c r="I5266" t="s">
        <v>169</v>
      </c>
      <c r="K5266" t="str">
        <f t="shared" si="472"/>
        <v>2023/24</v>
      </c>
      <c r="P5266" s="32"/>
      <c r="Q5266" s="32">
        <v>130.02585649644476</v>
      </c>
      <c r="S5266" s="22"/>
      <c r="AC5266" s="36">
        <v>61.91707452211655</v>
      </c>
      <c r="AD5266">
        <f t="shared" si="471"/>
        <v>6.1917074522116549</v>
      </c>
    </row>
    <row r="5267" spans="1:30" x14ac:dyDescent="0.25">
      <c r="A5267" t="s">
        <v>193</v>
      </c>
      <c r="B5267" t="s">
        <v>163</v>
      </c>
      <c r="D5267" s="38">
        <v>45259</v>
      </c>
      <c r="E5267">
        <f>COUNTIFS($D$4891:D5267,D5267,$A$4891:A5267,A5267)</f>
        <v>2</v>
      </c>
      <c r="I5267" s="39" t="s">
        <v>169</v>
      </c>
      <c r="K5267" t="str">
        <f t="shared" si="472"/>
        <v>2023/24</v>
      </c>
      <c r="P5267" s="32"/>
      <c r="Q5267" s="32">
        <v>108.31850328719881</v>
      </c>
      <c r="S5267" s="22"/>
      <c r="AC5267" s="37">
        <v>51.580239660570861</v>
      </c>
      <c r="AD5267">
        <f t="shared" si="471"/>
        <v>5.1580239660570859</v>
      </c>
    </row>
    <row r="5268" spans="1:30" x14ac:dyDescent="0.25">
      <c r="A5268" t="s">
        <v>193</v>
      </c>
      <c r="B5268" t="s">
        <v>163</v>
      </c>
      <c r="D5268" s="5">
        <v>45259</v>
      </c>
      <c r="E5268">
        <f>COUNTIFS($D$4891:D5268,D5268,$A$4891:A5268,A5268)</f>
        <v>3</v>
      </c>
      <c r="I5268" t="s">
        <v>169</v>
      </c>
      <c r="K5268" t="str">
        <f t="shared" si="472"/>
        <v>2023/24</v>
      </c>
      <c r="P5268" s="32"/>
      <c r="Q5268" s="32">
        <v>114.25484502667295</v>
      </c>
      <c r="S5268" s="22"/>
      <c r="AC5268" s="36">
        <v>54.407069060320453</v>
      </c>
      <c r="AD5268">
        <f t="shared" si="471"/>
        <v>5.4407069060320454</v>
      </c>
    </row>
    <row r="5269" spans="1:30" x14ac:dyDescent="0.25">
      <c r="A5269" t="s">
        <v>193</v>
      </c>
      <c r="B5269" t="s">
        <v>163</v>
      </c>
      <c r="D5269" s="38">
        <v>45259</v>
      </c>
      <c r="E5269">
        <f>COUNTIFS($D$4891:D5269,D5269,$A$4891:A5269,A5269)</f>
        <v>4</v>
      </c>
      <c r="I5269" s="39" t="s">
        <v>169</v>
      </c>
      <c r="K5269" t="str">
        <f t="shared" si="472"/>
        <v>2023/24</v>
      </c>
      <c r="P5269" s="32"/>
      <c r="Q5269" s="32">
        <v>105.14867054226627</v>
      </c>
      <c r="S5269" s="22"/>
      <c r="AC5269" s="37">
        <v>50.070795496317274</v>
      </c>
      <c r="AD5269">
        <f t="shared" si="471"/>
        <v>5.0070795496317277</v>
      </c>
    </row>
    <row r="5270" spans="1:30" x14ac:dyDescent="0.25">
      <c r="A5270" t="s">
        <v>193</v>
      </c>
      <c r="B5270" t="s">
        <v>163</v>
      </c>
      <c r="D5270" s="5">
        <v>45259</v>
      </c>
      <c r="E5270">
        <f>COUNTIFS($D$4891:D5270,D5270,$A$4891:A5270,A5270)</f>
        <v>5</v>
      </c>
      <c r="I5270" t="s">
        <v>169</v>
      </c>
      <c r="K5270" t="str">
        <f t="shared" si="472"/>
        <v>2023/24</v>
      </c>
      <c r="P5270" s="32"/>
      <c r="Q5270" s="32">
        <v>88.59204058982084</v>
      </c>
      <c r="S5270" s="22"/>
      <c r="AC5270" s="36">
        <v>42.186685995152779</v>
      </c>
      <c r="AD5270">
        <f t="shared" si="471"/>
        <v>4.2186685995152775</v>
      </c>
    </row>
    <row r="5271" spans="1:30" x14ac:dyDescent="0.25">
      <c r="A5271" t="s">
        <v>193</v>
      </c>
      <c r="B5271" t="s">
        <v>163</v>
      </c>
      <c r="D5271" s="38">
        <v>45280</v>
      </c>
      <c r="E5271">
        <f>COUNTIFS($D$4891:D5271,D5271,$A$4891:A5271,A5271)</f>
        <v>1</v>
      </c>
      <c r="I5271" s="39" t="s">
        <v>169</v>
      </c>
      <c r="K5271" t="str">
        <f t="shared" si="472"/>
        <v>2023/24</v>
      </c>
      <c r="P5271" s="32"/>
      <c r="Q5271" s="32">
        <v>146.81037753746912</v>
      </c>
      <c r="S5271" s="22"/>
      <c r="AC5271" s="37">
        <v>69.909703589271004</v>
      </c>
      <c r="AD5271">
        <f t="shared" si="471"/>
        <v>6.9909703589271004</v>
      </c>
    </row>
    <row r="5272" spans="1:30" x14ac:dyDescent="0.25">
      <c r="A5272" t="s">
        <v>193</v>
      </c>
      <c r="B5272" t="s">
        <v>163</v>
      </c>
      <c r="D5272" s="5">
        <v>45280</v>
      </c>
      <c r="E5272">
        <f>COUNTIFS($D$4891:D5272,D5272,$A$4891:A5272,A5272)</f>
        <v>2</v>
      </c>
      <c r="I5272" t="s">
        <v>169</v>
      </c>
      <c r="K5272" t="str">
        <f t="shared" si="472"/>
        <v>2023/24</v>
      </c>
      <c r="P5272" s="32"/>
      <c r="Q5272" s="32">
        <v>115.94660285638921</v>
      </c>
      <c r="S5272" s="22"/>
      <c r="AC5272" s="36">
        <v>55.212668026852</v>
      </c>
      <c r="AD5272">
        <f t="shared" si="471"/>
        <v>5.5212668026851999</v>
      </c>
    </row>
    <row r="5273" spans="1:30" x14ac:dyDescent="0.25">
      <c r="A5273" t="s">
        <v>193</v>
      </c>
      <c r="B5273" t="s">
        <v>163</v>
      </c>
      <c r="D5273" s="38">
        <v>45280</v>
      </c>
      <c r="E5273">
        <f>COUNTIFS($D$4891:D5273,D5273,$A$4891:A5273,A5273)</f>
        <v>3</v>
      </c>
      <c r="I5273" s="39" t="s">
        <v>169</v>
      </c>
      <c r="K5273" t="str">
        <f t="shared" si="472"/>
        <v>2023/24</v>
      </c>
      <c r="P5273" s="32"/>
      <c r="Q5273" s="32">
        <v>100.47168914163987</v>
      </c>
      <c r="S5273" s="22"/>
      <c r="AC5273" s="37">
        <v>47.843661496018981</v>
      </c>
      <c r="AD5273">
        <f t="shared" si="471"/>
        <v>4.7843661496018983</v>
      </c>
    </row>
    <row r="5274" spans="1:30" x14ac:dyDescent="0.25">
      <c r="A5274" t="s">
        <v>193</v>
      </c>
      <c r="B5274" t="s">
        <v>163</v>
      </c>
      <c r="D5274" s="5">
        <v>45280</v>
      </c>
      <c r="E5274">
        <f>COUNTIFS($D$4891:D5274,D5274,$A$4891:A5274,A5274)</f>
        <v>4</v>
      </c>
      <c r="I5274" t="s">
        <v>169</v>
      </c>
      <c r="K5274" t="str">
        <f t="shared" si="472"/>
        <v>2023/24</v>
      </c>
      <c r="P5274" s="32"/>
      <c r="Q5274" s="32">
        <v>122.00149925037481</v>
      </c>
      <c r="S5274" s="22"/>
      <c r="AC5274" s="36">
        <v>58.095952023988005</v>
      </c>
      <c r="AD5274">
        <f t="shared" si="471"/>
        <v>5.8095952023988007</v>
      </c>
    </row>
    <row r="5275" spans="1:30" x14ac:dyDescent="0.25">
      <c r="A5275" t="s">
        <v>193</v>
      </c>
      <c r="B5275" t="s">
        <v>163</v>
      </c>
      <c r="D5275" s="38">
        <v>45280</v>
      </c>
      <c r="E5275">
        <f>COUNTIFS($D$4891:D5275,D5275,$A$4891:A5275,A5275)</f>
        <v>5</v>
      </c>
      <c r="I5275" s="39" t="s">
        <v>169</v>
      </c>
      <c r="K5275" t="str">
        <f t="shared" si="472"/>
        <v>2023/24</v>
      </c>
      <c r="P5275" s="32"/>
      <c r="Q5275" s="32">
        <v>122.06805724302315</v>
      </c>
      <c r="S5275" s="22"/>
      <c r="AC5275" s="37">
        <v>58.127646306201498</v>
      </c>
      <c r="AD5275">
        <f t="shared" si="471"/>
        <v>5.8127646306201495</v>
      </c>
    </row>
    <row r="5276" spans="1:30" x14ac:dyDescent="0.25">
      <c r="A5276" t="s">
        <v>193</v>
      </c>
      <c r="B5276" t="s">
        <v>163</v>
      </c>
      <c r="D5276" s="5">
        <v>45309</v>
      </c>
      <c r="E5276">
        <f>COUNTIFS($D$4891:D5276,D5276,$A$4891:A5276,A5276)</f>
        <v>1</v>
      </c>
      <c r="I5276" t="s">
        <v>169</v>
      </c>
      <c r="K5276" t="str">
        <f t="shared" si="472"/>
        <v>2023/24</v>
      </c>
      <c r="P5276" s="32"/>
      <c r="Q5276" s="32">
        <v>58.246336077092941</v>
      </c>
      <c r="S5276" s="22"/>
      <c r="AC5276" s="36">
        <v>20.084943474859635</v>
      </c>
      <c r="AD5276">
        <f t="shared" ref="AD5276:AD5339" si="473">AC5276/10</f>
        <v>2.0084943474859633</v>
      </c>
    </row>
    <row r="5277" spans="1:30" x14ac:dyDescent="0.25">
      <c r="A5277" t="s">
        <v>193</v>
      </c>
      <c r="B5277" t="s">
        <v>163</v>
      </c>
      <c r="D5277" s="38">
        <v>45309</v>
      </c>
      <c r="E5277">
        <f>COUNTIFS($D$4891:D5277,D5277,$A$4891:A5277,A5277)</f>
        <v>2</v>
      </c>
      <c r="I5277" s="39" t="s">
        <v>169</v>
      </c>
      <c r="K5277" t="str">
        <f t="shared" si="472"/>
        <v>2023/24</v>
      </c>
      <c r="P5277" s="32"/>
      <c r="Q5277" s="32">
        <v>121.82174320347465</v>
      </c>
      <c r="S5277" s="22"/>
      <c r="AC5277" s="37">
        <v>42.007497656370568</v>
      </c>
      <c r="AD5277">
        <f t="shared" si="473"/>
        <v>4.2007497656370569</v>
      </c>
    </row>
    <row r="5278" spans="1:30" x14ac:dyDescent="0.25">
      <c r="A5278" t="s">
        <v>193</v>
      </c>
      <c r="B5278" t="s">
        <v>163</v>
      </c>
      <c r="D5278" s="5">
        <v>45309</v>
      </c>
      <c r="E5278">
        <f>COUNTIFS($D$4891:D5278,D5278,$A$4891:A5278,A5278)</f>
        <v>3</v>
      </c>
      <c r="I5278" t="s">
        <v>169</v>
      </c>
      <c r="K5278" t="str">
        <f t="shared" si="472"/>
        <v>2023/24</v>
      </c>
      <c r="P5278" s="32"/>
      <c r="Q5278" s="32">
        <v>208.42056346755044</v>
      </c>
      <c r="S5278" s="22"/>
      <c r="AC5278" s="36">
        <v>71.869159816396703</v>
      </c>
      <c r="AD5278">
        <f t="shared" si="473"/>
        <v>7.1869159816396699</v>
      </c>
    </row>
    <row r="5279" spans="1:30" x14ac:dyDescent="0.25">
      <c r="A5279" t="s">
        <v>193</v>
      </c>
      <c r="B5279" t="s">
        <v>163</v>
      </c>
      <c r="D5279" s="38">
        <v>45309</v>
      </c>
      <c r="E5279">
        <f>COUNTIFS($D$4891:D5279,D5279,$A$4891:A5279,A5279)</f>
        <v>4</v>
      </c>
      <c r="I5279" s="39" t="s">
        <v>169</v>
      </c>
      <c r="K5279" t="str">
        <f t="shared" si="472"/>
        <v>2023/24</v>
      </c>
      <c r="P5279" s="32"/>
      <c r="Q5279" s="32">
        <v>176.66170299174229</v>
      </c>
      <c r="S5279" s="22"/>
      <c r="AC5279" s="37">
        <v>60.917828617842162</v>
      </c>
      <c r="AD5279">
        <f t="shared" si="473"/>
        <v>6.0917828617842158</v>
      </c>
    </row>
    <row r="5280" spans="1:30" x14ac:dyDescent="0.25">
      <c r="A5280" t="s">
        <v>193</v>
      </c>
      <c r="B5280" t="s">
        <v>163</v>
      </c>
      <c r="D5280" s="5">
        <v>45309</v>
      </c>
      <c r="E5280">
        <f>COUNTIFS($D$4891:D5280,D5280,$A$4891:A5280,A5280)</f>
        <v>5</v>
      </c>
      <c r="I5280" t="s">
        <v>169</v>
      </c>
      <c r="K5280" t="str">
        <f t="shared" si="472"/>
        <v>2023/24</v>
      </c>
      <c r="P5280" s="32"/>
      <c r="Q5280" s="32">
        <v>121.12077904937875</v>
      </c>
      <c r="S5280" s="22"/>
      <c r="AC5280" s="36">
        <v>41.765785879096121</v>
      </c>
      <c r="AD5280">
        <f t="shared" si="473"/>
        <v>4.1765785879096118</v>
      </c>
    </row>
    <row r="5281" spans="1:30" x14ac:dyDescent="0.25">
      <c r="A5281" t="s">
        <v>194</v>
      </c>
      <c r="B5281" t="s">
        <v>163</v>
      </c>
      <c r="D5281" s="38">
        <v>44914</v>
      </c>
      <c r="E5281">
        <f>COUNTIFS($D$4891:D5281,D5281,$A$4891:A5281,A5281)</f>
        <v>1</v>
      </c>
      <c r="I5281" s="39" t="s">
        <v>170</v>
      </c>
      <c r="K5281" t="str">
        <f t="shared" si="472"/>
        <v>2022/23</v>
      </c>
      <c r="P5281" s="32"/>
      <c r="Q5281" s="32">
        <v>321.95511184924709</v>
      </c>
      <c r="S5281" s="22"/>
      <c r="AC5281" s="37">
        <v>51.928243846652755</v>
      </c>
      <c r="AD5281">
        <f t="shared" si="473"/>
        <v>5.1928243846652755</v>
      </c>
    </row>
    <row r="5282" spans="1:30" x14ac:dyDescent="0.25">
      <c r="A5282" t="s">
        <v>194</v>
      </c>
      <c r="B5282" t="s">
        <v>163</v>
      </c>
      <c r="D5282" s="5">
        <v>44914</v>
      </c>
      <c r="E5282">
        <f>COUNTIFS($D$4891:D5282,D5282,$A$4891:A5282,A5282)</f>
        <v>2</v>
      </c>
      <c r="I5282" t="s">
        <v>170</v>
      </c>
      <c r="K5282" t="str">
        <f t="shared" si="472"/>
        <v>2022/23</v>
      </c>
      <c r="P5282" s="32"/>
      <c r="Q5282" s="32">
        <v>368.12521618817016</v>
      </c>
      <c r="S5282" s="22"/>
      <c r="AC5282" s="36">
        <v>59.375034869059697</v>
      </c>
      <c r="AD5282">
        <f t="shared" si="473"/>
        <v>5.9375034869059693</v>
      </c>
    </row>
    <row r="5283" spans="1:30" x14ac:dyDescent="0.25">
      <c r="A5283" t="s">
        <v>194</v>
      </c>
      <c r="B5283" t="s">
        <v>163</v>
      </c>
      <c r="D5283" s="38">
        <v>44914</v>
      </c>
      <c r="E5283">
        <f>COUNTIFS($D$4891:D5283,D5283,$A$4891:A5283,A5283)</f>
        <v>3</v>
      </c>
      <c r="I5283" s="39" t="s">
        <v>170</v>
      </c>
      <c r="K5283" t="str">
        <f t="shared" si="472"/>
        <v>2022/23</v>
      </c>
      <c r="P5283" s="32"/>
      <c r="Q5283" s="32">
        <v>367.55586658442854</v>
      </c>
      <c r="S5283" s="22"/>
      <c r="AC5283" s="37">
        <v>59.283204287811053</v>
      </c>
      <c r="AD5283">
        <f t="shared" si="473"/>
        <v>5.9283204287811051</v>
      </c>
    </row>
    <row r="5284" spans="1:30" x14ac:dyDescent="0.25">
      <c r="A5284" t="s">
        <v>194</v>
      </c>
      <c r="B5284" t="s">
        <v>163</v>
      </c>
      <c r="D5284" s="5">
        <v>44914</v>
      </c>
      <c r="E5284">
        <f>COUNTIFS($D$4891:D5284,D5284,$A$4891:A5284,A5284)</f>
        <v>4</v>
      </c>
      <c r="I5284" t="s">
        <v>170</v>
      </c>
      <c r="K5284" t="str">
        <f t="shared" si="472"/>
        <v>2022/23</v>
      </c>
      <c r="P5284" s="32"/>
      <c r="Q5284" s="32">
        <v>296.04045478582754</v>
      </c>
      <c r="S5284" s="22"/>
      <c r="AC5284" s="36">
        <v>47.74846044932702</v>
      </c>
      <c r="AD5284">
        <f t="shared" si="473"/>
        <v>4.7748460449327021</v>
      </c>
    </row>
    <row r="5285" spans="1:30" x14ac:dyDescent="0.25">
      <c r="A5285" t="s">
        <v>194</v>
      </c>
      <c r="B5285" t="s">
        <v>163</v>
      </c>
      <c r="D5285" s="38">
        <v>44914</v>
      </c>
      <c r="E5285">
        <f>COUNTIFS($D$4891:D5285,D5285,$A$4891:A5285,A5285)</f>
        <v>5</v>
      </c>
      <c r="I5285" s="39" t="s">
        <v>170</v>
      </c>
      <c r="K5285" t="str">
        <f t="shared" si="472"/>
        <v>2022/23</v>
      </c>
      <c r="P5285" s="32"/>
      <c r="Q5285" s="32">
        <v>176.49907420595355</v>
      </c>
      <c r="S5285" s="22"/>
      <c r="AC5285" s="37">
        <v>28.467592613863477</v>
      </c>
      <c r="AD5285">
        <f t="shared" si="473"/>
        <v>2.8467592613863477</v>
      </c>
    </row>
    <row r="5286" spans="1:30" x14ac:dyDescent="0.25">
      <c r="A5286" t="s">
        <v>194</v>
      </c>
      <c r="B5286" t="s">
        <v>163</v>
      </c>
      <c r="D5286" s="5">
        <v>44939</v>
      </c>
      <c r="E5286">
        <f>COUNTIFS($D$4891:D5286,D5286,$A$4891:A5286,A5286)</f>
        <v>1</v>
      </c>
      <c r="I5286" t="s">
        <v>170</v>
      </c>
      <c r="K5286" t="str">
        <f t="shared" si="472"/>
        <v>2022/23</v>
      </c>
      <c r="P5286" s="32"/>
      <c r="Q5286" s="32">
        <v>235.37649817613334</v>
      </c>
      <c r="S5286" s="22"/>
      <c r="AC5286" s="36">
        <v>94.150599270453327</v>
      </c>
      <c r="AD5286">
        <f t="shared" si="473"/>
        <v>9.4150599270453323</v>
      </c>
    </row>
    <row r="5287" spans="1:30" x14ac:dyDescent="0.25">
      <c r="A5287" t="s">
        <v>194</v>
      </c>
      <c r="B5287" t="s">
        <v>163</v>
      </c>
      <c r="D5287" s="38">
        <v>44939</v>
      </c>
      <c r="E5287">
        <f>COUNTIFS($D$4891:D5287,D5287,$A$4891:A5287,A5287)</f>
        <v>2</v>
      </c>
      <c r="I5287" s="39" t="s">
        <v>170</v>
      </c>
      <c r="K5287" t="str">
        <f t="shared" si="472"/>
        <v>2022/23</v>
      </c>
      <c r="P5287" s="32"/>
      <c r="Q5287" s="32">
        <v>246.25541414642521</v>
      </c>
      <c r="S5287" s="22"/>
      <c r="AC5287" s="37">
        <v>98.502165658570078</v>
      </c>
      <c r="AD5287">
        <f t="shared" si="473"/>
        <v>9.8502165658570071</v>
      </c>
    </row>
    <row r="5288" spans="1:30" x14ac:dyDescent="0.25">
      <c r="A5288" t="s">
        <v>194</v>
      </c>
      <c r="B5288" t="s">
        <v>163</v>
      </c>
      <c r="D5288" s="5">
        <v>44939</v>
      </c>
      <c r="E5288">
        <f>COUNTIFS($D$4891:D5288,D5288,$A$4891:A5288,A5288)</f>
        <v>3</v>
      </c>
      <c r="I5288" t="s">
        <v>170</v>
      </c>
      <c r="K5288" t="str">
        <f t="shared" si="472"/>
        <v>2022/23</v>
      </c>
      <c r="P5288" s="32"/>
      <c r="Q5288" s="32">
        <v>214.45947747267397</v>
      </c>
      <c r="S5288" s="22"/>
      <c r="AC5288" s="36">
        <v>85.783790989069587</v>
      </c>
      <c r="AD5288">
        <f t="shared" si="473"/>
        <v>8.578379098906959</v>
      </c>
    </row>
    <row r="5289" spans="1:30" x14ac:dyDescent="0.25">
      <c r="A5289" t="s">
        <v>194</v>
      </c>
      <c r="B5289" t="s">
        <v>163</v>
      </c>
      <c r="D5289" s="38">
        <v>44939</v>
      </c>
      <c r="E5289">
        <f>COUNTIFS($D$4891:D5289,D5289,$A$4891:A5289,A5289)</f>
        <v>4</v>
      </c>
      <c r="I5289" s="39" t="s">
        <v>170</v>
      </c>
      <c r="K5289" t="str">
        <f t="shared" si="472"/>
        <v>2022/23</v>
      </c>
      <c r="P5289" s="32"/>
      <c r="Q5289" s="32">
        <v>232.24676598328125</v>
      </c>
      <c r="S5289" s="22"/>
      <c r="AC5289" s="37">
        <v>92.898706393312494</v>
      </c>
      <c r="AD5289">
        <f t="shared" si="473"/>
        <v>9.2898706393312498</v>
      </c>
    </row>
    <row r="5290" spans="1:30" x14ac:dyDescent="0.25">
      <c r="A5290" t="s">
        <v>194</v>
      </c>
      <c r="B5290" t="s">
        <v>163</v>
      </c>
      <c r="D5290" s="5">
        <v>44939</v>
      </c>
      <c r="E5290">
        <f>COUNTIFS($D$4891:D5290,D5290,$A$4891:A5290,A5290)</f>
        <v>5</v>
      </c>
      <c r="I5290" t="s">
        <v>170</v>
      </c>
      <c r="K5290" t="str">
        <f t="shared" si="472"/>
        <v>2022/23</v>
      </c>
      <c r="P5290" s="32"/>
      <c r="Q5290" s="32">
        <v>267.29955392885734</v>
      </c>
      <c r="S5290" s="22"/>
      <c r="AC5290" s="36">
        <v>106.91982157154294</v>
      </c>
      <c r="AD5290">
        <f t="shared" si="473"/>
        <v>10.691982157154294</v>
      </c>
    </row>
    <row r="5291" spans="1:30" x14ac:dyDescent="0.25">
      <c r="A5291" t="s">
        <v>194</v>
      </c>
      <c r="B5291" t="s">
        <v>163</v>
      </c>
      <c r="D5291" s="38">
        <v>44959</v>
      </c>
      <c r="E5291">
        <f>COUNTIFS($D$4891:D5291,D5291,$A$4891:A5291,A5291)</f>
        <v>1</v>
      </c>
      <c r="I5291" s="39" t="s">
        <v>170</v>
      </c>
      <c r="K5291" t="str">
        <f t="shared" si="472"/>
        <v>2022/23</v>
      </c>
      <c r="P5291" s="32"/>
      <c r="Q5291" s="32">
        <v>140.87249239119171</v>
      </c>
      <c r="S5291" s="22"/>
      <c r="AC5291" s="37">
        <v>70.436246195595857</v>
      </c>
      <c r="AD5291">
        <f t="shared" si="473"/>
        <v>7.0436246195595853</v>
      </c>
    </row>
    <row r="5292" spans="1:30" x14ac:dyDescent="0.25">
      <c r="A5292" t="s">
        <v>194</v>
      </c>
      <c r="B5292" t="s">
        <v>163</v>
      </c>
      <c r="D5292" s="5">
        <v>44959</v>
      </c>
      <c r="E5292">
        <f>COUNTIFS($D$4891:D5292,D5292,$A$4891:A5292,A5292)</f>
        <v>2</v>
      </c>
      <c r="I5292" t="s">
        <v>170</v>
      </c>
      <c r="K5292" t="str">
        <f t="shared" si="472"/>
        <v>2022/23</v>
      </c>
      <c r="P5292" s="32"/>
      <c r="Q5292" s="32">
        <v>165.53771965212172</v>
      </c>
      <c r="S5292" s="22"/>
      <c r="AC5292" s="36">
        <v>82.768859826060861</v>
      </c>
      <c r="AD5292">
        <f t="shared" si="473"/>
        <v>8.2768859826060854</v>
      </c>
    </row>
    <row r="5293" spans="1:30" x14ac:dyDescent="0.25">
      <c r="A5293" t="s">
        <v>194</v>
      </c>
      <c r="B5293" t="s">
        <v>163</v>
      </c>
      <c r="D5293" s="38">
        <v>44959</v>
      </c>
      <c r="E5293">
        <f>COUNTIFS($D$4891:D5293,D5293,$A$4891:A5293,A5293)</f>
        <v>3</v>
      </c>
      <c r="I5293" s="39" t="s">
        <v>170</v>
      </c>
      <c r="K5293" t="str">
        <f t="shared" si="472"/>
        <v>2022/23</v>
      </c>
      <c r="P5293" s="32"/>
      <c r="Q5293" s="32">
        <v>129.09206433502769</v>
      </c>
      <c r="S5293" s="22"/>
      <c r="AC5293" s="37">
        <v>64.546032167513843</v>
      </c>
      <c r="AD5293">
        <f t="shared" si="473"/>
        <v>6.4546032167513845</v>
      </c>
    </row>
    <row r="5294" spans="1:30" x14ac:dyDescent="0.25">
      <c r="A5294" t="s">
        <v>194</v>
      </c>
      <c r="B5294" t="s">
        <v>163</v>
      </c>
      <c r="D5294" s="5">
        <v>44959</v>
      </c>
      <c r="E5294">
        <f>COUNTIFS($D$4891:D5294,D5294,$A$4891:A5294,A5294)</f>
        <v>4</v>
      </c>
      <c r="I5294" t="s">
        <v>170</v>
      </c>
      <c r="K5294" t="str">
        <f t="shared" si="472"/>
        <v>2022/23</v>
      </c>
      <c r="P5294" s="32"/>
      <c r="Q5294" s="32">
        <v>100.76863252798836</v>
      </c>
      <c r="S5294" s="22"/>
      <c r="AC5294" s="36">
        <v>50.38431626399418</v>
      </c>
      <c r="AD5294">
        <f t="shared" si="473"/>
        <v>5.0384316263994178</v>
      </c>
    </row>
    <row r="5295" spans="1:30" x14ac:dyDescent="0.25">
      <c r="A5295" t="s">
        <v>194</v>
      </c>
      <c r="B5295" t="s">
        <v>163</v>
      </c>
      <c r="D5295" s="38">
        <v>44959</v>
      </c>
      <c r="E5295">
        <f>COUNTIFS($D$4891:D5295,D5295,$A$4891:A5295,A5295)</f>
        <v>5</v>
      </c>
      <c r="I5295" s="39" t="s">
        <v>170</v>
      </c>
      <c r="K5295" t="str">
        <f t="shared" si="472"/>
        <v>2022/23</v>
      </c>
      <c r="P5295" s="32"/>
      <c r="Q5295" s="32">
        <v>147.21699570333342</v>
      </c>
      <c r="S5295" s="22"/>
      <c r="AC5295" s="37">
        <v>73.608497851666712</v>
      </c>
      <c r="AD5295">
        <f t="shared" si="473"/>
        <v>7.3608497851666712</v>
      </c>
    </row>
    <row r="5296" spans="1:30" x14ac:dyDescent="0.25">
      <c r="A5296" t="s">
        <v>194</v>
      </c>
      <c r="B5296" t="s">
        <v>163</v>
      </c>
      <c r="D5296" s="5">
        <v>44978</v>
      </c>
      <c r="E5296">
        <f>COUNTIFS($D$4891:D5296,D5296,$A$4891:A5296,A5296)</f>
        <v>1</v>
      </c>
      <c r="I5296" t="s">
        <v>170</v>
      </c>
      <c r="K5296" t="str">
        <f t="shared" si="472"/>
        <v>2022/23</v>
      </c>
      <c r="P5296" s="32"/>
      <c r="Q5296" s="32">
        <v>177.32580002256231</v>
      </c>
      <c r="S5296" s="22"/>
      <c r="AC5296" s="36">
        <v>93.329368432927524</v>
      </c>
      <c r="AD5296">
        <f t="shared" si="473"/>
        <v>9.3329368432927531</v>
      </c>
    </row>
    <row r="5297" spans="1:30" x14ac:dyDescent="0.25">
      <c r="A5297" t="s">
        <v>194</v>
      </c>
      <c r="B5297" t="s">
        <v>163</v>
      </c>
      <c r="D5297" s="38">
        <v>44978</v>
      </c>
      <c r="E5297">
        <f>COUNTIFS($D$4891:D5297,D5297,$A$4891:A5297,A5297)</f>
        <v>2</v>
      </c>
      <c r="I5297" s="39" t="s">
        <v>170</v>
      </c>
      <c r="K5297" t="str">
        <f t="shared" si="472"/>
        <v>2022/23</v>
      </c>
      <c r="P5297" s="32"/>
      <c r="Q5297" s="32">
        <v>203.96669931439763</v>
      </c>
      <c r="S5297" s="22"/>
      <c r="AC5297" s="37">
        <v>107.35089437599875</v>
      </c>
      <c r="AD5297">
        <f t="shared" si="473"/>
        <v>10.735089437599875</v>
      </c>
    </row>
    <row r="5298" spans="1:30" x14ac:dyDescent="0.25">
      <c r="A5298" t="s">
        <v>194</v>
      </c>
      <c r="B5298" t="s">
        <v>163</v>
      </c>
      <c r="D5298" s="5">
        <v>44978</v>
      </c>
      <c r="E5298">
        <f>COUNTIFS($D$4891:D5298,D5298,$A$4891:A5298,A5298)</f>
        <v>3</v>
      </c>
      <c r="I5298" t="s">
        <v>170</v>
      </c>
      <c r="K5298" t="str">
        <f t="shared" si="472"/>
        <v>2022/23</v>
      </c>
      <c r="P5298" s="32"/>
      <c r="Q5298" s="32">
        <v>159.81821984750246</v>
      </c>
      <c r="S5298" s="22"/>
      <c r="AC5298" s="36">
        <v>84.114852551317085</v>
      </c>
      <c r="AD5298">
        <f t="shared" si="473"/>
        <v>8.4114852551317085</v>
      </c>
    </row>
    <row r="5299" spans="1:30" x14ac:dyDescent="0.25">
      <c r="A5299" t="s">
        <v>194</v>
      </c>
      <c r="B5299" t="s">
        <v>163</v>
      </c>
      <c r="D5299" s="38">
        <v>44978</v>
      </c>
      <c r="E5299">
        <f>COUNTIFS($D$4891:D5299,D5299,$A$4891:A5299,A5299)</f>
        <v>4</v>
      </c>
      <c r="I5299" s="39" t="s">
        <v>170</v>
      </c>
      <c r="K5299" t="str">
        <f t="shared" si="472"/>
        <v>2022/23</v>
      </c>
      <c r="P5299" s="32"/>
      <c r="Q5299" s="32">
        <v>150.22931369344076</v>
      </c>
      <c r="S5299" s="22"/>
      <c r="AC5299" s="37">
        <v>79.068059838653028</v>
      </c>
      <c r="AD5299">
        <f t="shared" si="473"/>
        <v>7.9068059838653024</v>
      </c>
    </row>
    <row r="5300" spans="1:30" x14ac:dyDescent="0.25">
      <c r="A5300" t="s">
        <v>194</v>
      </c>
      <c r="B5300" t="s">
        <v>163</v>
      </c>
      <c r="D5300" s="5">
        <v>44978</v>
      </c>
      <c r="E5300">
        <f>COUNTIFS($D$4891:D5300,D5300,$A$4891:A5300,A5300)</f>
        <v>5</v>
      </c>
      <c r="I5300" t="s">
        <v>170</v>
      </c>
      <c r="K5300" t="str">
        <f t="shared" si="472"/>
        <v>2022/23</v>
      </c>
      <c r="P5300" s="32"/>
      <c r="Q5300" s="32">
        <v>154.11766363568046</v>
      </c>
      <c r="S5300" s="22"/>
      <c r="AC5300" s="36">
        <v>81.114559808252864</v>
      </c>
      <c r="AD5300">
        <f t="shared" si="473"/>
        <v>8.1114559808252871</v>
      </c>
    </row>
    <row r="5301" spans="1:30" x14ac:dyDescent="0.25">
      <c r="A5301" t="s">
        <v>194</v>
      </c>
      <c r="B5301" t="s">
        <v>163</v>
      </c>
      <c r="D5301" s="38">
        <v>44999</v>
      </c>
      <c r="E5301">
        <f>COUNTIFS($D$4891:D5301,D5301,$A$4891:A5301,A5301)</f>
        <v>1</v>
      </c>
      <c r="I5301" s="39" t="s">
        <v>170</v>
      </c>
      <c r="K5301" t="str">
        <f t="shared" si="472"/>
        <v>2022/23</v>
      </c>
      <c r="P5301" s="32"/>
      <c r="Q5301" s="32">
        <v>106.88006400059535</v>
      </c>
      <c r="S5301" s="22"/>
      <c r="AC5301" s="37">
        <v>50.895268571712073</v>
      </c>
      <c r="AD5301">
        <f t="shared" si="473"/>
        <v>5.0895268571712071</v>
      </c>
    </row>
    <row r="5302" spans="1:30" x14ac:dyDescent="0.25">
      <c r="A5302" t="s">
        <v>194</v>
      </c>
      <c r="B5302" t="s">
        <v>163</v>
      </c>
      <c r="D5302" s="5">
        <v>44999</v>
      </c>
      <c r="E5302">
        <f>COUNTIFS($D$4891:D5302,D5302,$A$4891:A5302,A5302)</f>
        <v>2</v>
      </c>
      <c r="I5302" t="s">
        <v>170</v>
      </c>
      <c r="K5302" t="str">
        <f t="shared" si="472"/>
        <v>2022/23</v>
      </c>
      <c r="P5302" s="32"/>
      <c r="Q5302" s="32">
        <v>116.27622311777334</v>
      </c>
      <c r="S5302" s="22"/>
      <c r="AC5302" s="36">
        <v>55.369630056082542</v>
      </c>
      <c r="AD5302">
        <f t="shared" si="473"/>
        <v>5.5369630056082544</v>
      </c>
    </row>
    <row r="5303" spans="1:30" x14ac:dyDescent="0.25">
      <c r="A5303" t="s">
        <v>194</v>
      </c>
      <c r="B5303" t="s">
        <v>163</v>
      </c>
      <c r="D5303" s="38">
        <v>45000</v>
      </c>
      <c r="E5303">
        <f>COUNTIFS($D$4891:D5303,D5303,$A$4891:A5303,A5303)</f>
        <v>1</v>
      </c>
      <c r="I5303" s="39" t="s">
        <v>170</v>
      </c>
      <c r="K5303" t="str">
        <f t="shared" si="472"/>
        <v>2022/23</v>
      </c>
      <c r="P5303" s="32"/>
      <c r="Q5303" s="32">
        <v>111.78072275475731</v>
      </c>
      <c r="S5303" s="22"/>
      <c r="AC5303" s="37">
        <v>50.809419433980594</v>
      </c>
      <c r="AD5303">
        <f t="shared" si="473"/>
        <v>5.0809419433980594</v>
      </c>
    </row>
    <row r="5304" spans="1:30" x14ac:dyDescent="0.25">
      <c r="A5304" t="s">
        <v>194</v>
      </c>
      <c r="B5304" t="s">
        <v>163</v>
      </c>
      <c r="D5304" s="5">
        <v>45000</v>
      </c>
      <c r="E5304">
        <f>COUNTIFS($D$4891:D5304,D5304,$A$4891:A5304,A5304)</f>
        <v>2</v>
      </c>
      <c r="I5304" t="s">
        <v>170</v>
      </c>
      <c r="K5304" t="str">
        <f t="shared" si="472"/>
        <v>2022/23</v>
      </c>
      <c r="P5304" s="32"/>
      <c r="Q5304" s="32">
        <v>97.149745689939905</v>
      </c>
      <c r="S5304" s="22"/>
      <c r="AC5304" s="36">
        <v>44.158975313609048</v>
      </c>
      <c r="AD5304">
        <f t="shared" si="473"/>
        <v>4.4158975313609048</v>
      </c>
    </row>
    <row r="5305" spans="1:30" x14ac:dyDescent="0.25">
      <c r="A5305" t="s">
        <v>194</v>
      </c>
      <c r="B5305" t="s">
        <v>163</v>
      </c>
      <c r="D5305" s="38">
        <v>45000</v>
      </c>
      <c r="E5305">
        <f>COUNTIFS($D$4891:D5305,D5305,$A$4891:A5305,A5305)</f>
        <v>3</v>
      </c>
      <c r="I5305" s="39" t="s">
        <v>170</v>
      </c>
      <c r="K5305" t="str">
        <f t="shared" si="472"/>
        <v>2022/23</v>
      </c>
      <c r="P5305" s="32"/>
      <c r="Q5305" s="32">
        <v>90.36299297985272</v>
      </c>
      <c r="S5305" s="22"/>
      <c r="AC5305" s="37">
        <v>41.074087718114875</v>
      </c>
      <c r="AD5305">
        <f t="shared" si="473"/>
        <v>4.1074087718114871</v>
      </c>
    </row>
    <row r="5306" spans="1:30" x14ac:dyDescent="0.25">
      <c r="A5306" t="s">
        <v>194</v>
      </c>
      <c r="B5306" t="s">
        <v>163</v>
      </c>
      <c r="D5306" s="5">
        <v>45042</v>
      </c>
      <c r="E5306">
        <f>COUNTIFS($D$4891:D5306,D5306,$A$4891:A5306,A5306)</f>
        <v>1</v>
      </c>
      <c r="I5306" t="s">
        <v>170</v>
      </c>
      <c r="K5306" t="str">
        <f t="shared" si="472"/>
        <v>2022/23</v>
      </c>
      <c r="P5306" s="32"/>
      <c r="Q5306" s="32">
        <v>189.05638922457678</v>
      </c>
      <c r="S5306" s="22"/>
      <c r="AC5306" s="36">
        <v>43.966602145250413</v>
      </c>
      <c r="AD5306">
        <f t="shared" si="473"/>
        <v>4.3966602145250411</v>
      </c>
    </row>
    <row r="5307" spans="1:30" x14ac:dyDescent="0.25">
      <c r="A5307" t="s">
        <v>194</v>
      </c>
      <c r="B5307" t="s">
        <v>163</v>
      </c>
      <c r="D5307" s="38">
        <v>45042</v>
      </c>
      <c r="E5307">
        <f>COUNTIFS($D$4891:D5307,D5307,$A$4891:A5307,A5307)</f>
        <v>2</v>
      </c>
      <c r="I5307" s="39" t="s">
        <v>170</v>
      </c>
      <c r="K5307" t="str">
        <f t="shared" si="472"/>
        <v>2022/23</v>
      </c>
      <c r="P5307" s="32"/>
      <c r="Q5307" s="32">
        <v>162.59104851805773</v>
      </c>
      <c r="S5307" s="22"/>
      <c r="AC5307" s="37">
        <v>37.811871748385521</v>
      </c>
      <c r="AD5307">
        <f t="shared" si="473"/>
        <v>3.7811871748385522</v>
      </c>
    </row>
    <row r="5308" spans="1:30" x14ac:dyDescent="0.25">
      <c r="A5308" t="s">
        <v>194</v>
      </c>
      <c r="B5308" t="s">
        <v>163</v>
      </c>
      <c r="D5308" s="5">
        <v>45042</v>
      </c>
      <c r="E5308">
        <f>COUNTIFS($D$4891:D5308,D5308,$A$4891:A5308,A5308)</f>
        <v>3</v>
      </c>
      <c r="I5308" t="s">
        <v>170</v>
      </c>
      <c r="K5308" t="str">
        <f t="shared" si="472"/>
        <v>2022/23</v>
      </c>
      <c r="P5308" s="32"/>
      <c r="Q5308" s="32">
        <v>178.85453824811734</v>
      </c>
      <c r="S5308" s="22"/>
      <c r="AC5308" s="36">
        <v>42.58441386859937</v>
      </c>
      <c r="AD5308">
        <f t="shared" si="473"/>
        <v>4.2584413868599373</v>
      </c>
    </row>
    <row r="5309" spans="1:30" x14ac:dyDescent="0.25">
      <c r="A5309" t="s">
        <v>194</v>
      </c>
      <c r="B5309" t="s">
        <v>163</v>
      </c>
      <c r="D5309" s="38">
        <v>45043</v>
      </c>
      <c r="E5309">
        <f>COUNTIFS($D$4891:D5309,D5309,$A$4891:A5309,A5309)</f>
        <v>1</v>
      </c>
      <c r="I5309" s="39" t="s">
        <v>170</v>
      </c>
      <c r="K5309" t="str">
        <f t="shared" si="472"/>
        <v>2022/23</v>
      </c>
      <c r="P5309" s="32"/>
      <c r="Q5309" s="32">
        <v>152.54251472951256</v>
      </c>
      <c r="S5309" s="22"/>
      <c r="AC5309" s="37">
        <v>35.475003425468032</v>
      </c>
      <c r="AD5309">
        <f t="shared" si="473"/>
        <v>3.5475003425468032</v>
      </c>
    </row>
    <row r="5310" spans="1:30" x14ac:dyDescent="0.25">
      <c r="A5310" t="s">
        <v>194</v>
      </c>
      <c r="B5310" t="s">
        <v>163</v>
      </c>
      <c r="D5310" s="5">
        <v>45043</v>
      </c>
      <c r="E5310">
        <f>COUNTIFS($D$4891:D5310,D5310,$A$4891:A5310,A5310)</f>
        <v>2</v>
      </c>
      <c r="I5310" t="s">
        <v>170</v>
      </c>
      <c r="K5310" t="str">
        <f t="shared" si="472"/>
        <v>2022/23</v>
      </c>
      <c r="P5310" s="32"/>
      <c r="Q5310" s="32">
        <v>141.4289890852391</v>
      </c>
      <c r="S5310" s="22"/>
      <c r="AC5310" s="36">
        <v>32.89046257796258</v>
      </c>
      <c r="AD5310">
        <f t="shared" si="473"/>
        <v>3.289046257796258</v>
      </c>
    </row>
    <row r="5311" spans="1:30" x14ac:dyDescent="0.25">
      <c r="A5311" t="s">
        <v>194</v>
      </c>
      <c r="B5311" t="s">
        <v>163</v>
      </c>
      <c r="D5311" s="38">
        <v>45104</v>
      </c>
      <c r="E5311">
        <f>COUNTIFS($D$4891:D5311,D5311,$A$4891:A5311,A5311)</f>
        <v>1</v>
      </c>
      <c r="I5311" s="39" t="s">
        <v>170</v>
      </c>
      <c r="K5311" t="str">
        <f t="shared" si="472"/>
        <v>2022/23</v>
      </c>
      <c r="P5311" s="32"/>
      <c r="Q5311" s="32">
        <v>148.57142857142858</v>
      </c>
      <c r="S5311" s="22"/>
      <c r="AC5311" s="37">
        <v>23.963133640552996</v>
      </c>
      <c r="AD5311">
        <f t="shared" si="473"/>
        <v>2.3963133640552998</v>
      </c>
    </row>
    <row r="5312" spans="1:30" x14ac:dyDescent="0.25">
      <c r="A5312" t="s">
        <v>194</v>
      </c>
      <c r="B5312" t="s">
        <v>163</v>
      </c>
      <c r="D5312" s="5">
        <v>45104</v>
      </c>
      <c r="E5312">
        <f>COUNTIFS($D$4891:D5312,D5312,$A$4891:A5312,A5312)</f>
        <v>2</v>
      </c>
      <c r="I5312" t="s">
        <v>170</v>
      </c>
      <c r="K5312" t="str">
        <f t="shared" si="472"/>
        <v>2022/23</v>
      </c>
      <c r="P5312" s="32"/>
      <c r="Q5312" s="32">
        <v>148.57142857142858</v>
      </c>
      <c r="S5312" s="22"/>
      <c r="AC5312" s="36">
        <v>23.963133640552996</v>
      </c>
      <c r="AD5312">
        <f t="shared" si="473"/>
        <v>2.3963133640552998</v>
      </c>
    </row>
    <row r="5313" spans="1:30" x14ac:dyDescent="0.25">
      <c r="A5313" t="s">
        <v>194</v>
      </c>
      <c r="B5313" t="s">
        <v>163</v>
      </c>
      <c r="D5313" s="38">
        <v>45104</v>
      </c>
      <c r="E5313">
        <f>COUNTIFS($D$4891:D5313,D5313,$A$4891:A5313,A5313)</f>
        <v>3</v>
      </c>
      <c r="I5313" s="39" t="s">
        <v>170</v>
      </c>
      <c r="K5313" t="str">
        <f t="shared" si="472"/>
        <v>2022/23</v>
      </c>
      <c r="P5313" s="32"/>
      <c r="Q5313" s="32">
        <v>142.69642857142856</v>
      </c>
      <c r="S5313" s="22"/>
      <c r="AC5313" s="37">
        <v>23.015552995391701</v>
      </c>
      <c r="AD5313">
        <f t="shared" si="473"/>
        <v>2.3015552995391699</v>
      </c>
    </row>
    <row r="5314" spans="1:30" x14ac:dyDescent="0.25">
      <c r="A5314" t="s">
        <v>194</v>
      </c>
      <c r="B5314" t="s">
        <v>163</v>
      </c>
      <c r="D5314" s="5">
        <v>45105</v>
      </c>
      <c r="E5314">
        <f>COUNTIFS($D$4891:D5314,D5314,$A$4891:A5314,A5314)</f>
        <v>1</v>
      </c>
      <c r="I5314" t="s">
        <v>170</v>
      </c>
      <c r="K5314" t="str">
        <f t="shared" si="472"/>
        <v>2022/23</v>
      </c>
      <c r="P5314" s="32"/>
      <c r="Q5314" s="32">
        <v>134.64285714285711</v>
      </c>
      <c r="S5314" s="22"/>
      <c r="AC5314" s="36">
        <v>21.716589861751146</v>
      </c>
      <c r="AD5314">
        <f t="shared" si="473"/>
        <v>2.1716589861751148</v>
      </c>
    </row>
    <row r="5315" spans="1:30" x14ac:dyDescent="0.25">
      <c r="A5315" t="s">
        <v>194</v>
      </c>
      <c r="B5315" t="s">
        <v>163</v>
      </c>
      <c r="D5315" s="38">
        <v>45105</v>
      </c>
      <c r="E5315">
        <f>COUNTIFS($D$4891:D5315,D5315,$A$4891:A5315,A5315)</f>
        <v>2</v>
      </c>
      <c r="I5315" s="39" t="s">
        <v>170</v>
      </c>
      <c r="K5315" t="str">
        <f t="shared" si="472"/>
        <v>2022/23</v>
      </c>
      <c r="P5315" s="32"/>
      <c r="Q5315" s="32">
        <v>122.57142857142858</v>
      </c>
      <c r="S5315" s="22"/>
      <c r="AC5315" s="37">
        <v>19.769585253456221</v>
      </c>
      <c r="AD5315">
        <f t="shared" si="473"/>
        <v>1.9769585253456221</v>
      </c>
    </row>
    <row r="5316" spans="1:30" x14ac:dyDescent="0.25">
      <c r="A5316" t="s">
        <v>194</v>
      </c>
      <c r="B5316" t="s">
        <v>163</v>
      </c>
      <c r="D5316" s="5">
        <v>45181</v>
      </c>
      <c r="E5316">
        <f>COUNTIFS($D$4891:D5316,D5316,$A$4891:A5316,A5316)</f>
        <v>1</v>
      </c>
      <c r="I5316" t="s">
        <v>170</v>
      </c>
      <c r="K5316" t="str">
        <f t="shared" si="472"/>
        <v>2023/24</v>
      </c>
      <c r="P5316" s="32"/>
      <c r="Q5316" s="32">
        <v>67.452781649625337</v>
      </c>
      <c r="S5316" s="22"/>
      <c r="AC5316" s="36">
        <v>8.7601015129383555</v>
      </c>
      <c r="AD5316">
        <f t="shared" si="473"/>
        <v>0.87601015129383553</v>
      </c>
    </row>
    <row r="5317" spans="1:30" x14ac:dyDescent="0.25">
      <c r="A5317" t="s">
        <v>194</v>
      </c>
      <c r="B5317" t="s">
        <v>163</v>
      </c>
      <c r="D5317" s="38">
        <v>45181</v>
      </c>
      <c r="E5317">
        <f>COUNTIFS($D$4891:D5317,D5317,$A$4891:A5317,A5317)</f>
        <v>2</v>
      </c>
      <c r="I5317" s="39" t="s">
        <v>170</v>
      </c>
      <c r="K5317" t="str">
        <f t="shared" si="472"/>
        <v>2023/24</v>
      </c>
      <c r="P5317" s="32"/>
      <c r="Q5317" s="32">
        <v>73.38589981447123</v>
      </c>
      <c r="S5317" s="22"/>
      <c r="AC5317" s="37">
        <v>9.5306363395417186</v>
      </c>
      <c r="AD5317">
        <f t="shared" si="473"/>
        <v>0.95306363395417182</v>
      </c>
    </row>
    <row r="5318" spans="1:30" x14ac:dyDescent="0.25">
      <c r="A5318" t="s">
        <v>194</v>
      </c>
      <c r="B5318" t="s">
        <v>163</v>
      </c>
      <c r="D5318" s="5">
        <v>45181</v>
      </c>
      <c r="E5318">
        <f>COUNTIFS($D$4891:D5318,D5318,$A$4891:A5318,A5318)</f>
        <v>3</v>
      </c>
      <c r="I5318" t="s">
        <v>170</v>
      </c>
      <c r="K5318" t="str">
        <f t="shared" si="472"/>
        <v>2023/24</v>
      </c>
      <c r="P5318" s="32"/>
      <c r="Q5318" s="32">
        <v>54.115099901107008</v>
      </c>
      <c r="S5318" s="22"/>
      <c r="AC5318" s="36">
        <v>7.0279350520918191</v>
      </c>
      <c r="AD5318">
        <f t="shared" si="473"/>
        <v>0.70279350520918193</v>
      </c>
    </row>
    <row r="5319" spans="1:30" x14ac:dyDescent="0.25">
      <c r="A5319" t="s">
        <v>194</v>
      </c>
      <c r="B5319" t="s">
        <v>163</v>
      </c>
      <c r="D5319" s="38">
        <v>45181</v>
      </c>
      <c r="E5319">
        <f>COUNTIFS($D$4891:D5319,D5319,$A$4891:A5319,A5319)</f>
        <v>4</v>
      </c>
      <c r="I5319" s="39" t="s">
        <v>170</v>
      </c>
      <c r="K5319" t="str">
        <f t="shared" ref="K5319:K5382" si="474">YEAR(D5319)+IF(MONTH(D5319)&lt;7,-1,0)&amp;"/"&amp;RIGHT(YEAR(D5319)+IF(MONTH(D5319)&lt;7,0,1),2)</f>
        <v>2023/24</v>
      </c>
      <c r="P5319" s="32"/>
      <c r="Q5319" s="32">
        <v>56.219608140515831</v>
      </c>
      <c r="S5319" s="22"/>
      <c r="AC5319" s="37">
        <v>7.3973168605941888</v>
      </c>
      <c r="AD5319">
        <f t="shared" si="473"/>
        <v>0.73973168605941886</v>
      </c>
    </row>
    <row r="5320" spans="1:30" x14ac:dyDescent="0.25">
      <c r="A5320" t="s">
        <v>194</v>
      </c>
      <c r="B5320" t="s">
        <v>163</v>
      </c>
      <c r="D5320" s="5">
        <v>45181</v>
      </c>
      <c r="E5320">
        <f>COUNTIFS($D$4891:D5320,D5320,$A$4891:A5320,A5320)</f>
        <v>5</v>
      </c>
      <c r="I5320" t="s">
        <v>170</v>
      </c>
      <c r="K5320" t="str">
        <f t="shared" si="474"/>
        <v>2023/24</v>
      </c>
      <c r="P5320" s="32"/>
      <c r="Q5320" s="32">
        <v>49.589384999432653</v>
      </c>
      <c r="S5320" s="22"/>
      <c r="AC5320" s="36">
        <v>6.5249190788727178</v>
      </c>
      <c r="AD5320">
        <f t="shared" si="473"/>
        <v>0.65249190788727174</v>
      </c>
    </row>
    <row r="5321" spans="1:30" x14ac:dyDescent="0.25">
      <c r="A5321" t="s">
        <v>194</v>
      </c>
      <c r="B5321" t="s">
        <v>163</v>
      </c>
      <c r="D5321" s="38">
        <v>45216</v>
      </c>
      <c r="E5321">
        <f>COUNTIFS($D$4891:D5321,D5321,$A$4891:A5321,A5321)</f>
        <v>1</v>
      </c>
      <c r="I5321" s="39" t="s">
        <v>170</v>
      </c>
      <c r="K5321" t="str">
        <f t="shared" si="474"/>
        <v>2023/24</v>
      </c>
      <c r="P5321" s="32"/>
      <c r="Q5321" s="32">
        <v>148.43078841623941</v>
      </c>
      <c r="S5321" s="22"/>
      <c r="AC5321" s="37">
        <v>42.408796690354123</v>
      </c>
      <c r="AD5321">
        <f t="shared" si="473"/>
        <v>4.2408796690354125</v>
      </c>
    </row>
    <row r="5322" spans="1:30" x14ac:dyDescent="0.25">
      <c r="A5322" t="s">
        <v>194</v>
      </c>
      <c r="B5322" t="s">
        <v>163</v>
      </c>
      <c r="D5322" s="5">
        <v>45216</v>
      </c>
      <c r="E5322">
        <f>COUNTIFS($D$4891:D5322,D5322,$A$4891:A5322,A5322)</f>
        <v>2</v>
      </c>
      <c r="I5322" t="s">
        <v>170</v>
      </c>
      <c r="K5322" t="str">
        <f t="shared" si="474"/>
        <v>2023/24</v>
      </c>
      <c r="P5322" s="32"/>
      <c r="Q5322" s="32">
        <v>166.82605312256814</v>
      </c>
      <c r="S5322" s="22"/>
      <c r="AC5322" s="36">
        <v>47.66458660644804</v>
      </c>
      <c r="AD5322">
        <f t="shared" si="473"/>
        <v>4.7664586606448038</v>
      </c>
    </row>
    <row r="5323" spans="1:30" x14ac:dyDescent="0.25">
      <c r="A5323" t="s">
        <v>194</v>
      </c>
      <c r="B5323" t="s">
        <v>163</v>
      </c>
      <c r="D5323" s="38">
        <v>45216</v>
      </c>
      <c r="E5323">
        <f>COUNTIFS($D$4891:D5323,D5323,$A$4891:A5323,A5323)</f>
        <v>3</v>
      </c>
      <c r="I5323" s="39" t="s">
        <v>170</v>
      </c>
      <c r="K5323" t="str">
        <f t="shared" si="474"/>
        <v>2023/24</v>
      </c>
      <c r="P5323" s="32"/>
      <c r="Q5323" s="32">
        <v>170.99721429992701</v>
      </c>
      <c r="S5323" s="22"/>
      <c r="AC5323" s="37">
        <v>48.856346942836289</v>
      </c>
      <c r="AD5323">
        <f t="shared" si="473"/>
        <v>4.8856346942836293</v>
      </c>
    </row>
    <row r="5324" spans="1:30" x14ac:dyDescent="0.25">
      <c r="A5324" t="s">
        <v>194</v>
      </c>
      <c r="B5324" t="s">
        <v>163</v>
      </c>
      <c r="D5324" s="5">
        <v>45217</v>
      </c>
      <c r="E5324">
        <f>COUNTIFS($D$4891:D5324,D5324,$A$4891:A5324,A5324)</f>
        <v>1</v>
      </c>
      <c r="I5324" t="s">
        <v>170</v>
      </c>
      <c r="K5324" t="str">
        <f t="shared" si="474"/>
        <v>2023/24</v>
      </c>
      <c r="P5324" s="32"/>
      <c r="Q5324" s="32">
        <v>150.3603539317825</v>
      </c>
      <c r="S5324" s="22"/>
      <c r="AC5324" s="36">
        <v>41.766764981050692</v>
      </c>
      <c r="AD5324">
        <f t="shared" si="473"/>
        <v>4.1766764981050688</v>
      </c>
    </row>
    <row r="5325" spans="1:30" x14ac:dyDescent="0.25">
      <c r="A5325" t="s">
        <v>194</v>
      </c>
      <c r="B5325" t="s">
        <v>163</v>
      </c>
      <c r="D5325" s="38">
        <v>45217</v>
      </c>
      <c r="E5325">
        <f>COUNTIFS($D$4891:D5325,D5325,$A$4891:A5325,A5325)</f>
        <v>2</v>
      </c>
      <c r="I5325" s="39" t="s">
        <v>170</v>
      </c>
      <c r="K5325" t="str">
        <f t="shared" si="474"/>
        <v>2023/24</v>
      </c>
      <c r="P5325" s="32"/>
      <c r="Q5325" s="32">
        <v>139.47637524370197</v>
      </c>
      <c r="S5325" s="22"/>
      <c r="AC5325" s="37">
        <v>38.743437567694997</v>
      </c>
      <c r="AD5325">
        <f t="shared" si="473"/>
        <v>3.8743437567694996</v>
      </c>
    </row>
    <row r="5326" spans="1:30" x14ac:dyDescent="0.25">
      <c r="A5326" t="s">
        <v>194</v>
      </c>
      <c r="B5326" t="s">
        <v>163</v>
      </c>
      <c r="D5326" s="5">
        <v>45238</v>
      </c>
      <c r="E5326">
        <f>COUNTIFS($D$4891:D5326,D5326,$A$4891:A5326,A5326)</f>
        <v>1</v>
      </c>
      <c r="I5326" t="s">
        <v>170</v>
      </c>
      <c r="K5326" t="str">
        <f t="shared" si="474"/>
        <v>2023/24</v>
      </c>
      <c r="P5326" s="32"/>
      <c r="Q5326" s="32">
        <v>126.63771038190991</v>
      </c>
      <c r="S5326" s="22"/>
      <c r="AC5326" s="36">
        <v>57.562595628140869</v>
      </c>
      <c r="AD5326">
        <f t="shared" si="473"/>
        <v>5.7562595628140869</v>
      </c>
    </row>
    <row r="5327" spans="1:30" x14ac:dyDescent="0.25">
      <c r="A5327" t="s">
        <v>194</v>
      </c>
      <c r="B5327" t="s">
        <v>163</v>
      </c>
      <c r="D5327" s="38">
        <v>45238</v>
      </c>
      <c r="E5327">
        <f>COUNTIFS($D$4891:D5327,D5327,$A$4891:A5327,A5327)</f>
        <v>2</v>
      </c>
      <c r="I5327" s="39" t="s">
        <v>170</v>
      </c>
      <c r="K5327" t="str">
        <f t="shared" si="474"/>
        <v>2023/24</v>
      </c>
      <c r="P5327" s="32"/>
      <c r="Q5327" s="32">
        <v>115.5369409785504</v>
      </c>
      <c r="S5327" s="22"/>
      <c r="AC5327" s="37">
        <v>52.516791353886553</v>
      </c>
      <c r="AD5327">
        <f t="shared" si="473"/>
        <v>5.2516791353886552</v>
      </c>
    </row>
    <row r="5328" spans="1:30" x14ac:dyDescent="0.25">
      <c r="A5328" t="s">
        <v>194</v>
      </c>
      <c r="B5328" t="s">
        <v>163</v>
      </c>
      <c r="D5328" s="5">
        <v>45238</v>
      </c>
      <c r="E5328">
        <f>COUNTIFS($D$4891:D5328,D5328,$A$4891:A5328,A5328)</f>
        <v>3</v>
      </c>
      <c r="I5328" t="s">
        <v>170</v>
      </c>
      <c r="K5328" t="str">
        <f t="shared" si="474"/>
        <v>2023/24</v>
      </c>
      <c r="P5328" s="32"/>
      <c r="Q5328" s="32">
        <v>130.81951530612244</v>
      </c>
      <c r="S5328" s="22"/>
      <c r="AC5328" s="36">
        <v>59.46341604823747</v>
      </c>
      <c r="AD5328">
        <f t="shared" si="473"/>
        <v>5.946341604823747</v>
      </c>
    </row>
    <row r="5329" spans="1:30" x14ac:dyDescent="0.25">
      <c r="A5329" t="s">
        <v>194</v>
      </c>
      <c r="B5329" t="s">
        <v>163</v>
      </c>
      <c r="D5329" s="38">
        <v>45238</v>
      </c>
      <c r="E5329">
        <f>COUNTIFS($D$4891:D5329,D5329,$A$4891:A5329,A5329)</f>
        <v>4</v>
      </c>
      <c r="I5329" s="39" t="s">
        <v>170</v>
      </c>
      <c r="K5329" t="str">
        <f t="shared" si="474"/>
        <v>2023/24</v>
      </c>
      <c r="P5329" s="32"/>
      <c r="Q5329" s="32">
        <v>101.95654788892691</v>
      </c>
      <c r="S5329" s="22"/>
      <c r="AC5329" s="37">
        <v>48.550737089965196</v>
      </c>
      <c r="AD5329">
        <f t="shared" si="473"/>
        <v>4.8550737089965192</v>
      </c>
    </row>
    <row r="5330" spans="1:30" x14ac:dyDescent="0.25">
      <c r="A5330" t="s">
        <v>194</v>
      </c>
      <c r="B5330" t="s">
        <v>163</v>
      </c>
      <c r="D5330" s="5">
        <v>45238</v>
      </c>
      <c r="E5330">
        <f>COUNTIFS($D$4891:D5330,D5330,$A$4891:A5330,A5330)</f>
        <v>5</v>
      </c>
      <c r="I5330" t="s">
        <v>170</v>
      </c>
      <c r="K5330" t="str">
        <f t="shared" si="474"/>
        <v>2023/24</v>
      </c>
      <c r="P5330" s="32"/>
      <c r="Q5330" s="32">
        <v>99.320792918353916</v>
      </c>
      <c r="S5330" s="22"/>
      <c r="AC5330" s="36">
        <v>47.295615675406623</v>
      </c>
      <c r="AD5330">
        <f t="shared" si="473"/>
        <v>4.7295615675406619</v>
      </c>
    </row>
    <row r="5331" spans="1:30" x14ac:dyDescent="0.25">
      <c r="A5331" t="s">
        <v>194</v>
      </c>
      <c r="B5331" t="s">
        <v>163</v>
      </c>
      <c r="D5331" s="38">
        <v>45259</v>
      </c>
      <c r="E5331">
        <f>COUNTIFS($D$4891:D5331,D5331,$A$4891:A5331,A5331)</f>
        <v>1</v>
      </c>
      <c r="I5331" s="39" t="s">
        <v>170</v>
      </c>
      <c r="K5331" t="str">
        <f t="shared" si="474"/>
        <v>2023/24</v>
      </c>
      <c r="P5331" s="32"/>
      <c r="Q5331" s="32">
        <v>129.91218183525874</v>
      </c>
      <c r="S5331" s="22"/>
      <c r="AC5331" s="37">
        <v>61.862943731075589</v>
      </c>
      <c r="AD5331">
        <f t="shared" si="473"/>
        <v>6.1862943731075593</v>
      </c>
    </row>
    <row r="5332" spans="1:30" x14ac:dyDescent="0.25">
      <c r="A5332" t="s">
        <v>194</v>
      </c>
      <c r="B5332" t="s">
        <v>163</v>
      </c>
      <c r="D5332" s="5">
        <v>45259</v>
      </c>
      <c r="E5332">
        <f>COUNTIFS($D$4891:D5332,D5332,$A$4891:A5332,A5332)</f>
        <v>2</v>
      </c>
      <c r="I5332" t="s">
        <v>170</v>
      </c>
      <c r="K5332" t="str">
        <f t="shared" si="474"/>
        <v>2023/24</v>
      </c>
      <c r="P5332" s="32"/>
      <c r="Q5332" s="32">
        <v>94.607491667312615</v>
      </c>
      <c r="S5332" s="22"/>
      <c r="AC5332" s="36">
        <v>45.051186508244101</v>
      </c>
      <c r="AD5332">
        <f t="shared" si="473"/>
        <v>4.5051186508244099</v>
      </c>
    </row>
    <row r="5333" spans="1:30" x14ac:dyDescent="0.25">
      <c r="A5333" t="s">
        <v>194</v>
      </c>
      <c r="B5333" t="s">
        <v>163</v>
      </c>
      <c r="D5333" s="38">
        <v>45259</v>
      </c>
      <c r="E5333">
        <f>COUNTIFS($D$4891:D5333,D5333,$A$4891:A5333,A5333)</f>
        <v>3</v>
      </c>
      <c r="I5333" s="39" t="s">
        <v>170</v>
      </c>
      <c r="K5333" t="str">
        <f t="shared" si="474"/>
        <v>2023/24</v>
      </c>
      <c r="P5333" s="32"/>
      <c r="Q5333" s="32">
        <v>121.24185815521555</v>
      </c>
      <c r="S5333" s="22"/>
      <c r="AC5333" s="37">
        <v>57.73421816915026</v>
      </c>
      <c r="AD5333">
        <f t="shared" si="473"/>
        <v>5.7734218169150262</v>
      </c>
    </row>
    <row r="5334" spans="1:30" x14ac:dyDescent="0.25">
      <c r="A5334" t="s">
        <v>194</v>
      </c>
      <c r="B5334" t="s">
        <v>163</v>
      </c>
      <c r="D5334" s="5">
        <v>45259</v>
      </c>
      <c r="E5334">
        <f>COUNTIFS($D$4891:D5334,D5334,$A$4891:A5334,A5334)</f>
        <v>4</v>
      </c>
      <c r="I5334" t="s">
        <v>170</v>
      </c>
      <c r="K5334" t="str">
        <f t="shared" si="474"/>
        <v>2023/24</v>
      </c>
      <c r="P5334" s="32"/>
      <c r="Q5334" s="32">
        <v>98.150485346795591</v>
      </c>
      <c r="S5334" s="22"/>
      <c r="AC5334" s="36">
        <v>46.738326355616948</v>
      </c>
      <c r="AD5334">
        <f t="shared" si="473"/>
        <v>4.6738326355616948</v>
      </c>
    </row>
    <row r="5335" spans="1:30" x14ac:dyDescent="0.25">
      <c r="A5335" t="s">
        <v>194</v>
      </c>
      <c r="B5335" t="s">
        <v>163</v>
      </c>
      <c r="D5335" s="38">
        <v>45259</v>
      </c>
      <c r="E5335">
        <f>COUNTIFS($D$4891:D5335,D5335,$A$4891:A5335,A5335)</f>
        <v>5</v>
      </c>
      <c r="I5335" s="39" t="s">
        <v>170</v>
      </c>
      <c r="K5335" t="str">
        <f t="shared" si="474"/>
        <v>2023/24</v>
      </c>
      <c r="P5335" s="32"/>
      <c r="Q5335" s="32">
        <v>101.58991835679187</v>
      </c>
      <c r="S5335" s="22"/>
      <c r="AC5335" s="37">
        <v>48.376151598472319</v>
      </c>
      <c r="AD5335">
        <f t="shared" si="473"/>
        <v>4.8376151598472319</v>
      </c>
    </row>
    <row r="5336" spans="1:30" x14ac:dyDescent="0.25">
      <c r="A5336" t="s">
        <v>194</v>
      </c>
      <c r="B5336" t="s">
        <v>163</v>
      </c>
      <c r="D5336" s="5">
        <v>45280</v>
      </c>
      <c r="E5336">
        <f>COUNTIFS($D$4891:D5336,D5336,$A$4891:A5336,A5336)</f>
        <v>1</v>
      </c>
      <c r="I5336" t="s">
        <v>170</v>
      </c>
      <c r="K5336" t="str">
        <f t="shared" si="474"/>
        <v>2023/24</v>
      </c>
      <c r="P5336" s="32"/>
      <c r="Q5336" s="32">
        <v>126.50464477299488</v>
      </c>
      <c r="S5336" s="22"/>
      <c r="AC5336" s="36">
        <v>60.240307034759468</v>
      </c>
      <c r="AD5336">
        <f t="shared" si="473"/>
        <v>6.0240307034759466</v>
      </c>
    </row>
    <row r="5337" spans="1:30" x14ac:dyDescent="0.25">
      <c r="A5337" t="s">
        <v>194</v>
      </c>
      <c r="B5337" t="s">
        <v>163</v>
      </c>
      <c r="D5337" s="38">
        <v>45280</v>
      </c>
      <c r="E5337">
        <f>COUNTIFS($D$4891:D5337,D5337,$A$4891:A5337,A5337)</f>
        <v>2</v>
      </c>
      <c r="I5337" s="39" t="s">
        <v>170</v>
      </c>
      <c r="K5337" t="str">
        <f t="shared" si="474"/>
        <v>2023/24</v>
      </c>
      <c r="P5337" s="32"/>
      <c r="Q5337" s="32">
        <v>97.121420400472942</v>
      </c>
      <c r="S5337" s="22"/>
      <c r="AC5337" s="37">
        <v>46.248295428796638</v>
      </c>
      <c r="AD5337">
        <f t="shared" si="473"/>
        <v>4.624829542879664</v>
      </c>
    </row>
    <row r="5338" spans="1:30" x14ac:dyDescent="0.25">
      <c r="A5338" t="s">
        <v>194</v>
      </c>
      <c r="B5338" t="s">
        <v>163</v>
      </c>
      <c r="D5338" s="5">
        <v>45280</v>
      </c>
      <c r="E5338">
        <f>COUNTIFS($D$4891:D5338,D5338,$A$4891:A5338,A5338)</f>
        <v>3</v>
      </c>
      <c r="I5338" t="s">
        <v>170</v>
      </c>
      <c r="K5338" t="str">
        <f t="shared" si="474"/>
        <v>2023/24</v>
      </c>
      <c r="P5338" s="32"/>
      <c r="Q5338" s="32">
        <v>138.63469985358711</v>
      </c>
      <c r="S5338" s="22"/>
      <c r="AC5338" s="36">
        <v>66.01652373980339</v>
      </c>
      <c r="AD5338">
        <f t="shared" si="473"/>
        <v>6.6016523739803388</v>
      </c>
    </row>
    <row r="5339" spans="1:30" x14ac:dyDescent="0.25">
      <c r="A5339" t="s">
        <v>194</v>
      </c>
      <c r="B5339" t="s">
        <v>163</v>
      </c>
      <c r="D5339" s="38">
        <v>45280</v>
      </c>
      <c r="E5339">
        <f>COUNTIFS($D$4891:D5339,D5339,$A$4891:A5339,A5339)</f>
        <v>4</v>
      </c>
      <c r="I5339" s="39" t="s">
        <v>170</v>
      </c>
      <c r="K5339" t="str">
        <f t="shared" si="474"/>
        <v>2023/24</v>
      </c>
      <c r="P5339" s="32"/>
      <c r="Q5339" s="32">
        <v>120.47992555171497</v>
      </c>
      <c r="S5339" s="22"/>
      <c r="AC5339" s="37">
        <v>57.371393119864273</v>
      </c>
      <c r="AD5339">
        <f t="shared" si="473"/>
        <v>5.7371393119864269</v>
      </c>
    </row>
    <row r="5340" spans="1:30" x14ac:dyDescent="0.25">
      <c r="A5340" t="s">
        <v>194</v>
      </c>
      <c r="B5340" t="s">
        <v>163</v>
      </c>
      <c r="D5340" s="5">
        <v>45280</v>
      </c>
      <c r="E5340">
        <f>COUNTIFS($D$4891:D5340,D5340,$A$4891:A5340,A5340)</f>
        <v>5</v>
      </c>
      <c r="I5340" t="s">
        <v>170</v>
      </c>
      <c r="K5340" t="str">
        <f t="shared" si="474"/>
        <v>2023/24</v>
      </c>
      <c r="P5340" s="32"/>
      <c r="Q5340" s="32">
        <v>102.32507716840897</v>
      </c>
      <c r="S5340" s="22"/>
      <c r="AC5340" s="36">
        <v>48.726227223051893</v>
      </c>
      <c r="AD5340">
        <f t="shared" ref="AD5340:AD5403" si="475">AC5340/10</f>
        <v>4.8726227223051897</v>
      </c>
    </row>
    <row r="5341" spans="1:30" x14ac:dyDescent="0.25">
      <c r="A5341" t="s">
        <v>194</v>
      </c>
      <c r="B5341" t="s">
        <v>163</v>
      </c>
      <c r="D5341" s="38">
        <v>45309</v>
      </c>
      <c r="E5341">
        <f>COUNTIFS($D$4891:D5341,D5341,$A$4891:A5341,A5341)</f>
        <v>1</v>
      </c>
      <c r="I5341" s="39" t="s">
        <v>170</v>
      </c>
      <c r="K5341" t="str">
        <f t="shared" si="474"/>
        <v>2023/24</v>
      </c>
      <c r="P5341" s="32"/>
      <c r="Q5341" s="32">
        <v>181.3967014053072</v>
      </c>
      <c r="S5341" s="22"/>
      <c r="AC5341" s="37">
        <v>62.550586691485243</v>
      </c>
      <c r="AD5341">
        <f t="shared" si="475"/>
        <v>6.2550586691485242</v>
      </c>
    </row>
    <row r="5342" spans="1:30" x14ac:dyDescent="0.25">
      <c r="A5342" t="s">
        <v>194</v>
      </c>
      <c r="B5342" t="s">
        <v>163</v>
      </c>
      <c r="D5342" s="5">
        <v>45309</v>
      </c>
      <c r="E5342">
        <f>COUNTIFS($D$4891:D5342,D5342,$A$4891:A5342,A5342)</f>
        <v>2</v>
      </c>
      <c r="I5342" t="s">
        <v>170</v>
      </c>
      <c r="K5342" t="str">
        <f t="shared" si="474"/>
        <v>2023/24</v>
      </c>
      <c r="P5342" s="32"/>
      <c r="Q5342" s="32">
        <v>121.69234222858267</v>
      </c>
      <c r="S5342" s="22"/>
      <c r="AC5342" s="36">
        <v>41.96287663054575</v>
      </c>
      <c r="AD5342">
        <f t="shared" si="475"/>
        <v>4.1962876630545747</v>
      </c>
    </row>
    <row r="5343" spans="1:30" x14ac:dyDescent="0.25">
      <c r="A5343" t="s">
        <v>194</v>
      </c>
      <c r="B5343" t="s">
        <v>163</v>
      </c>
      <c r="D5343" s="38">
        <v>45309</v>
      </c>
      <c r="E5343">
        <f>COUNTIFS($D$4891:D5343,D5343,$A$4891:A5343,A5343)</f>
        <v>3</v>
      </c>
      <c r="I5343" s="39" t="s">
        <v>170</v>
      </c>
      <c r="K5343" t="str">
        <f t="shared" si="474"/>
        <v>2023/24</v>
      </c>
      <c r="P5343" s="32"/>
      <c r="Q5343" s="32">
        <v>161.25502111442989</v>
      </c>
      <c r="S5343" s="22"/>
      <c r="AC5343" s="37">
        <v>55.605179694631005</v>
      </c>
      <c r="AD5343">
        <f t="shared" si="475"/>
        <v>5.5605179694631008</v>
      </c>
    </row>
    <row r="5344" spans="1:30" x14ac:dyDescent="0.25">
      <c r="A5344" t="s">
        <v>194</v>
      </c>
      <c r="B5344" t="s">
        <v>163</v>
      </c>
      <c r="D5344" s="5">
        <v>45309</v>
      </c>
      <c r="E5344">
        <f>COUNTIFS($D$4891:D5344,D5344,$A$4891:A5344,A5344)</f>
        <v>4</v>
      </c>
      <c r="I5344" t="s">
        <v>170</v>
      </c>
      <c r="K5344" t="str">
        <f t="shared" si="474"/>
        <v>2023/24</v>
      </c>
      <c r="P5344" s="32"/>
      <c r="Q5344" s="32">
        <v>152.49955052564837</v>
      </c>
      <c r="S5344" s="22"/>
      <c r="AC5344" s="36">
        <v>52.586051905395991</v>
      </c>
      <c r="AD5344">
        <f t="shared" si="475"/>
        <v>5.2586051905395994</v>
      </c>
    </row>
    <row r="5345" spans="1:30" x14ac:dyDescent="0.25">
      <c r="A5345" t="s">
        <v>194</v>
      </c>
      <c r="B5345" t="s">
        <v>163</v>
      </c>
      <c r="D5345" s="38">
        <v>45309</v>
      </c>
      <c r="E5345">
        <f>COUNTIFS($D$4891:D5345,D5345,$A$4891:A5345,A5345)</f>
        <v>5</v>
      </c>
      <c r="I5345" s="39" t="s">
        <v>170</v>
      </c>
      <c r="K5345" t="str">
        <f t="shared" si="474"/>
        <v>2023/24</v>
      </c>
      <c r="P5345" s="32"/>
      <c r="Q5345" s="32">
        <v>194.67887667887663</v>
      </c>
      <c r="S5345" s="22"/>
      <c r="AC5345" s="37">
        <v>67.13064713064712</v>
      </c>
      <c r="AD5345">
        <f t="shared" si="475"/>
        <v>6.7130647130647123</v>
      </c>
    </row>
    <row r="5346" spans="1:30" x14ac:dyDescent="0.25">
      <c r="A5346" t="s">
        <v>195</v>
      </c>
      <c r="B5346" t="s">
        <v>163</v>
      </c>
      <c r="D5346" s="5">
        <v>44914</v>
      </c>
      <c r="E5346">
        <f>COUNTIFS($D$4891:D5346,D5346,$A$4891:A5346,A5346)</f>
        <v>1</v>
      </c>
      <c r="I5346" t="s">
        <v>171</v>
      </c>
      <c r="K5346" t="str">
        <f t="shared" si="474"/>
        <v>2022/23</v>
      </c>
      <c r="P5346" s="32"/>
      <c r="Q5346" s="32">
        <v>274.66625748043577</v>
      </c>
      <c r="S5346" s="22"/>
      <c r="AC5346" s="36">
        <v>44.301009271038026</v>
      </c>
      <c r="AD5346">
        <f t="shared" si="475"/>
        <v>4.430100927103803</v>
      </c>
    </row>
    <row r="5347" spans="1:30" x14ac:dyDescent="0.25">
      <c r="A5347" t="s">
        <v>195</v>
      </c>
      <c r="B5347" t="s">
        <v>163</v>
      </c>
      <c r="D5347" s="38">
        <v>44914</v>
      </c>
      <c r="E5347">
        <f>COUNTIFS($D$4891:D5347,D5347,$A$4891:A5347,A5347)</f>
        <v>2</v>
      </c>
      <c r="I5347" s="39" t="s">
        <v>171</v>
      </c>
      <c r="K5347" t="str">
        <f t="shared" si="474"/>
        <v>2022/23</v>
      </c>
      <c r="P5347" s="32"/>
      <c r="Q5347" s="32">
        <v>287.16850034410913</v>
      </c>
      <c r="S5347" s="22"/>
      <c r="AC5347" s="37">
        <v>46.317500055501476</v>
      </c>
      <c r="AD5347">
        <f t="shared" si="475"/>
        <v>4.6317500055501473</v>
      </c>
    </row>
    <row r="5348" spans="1:30" x14ac:dyDescent="0.25">
      <c r="A5348" t="s">
        <v>195</v>
      </c>
      <c r="B5348" t="s">
        <v>163</v>
      </c>
      <c r="D5348" s="5">
        <v>44914</v>
      </c>
      <c r="E5348">
        <f>COUNTIFS($D$4891:D5348,D5348,$A$4891:A5348,A5348)</f>
        <v>3</v>
      </c>
      <c r="I5348" t="s">
        <v>171</v>
      </c>
      <c r="K5348" t="str">
        <f t="shared" si="474"/>
        <v>2022/23</v>
      </c>
      <c r="P5348" s="32"/>
      <c r="Q5348" s="32">
        <v>284.5902376424965</v>
      </c>
      <c r="S5348" s="22"/>
      <c r="AC5348" s="36">
        <v>45.901651232660726</v>
      </c>
      <c r="AD5348">
        <f t="shared" si="475"/>
        <v>4.5901651232660727</v>
      </c>
    </row>
    <row r="5349" spans="1:30" x14ac:dyDescent="0.25">
      <c r="A5349" t="s">
        <v>195</v>
      </c>
      <c r="B5349" t="s">
        <v>163</v>
      </c>
      <c r="D5349" s="38">
        <v>44914</v>
      </c>
      <c r="E5349">
        <f>COUNTIFS($D$4891:D5349,D5349,$A$4891:A5349,A5349)</f>
        <v>4</v>
      </c>
      <c r="I5349" s="39" t="s">
        <v>171</v>
      </c>
      <c r="K5349" t="str">
        <f t="shared" si="474"/>
        <v>2022/23</v>
      </c>
      <c r="P5349" s="32"/>
      <c r="Q5349" s="32">
        <v>285.59102674719588</v>
      </c>
      <c r="S5349" s="22"/>
      <c r="AC5349" s="37">
        <v>46.063068830192883</v>
      </c>
      <c r="AD5349">
        <f t="shared" si="475"/>
        <v>4.6063068830192879</v>
      </c>
    </row>
    <row r="5350" spans="1:30" x14ac:dyDescent="0.25">
      <c r="A5350" t="s">
        <v>195</v>
      </c>
      <c r="B5350" t="s">
        <v>163</v>
      </c>
      <c r="D5350" s="5">
        <v>44914</v>
      </c>
      <c r="E5350">
        <f>COUNTIFS($D$4891:D5350,D5350,$A$4891:A5350,A5350)</f>
        <v>5</v>
      </c>
      <c r="I5350" t="s">
        <v>171</v>
      </c>
      <c r="K5350" t="str">
        <f t="shared" si="474"/>
        <v>2022/23</v>
      </c>
      <c r="P5350" s="32"/>
      <c r="Q5350" s="32">
        <v>274.09257574896253</v>
      </c>
      <c r="S5350" s="22"/>
      <c r="AC5350" s="36">
        <v>44.208479959510079</v>
      </c>
      <c r="AD5350">
        <f t="shared" si="475"/>
        <v>4.4208479959510081</v>
      </c>
    </row>
    <row r="5351" spans="1:30" x14ac:dyDescent="0.25">
      <c r="A5351" t="s">
        <v>195</v>
      </c>
      <c r="B5351" t="s">
        <v>163</v>
      </c>
      <c r="D5351" s="38">
        <v>44939</v>
      </c>
      <c r="E5351">
        <f>COUNTIFS($D$4891:D5351,D5351,$A$4891:A5351,A5351)</f>
        <v>1</v>
      </c>
      <c r="I5351" s="39" t="s">
        <v>171</v>
      </c>
      <c r="K5351" t="str">
        <f t="shared" si="474"/>
        <v>2022/23</v>
      </c>
      <c r="P5351" s="32"/>
      <c r="Q5351" s="32">
        <v>245.45204230834958</v>
      </c>
      <c r="S5351" s="22"/>
      <c r="AC5351" s="37">
        <v>98.180816923339819</v>
      </c>
      <c r="AD5351">
        <f t="shared" si="475"/>
        <v>9.8180816923339815</v>
      </c>
    </row>
    <row r="5352" spans="1:30" x14ac:dyDescent="0.25">
      <c r="A5352" t="s">
        <v>195</v>
      </c>
      <c r="B5352" t="s">
        <v>163</v>
      </c>
      <c r="D5352" s="5">
        <v>44939</v>
      </c>
      <c r="E5352">
        <f>COUNTIFS($D$4891:D5352,D5352,$A$4891:A5352,A5352)</f>
        <v>2</v>
      </c>
      <c r="I5352" t="s">
        <v>171</v>
      </c>
      <c r="K5352" t="str">
        <f t="shared" si="474"/>
        <v>2022/23</v>
      </c>
      <c r="P5352" s="32"/>
      <c r="Q5352" s="32">
        <v>258.15695182337447</v>
      </c>
      <c r="S5352" s="22"/>
      <c r="AC5352" s="36">
        <v>103.2627807293498</v>
      </c>
      <c r="AD5352">
        <f t="shared" si="475"/>
        <v>10.326278072934979</v>
      </c>
    </row>
    <row r="5353" spans="1:30" x14ac:dyDescent="0.25">
      <c r="A5353" t="s">
        <v>195</v>
      </c>
      <c r="B5353" t="s">
        <v>163</v>
      </c>
      <c r="D5353" s="38">
        <v>44939</v>
      </c>
      <c r="E5353">
        <f>COUNTIFS($D$4891:D5353,D5353,$A$4891:A5353,A5353)</f>
        <v>3</v>
      </c>
      <c r="I5353" s="39" t="s">
        <v>171</v>
      </c>
      <c r="K5353" t="str">
        <f t="shared" si="474"/>
        <v>2022/23</v>
      </c>
      <c r="P5353" s="32"/>
      <c r="Q5353" s="32">
        <v>297.04254583189203</v>
      </c>
      <c r="S5353" s="22"/>
      <c r="AC5353" s="37">
        <v>118.81701833275682</v>
      </c>
      <c r="AD5353">
        <f t="shared" si="475"/>
        <v>11.881701833275681</v>
      </c>
    </row>
    <row r="5354" spans="1:30" x14ac:dyDescent="0.25">
      <c r="A5354" t="s">
        <v>195</v>
      </c>
      <c r="B5354" t="s">
        <v>163</v>
      </c>
      <c r="D5354" s="5">
        <v>44939</v>
      </c>
      <c r="E5354">
        <f>COUNTIFS($D$4891:D5354,D5354,$A$4891:A5354,A5354)</f>
        <v>4</v>
      </c>
      <c r="I5354" t="s">
        <v>171</v>
      </c>
      <c r="K5354" t="str">
        <f t="shared" si="474"/>
        <v>2022/23</v>
      </c>
      <c r="P5354" s="32"/>
      <c r="Q5354" s="32">
        <v>284.57691801552835</v>
      </c>
      <c r="S5354" s="22"/>
      <c r="AC5354" s="36">
        <v>113.83076720621133</v>
      </c>
      <c r="AD5354">
        <f t="shared" si="475"/>
        <v>11.383076720621133</v>
      </c>
    </row>
    <row r="5355" spans="1:30" x14ac:dyDescent="0.25">
      <c r="A5355" t="s">
        <v>195</v>
      </c>
      <c r="B5355" t="s">
        <v>163</v>
      </c>
      <c r="D5355" s="38">
        <v>44939</v>
      </c>
      <c r="E5355">
        <f>COUNTIFS($D$4891:D5355,D5355,$A$4891:A5355,A5355)</f>
        <v>5</v>
      </c>
      <c r="I5355" s="39" t="s">
        <v>171</v>
      </c>
      <c r="K5355" t="str">
        <f t="shared" si="474"/>
        <v>2022/23</v>
      </c>
      <c r="P5355" s="32"/>
      <c r="Q5355" s="32">
        <v>210.4528226610812</v>
      </c>
      <c r="S5355" s="22"/>
      <c r="AC5355" s="37">
        <v>84.181129064432483</v>
      </c>
      <c r="AD5355">
        <f t="shared" si="475"/>
        <v>8.4181129064432483</v>
      </c>
    </row>
    <row r="5356" spans="1:30" x14ac:dyDescent="0.25">
      <c r="A5356" t="s">
        <v>195</v>
      </c>
      <c r="B5356" t="s">
        <v>163</v>
      </c>
      <c r="D5356" s="5">
        <v>44959</v>
      </c>
      <c r="E5356">
        <f>COUNTIFS($D$4891:D5356,D5356,$A$4891:A5356,A5356)</f>
        <v>1</v>
      </c>
      <c r="I5356" t="s">
        <v>171</v>
      </c>
      <c r="K5356" t="str">
        <f t="shared" si="474"/>
        <v>2022/23</v>
      </c>
      <c r="P5356" s="32"/>
      <c r="Q5356" s="32">
        <v>131.55563598956047</v>
      </c>
      <c r="S5356" s="22"/>
      <c r="AC5356" s="36">
        <v>65.777817994780236</v>
      </c>
      <c r="AD5356">
        <f t="shared" si="475"/>
        <v>6.5777817994780232</v>
      </c>
    </row>
    <row r="5357" spans="1:30" x14ac:dyDescent="0.25">
      <c r="A5357" t="s">
        <v>195</v>
      </c>
      <c r="B5357" t="s">
        <v>163</v>
      </c>
      <c r="D5357" s="38">
        <v>44959</v>
      </c>
      <c r="E5357">
        <f>COUNTIFS($D$4891:D5357,D5357,$A$4891:A5357,A5357)</f>
        <v>2</v>
      </c>
      <c r="I5357" s="39" t="s">
        <v>171</v>
      </c>
      <c r="K5357" t="str">
        <f t="shared" si="474"/>
        <v>2022/23</v>
      </c>
      <c r="P5357" s="32"/>
      <c r="Q5357" s="32">
        <v>129.35136818900656</v>
      </c>
      <c r="S5357" s="22"/>
      <c r="AC5357" s="37">
        <v>64.675684094503282</v>
      </c>
      <c r="AD5357">
        <f t="shared" si="475"/>
        <v>6.4675684094503278</v>
      </c>
    </row>
    <row r="5358" spans="1:30" x14ac:dyDescent="0.25">
      <c r="A5358" t="s">
        <v>195</v>
      </c>
      <c r="B5358" t="s">
        <v>163</v>
      </c>
      <c r="D5358" s="5">
        <v>44959</v>
      </c>
      <c r="E5358">
        <f>COUNTIFS($D$4891:D5358,D5358,$A$4891:A5358,A5358)</f>
        <v>3</v>
      </c>
      <c r="I5358" t="s">
        <v>171</v>
      </c>
      <c r="K5358" t="str">
        <f t="shared" si="474"/>
        <v>2022/23</v>
      </c>
      <c r="P5358" s="32"/>
      <c r="Q5358" s="32">
        <v>127.47068367873737</v>
      </c>
      <c r="S5358" s="22"/>
      <c r="AC5358" s="36">
        <v>63.735341839368687</v>
      </c>
      <c r="AD5358">
        <f t="shared" si="475"/>
        <v>6.3735341839368687</v>
      </c>
    </row>
    <row r="5359" spans="1:30" x14ac:dyDescent="0.25">
      <c r="A5359" t="s">
        <v>195</v>
      </c>
      <c r="B5359" t="s">
        <v>163</v>
      </c>
      <c r="D5359" s="38">
        <v>44959</v>
      </c>
      <c r="E5359">
        <f>COUNTIFS($D$4891:D5359,D5359,$A$4891:A5359,A5359)</f>
        <v>4</v>
      </c>
      <c r="I5359" s="39" t="s">
        <v>171</v>
      </c>
      <c r="K5359" t="str">
        <f t="shared" si="474"/>
        <v>2022/23</v>
      </c>
      <c r="P5359" s="32"/>
      <c r="Q5359" s="32">
        <v>102.66111084805152</v>
      </c>
      <c r="S5359" s="22"/>
      <c r="AC5359" s="37">
        <v>51.330555424025761</v>
      </c>
      <c r="AD5359">
        <f t="shared" si="475"/>
        <v>5.1330555424025759</v>
      </c>
    </row>
    <row r="5360" spans="1:30" x14ac:dyDescent="0.25">
      <c r="A5360" t="s">
        <v>195</v>
      </c>
      <c r="B5360" t="s">
        <v>163</v>
      </c>
      <c r="D5360" s="5">
        <v>44959</v>
      </c>
      <c r="E5360">
        <f>COUNTIFS($D$4891:D5360,D5360,$A$4891:A5360,A5360)</f>
        <v>5</v>
      </c>
      <c r="I5360" t="s">
        <v>171</v>
      </c>
      <c r="K5360" t="str">
        <f t="shared" si="474"/>
        <v>2022/23</v>
      </c>
      <c r="P5360" s="32"/>
      <c r="Q5360" s="32">
        <v>97.48226251478124</v>
      </c>
      <c r="S5360" s="22"/>
      <c r="AC5360" s="36">
        <v>48.74113125739062</v>
      </c>
      <c r="AD5360">
        <f t="shared" si="475"/>
        <v>4.8741131257390622</v>
      </c>
    </row>
    <row r="5361" spans="1:30" x14ac:dyDescent="0.25">
      <c r="A5361" t="s">
        <v>195</v>
      </c>
      <c r="B5361" t="s">
        <v>163</v>
      </c>
      <c r="D5361" s="38">
        <v>44978</v>
      </c>
      <c r="E5361">
        <f>COUNTIFS($D$4891:D5361,D5361,$A$4891:A5361,A5361)</f>
        <v>1</v>
      </c>
      <c r="I5361" s="39" t="s">
        <v>171</v>
      </c>
      <c r="K5361" t="str">
        <f t="shared" si="474"/>
        <v>2022/23</v>
      </c>
      <c r="P5361" s="32"/>
      <c r="Q5361" s="32">
        <v>190.83183465806911</v>
      </c>
      <c r="S5361" s="22"/>
      <c r="AC5361" s="37">
        <v>100.43780771477321</v>
      </c>
      <c r="AD5361">
        <f t="shared" si="475"/>
        <v>10.043780771477321</v>
      </c>
    </row>
    <row r="5362" spans="1:30" x14ac:dyDescent="0.25">
      <c r="A5362" t="s">
        <v>195</v>
      </c>
      <c r="B5362" t="s">
        <v>163</v>
      </c>
      <c r="D5362" s="5">
        <v>44978</v>
      </c>
      <c r="E5362">
        <f>COUNTIFS($D$4891:D5362,D5362,$A$4891:A5362,A5362)</f>
        <v>2</v>
      </c>
      <c r="I5362" t="s">
        <v>171</v>
      </c>
      <c r="K5362" t="str">
        <f t="shared" si="474"/>
        <v>2022/23</v>
      </c>
      <c r="P5362" s="32"/>
      <c r="Q5362" s="32">
        <v>187.24745068140666</v>
      </c>
      <c r="S5362" s="22"/>
      <c r="AC5362" s="36">
        <v>98.551289832319299</v>
      </c>
      <c r="AD5362">
        <f t="shared" si="475"/>
        <v>9.8551289832319302</v>
      </c>
    </row>
    <row r="5363" spans="1:30" x14ac:dyDescent="0.25">
      <c r="A5363" t="s">
        <v>195</v>
      </c>
      <c r="B5363" t="s">
        <v>163</v>
      </c>
      <c r="D5363" s="38">
        <v>44978</v>
      </c>
      <c r="E5363">
        <f>COUNTIFS($D$4891:D5363,D5363,$A$4891:A5363,A5363)</f>
        <v>3</v>
      </c>
      <c r="I5363" s="39" t="s">
        <v>171</v>
      </c>
      <c r="K5363" t="str">
        <f t="shared" si="474"/>
        <v>2022/23</v>
      </c>
      <c r="P5363" s="32"/>
      <c r="Q5363" s="32">
        <v>156.63970340411191</v>
      </c>
      <c r="S5363" s="22"/>
      <c r="AC5363" s="37">
        <v>82.441949160058897</v>
      </c>
      <c r="AD5363">
        <f t="shared" si="475"/>
        <v>8.2441949160058901</v>
      </c>
    </row>
    <row r="5364" spans="1:30" x14ac:dyDescent="0.25">
      <c r="A5364" t="s">
        <v>195</v>
      </c>
      <c r="B5364" t="s">
        <v>163</v>
      </c>
      <c r="D5364" s="5">
        <v>44978</v>
      </c>
      <c r="E5364">
        <f>COUNTIFS($D$4891:D5364,D5364,$A$4891:A5364,A5364)</f>
        <v>4</v>
      </c>
      <c r="I5364" t="s">
        <v>171</v>
      </c>
      <c r="K5364" t="str">
        <f t="shared" si="474"/>
        <v>2022/23</v>
      </c>
      <c r="P5364" s="32"/>
      <c r="Q5364" s="32">
        <v>159.12004634333954</v>
      </c>
      <c r="S5364" s="22"/>
      <c r="AC5364" s="36">
        <v>83.747392812283962</v>
      </c>
      <c r="AD5364">
        <f t="shared" si="475"/>
        <v>8.3747392812283969</v>
      </c>
    </row>
    <row r="5365" spans="1:30" x14ac:dyDescent="0.25">
      <c r="A5365" t="s">
        <v>195</v>
      </c>
      <c r="B5365" t="s">
        <v>163</v>
      </c>
      <c r="D5365" s="38">
        <v>44978</v>
      </c>
      <c r="E5365">
        <f>COUNTIFS($D$4891:D5365,D5365,$A$4891:A5365,A5365)</f>
        <v>5</v>
      </c>
      <c r="I5365" s="39" t="s">
        <v>171</v>
      </c>
      <c r="K5365" t="str">
        <f t="shared" si="474"/>
        <v>2022/23</v>
      </c>
      <c r="P5365" s="32"/>
      <c r="Q5365" s="32">
        <v>196.66606716287134</v>
      </c>
      <c r="S5365" s="22"/>
      <c r="AC5365" s="37">
        <v>103.50845640151122</v>
      </c>
      <c r="AD5365">
        <f t="shared" si="475"/>
        <v>10.350845640151123</v>
      </c>
    </row>
    <row r="5366" spans="1:30" x14ac:dyDescent="0.25">
      <c r="A5366" t="s">
        <v>195</v>
      </c>
      <c r="B5366" t="s">
        <v>163</v>
      </c>
      <c r="D5366" s="5">
        <v>44999</v>
      </c>
      <c r="E5366">
        <f>COUNTIFS($D$4891:D5366,D5366,$A$4891:A5366,A5366)</f>
        <v>1</v>
      </c>
      <c r="I5366" t="s">
        <v>171</v>
      </c>
      <c r="K5366" t="str">
        <f t="shared" si="474"/>
        <v>2022/23</v>
      </c>
      <c r="P5366" s="32"/>
      <c r="Q5366" s="32">
        <v>106.9671979586554</v>
      </c>
      <c r="S5366" s="22"/>
      <c r="AC5366" s="36">
        <v>50.936760932693048</v>
      </c>
      <c r="AD5366">
        <f t="shared" si="475"/>
        <v>5.0936760932693046</v>
      </c>
    </row>
    <row r="5367" spans="1:30" x14ac:dyDescent="0.25">
      <c r="A5367" t="s">
        <v>195</v>
      </c>
      <c r="B5367" t="s">
        <v>163</v>
      </c>
      <c r="D5367" s="38">
        <v>44999</v>
      </c>
      <c r="E5367">
        <f>COUNTIFS($D$4891:D5367,D5367,$A$4891:A5367,A5367)</f>
        <v>2</v>
      </c>
      <c r="I5367" s="39" t="s">
        <v>171</v>
      </c>
      <c r="K5367" t="str">
        <f t="shared" si="474"/>
        <v>2022/23</v>
      </c>
      <c r="P5367" s="32"/>
      <c r="Q5367" s="32">
        <v>97.053842670339833</v>
      </c>
      <c r="S5367" s="22"/>
      <c r="AC5367" s="37">
        <v>46.216115557304683</v>
      </c>
      <c r="AD5367">
        <f t="shared" si="475"/>
        <v>4.6216115557304684</v>
      </c>
    </row>
    <row r="5368" spans="1:30" x14ac:dyDescent="0.25">
      <c r="A5368" t="s">
        <v>195</v>
      </c>
      <c r="B5368" t="s">
        <v>163</v>
      </c>
      <c r="D5368" s="5">
        <v>45000</v>
      </c>
      <c r="E5368">
        <f>COUNTIFS($D$4891:D5368,D5368,$A$4891:A5368,A5368)</f>
        <v>1</v>
      </c>
      <c r="I5368" t="s">
        <v>171</v>
      </c>
      <c r="K5368" t="str">
        <f t="shared" si="474"/>
        <v>2022/23</v>
      </c>
      <c r="P5368" s="32"/>
      <c r="Q5368" s="32">
        <v>90.11089475683886</v>
      </c>
      <c r="S5368" s="22"/>
      <c r="AC5368" s="36">
        <v>40.95949761674494</v>
      </c>
      <c r="AD5368">
        <f t="shared" si="475"/>
        <v>4.0959497616744942</v>
      </c>
    </row>
    <row r="5369" spans="1:30" x14ac:dyDescent="0.25">
      <c r="A5369" t="s">
        <v>195</v>
      </c>
      <c r="B5369" t="s">
        <v>163</v>
      </c>
      <c r="D5369" s="38">
        <v>45000</v>
      </c>
      <c r="E5369">
        <f>COUNTIFS($D$4891:D5369,D5369,$A$4891:A5369,A5369)</f>
        <v>2</v>
      </c>
      <c r="I5369" s="39" t="s">
        <v>171</v>
      </c>
      <c r="K5369" t="str">
        <f t="shared" si="474"/>
        <v>2022/23</v>
      </c>
      <c r="P5369" s="32"/>
      <c r="Q5369" s="32">
        <v>89.394139387539582</v>
      </c>
      <c r="S5369" s="22"/>
      <c r="AC5369" s="37">
        <v>40.633699721608899</v>
      </c>
      <c r="AD5369">
        <f t="shared" si="475"/>
        <v>4.0633699721608902</v>
      </c>
    </row>
    <row r="5370" spans="1:30" x14ac:dyDescent="0.25">
      <c r="A5370" t="s">
        <v>195</v>
      </c>
      <c r="B5370" t="s">
        <v>163</v>
      </c>
      <c r="D5370" s="5">
        <v>45000</v>
      </c>
      <c r="E5370">
        <f>COUNTIFS($D$4891:D5370,D5370,$A$4891:A5370,A5370)</f>
        <v>3</v>
      </c>
      <c r="I5370" t="s">
        <v>171</v>
      </c>
      <c r="K5370" t="str">
        <f t="shared" si="474"/>
        <v>2022/23</v>
      </c>
      <c r="P5370" s="32"/>
      <c r="Q5370" s="32">
        <v>101.11942075930072</v>
      </c>
      <c r="S5370" s="22"/>
      <c r="AC5370" s="36">
        <v>45.963373072409418</v>
      </c>
      <c r="AD5370">
        <f t="shared" si="475"/>
        <v>4.5963373072409421</v>
      </c>
    </row>
    <row r="5371" spans="1:30" x14ac:dyDescent="0.25">
      <c r="A5371" t="s">
        <v>195</v>
      </c>
      <c r="B5371" t="s">
        <v>163</v>
      </c>
      <c r="D5371" s="38">
        <v>45042</v>
      </c>
      <c r="E5371">
        <f>COUNTIFS($D$4891:D5371,D5371,$A$4891:A5371,A5371)</f>
        <v>1</v>
      </c>
      <c r="I5371" s="39" t="s">
        <v>171</v>
      </c>
      <c r="K5371" t="str">
        <f t="shared" si="474"/>
        <v>2022/23</v>
      </c>
      <c r="P5371" s="32"/>
      <c r="Q5371" s="32">
        <v>96.099061799673322</v>
      </c>
      <c r="S5371" s="22"/>
      <c r="AC5371" s="37">
        <v>22.348619023179843</v>
      </c>
      <c r="AD5371">
        <f t="shared" si="475"/>
        <v>2.2348619023179843</v>
      </c>
    </row>
    <row r="5372" spans="1:30" x14ac:dyDescent="0.25">
      <c r="A5372" t="s">
        <v>195</v>
      </c>
      <c r="B5372" t="s">
        <v>163</v>
      </c>
      <c r="D5372" s="5">
        <v>45042</v>
      </c>
      <c r="E5372">
        <f>COUNTIFS($D$4891:D5372,D5372,$A$4891:A5372,A5372)</f>
        <v>2</v>
      </c>
      <c r="I5372" t="s">
        <v>171</v>
      </c>
      <c r="K5372" t="str">
        <f t="shared" si="474"/>
        <v>2022/23</v>
      </c>
      <c r="P5372" s="32"/>
      <c r="Q5372" s="32">
        <v>114.47555688723676</v>
      </c>
      <c r="S5372" s="22"/>
      <c r="AC5372" s="36">
        <v>26.622222531915526</v>
      </c>
      <c r="AD5372">
        <f t="shared" si="475"/>
        <v>2.6622222531915525</v>
      </c>
    </row>
    <row r="5373" spans="1:30" x14ac:dyDescent="0.25">
      <c r="A5373" t="s">
        <v>195</v>
      </c>
      <c r="B5373" t="s">
        <v>163</v>
      </c>
      <c r="D5373" s="38">
        <v>45042</v>
      </c>
      <c r="E5373">
        <f>COUNTIFS($D$4891:D5373,D5373,$A$4891:A5373,A5373)</f>
        <v>3</v>
      </c>
      <c r="I5373" s="39" t="s">
        <v>171</v>
      </c>
      <c r="K5373" t="str">
        <f t="shared" si="474"/>
        <v>2022/23</v>
      </c>
      <c r="P5373" s="32"/>
      <c r="Q5373" s="32">
        <v>98.454564581221433</v>
      </c>
      <c r="S5373" s="22"/>
      <c r="AC5373" s="37">
        <v>23.441562995528912</v>
      </c>
      <c r="AD5373">
        <f t="shared" si="475"/>
        <v>2.3441562995528913</v>
      </c>
    </row>
    <row r="5374" spans="1:30" x14ac:dyDescent="0.25">
      <c r="A5374" t="s">
        <v>195</v>
      </c>
      <c r="B5374" t="s">
        <v>163</v>
      </c>
      <c r="D5374" s="5">
        <v>45043</v>
      </c>
      <c r="E5374">
        <f>COUNTIFS($D$4891:D5374,D5374,$A$4891:A5374,A5374)</f>
        <v>1</v>
      </c>
      <c r="I5374" t="s">
        <v>171</v>
      </c>
      <c r="K5374" t="str">
        <f t="shared" si="474"/>
        <v>2022/23</v>
      </c>
      <c r="P5374" s="32"/>
      <c r="Q5374" s="32">
        <v>107.45857410738202</v>
      </c>
      <c r="S5374" s="22"/>
      <c r="AC5374" s="36">
        <v>24.990366071484189</v>
      </c>
      <c r="AD5374">
        <f t="shared" si="475"/>
        <v>2.4990366071484189</v>
      </c>
    </row>
    <row r="5375" spans="1:30" x14ac:dyDescent="0.25">
      <c r="A5375" t="s">
        <v>195</v>
      </c>
      <c r="B5375" t="s">
        <v>163</v>
      </c>
      <c r="D5375" s="38">
        <v>45043</v>
      </c>
      <c r="E5375">
        <f>COUNTIFS($D$4891:D5375,D5375,$A$4891:A5375,A5375)</f>
        <v>2</v>
      </c>
      <c r="I5375" s="39" t="s">
        <v>171</v>
      </c>
      <c r="K5375" t="str">
        <f t="shared" si="474"/>
        <v>2022/23</v>
      </c>
      <c r="P5375" s="32"/>
      <c r="Q5375" s="32">
        <v>109.37364563569642</v>
      </c>
      <c r="S5375" s="22"/>
      <c r="AC5375" s="37">
        <v>25.435731543185216</v>
      </c>
      <c r="AD5375">
        <f t="shared" si="475"/>
        <v>2.5435731543185218</v>
      </c>
    </row>
    <row r="5376" spans="1:30" x14ac:dyDescent="0.25">
      <c r="A5376" t="s">
        <v>195</v>
      </c>
      <c r="B5376" t="s">
        <v>163</v>
      </c>
      <c r="D5376" s="5">
        <v>45104</v>
      </c>
      <c r="E5376">
        <f>COUNTIFS($D$4891:D5376,D5376,$A$4891:A5376,A5376)</f>
        <v>1</v>
      </c>
      <c r="I5376" t="s">
        <v>171</v>
      </c>
      <c r="K5376" t="str">
        <f t="shared" si="474"/>
        <v>2022/23</v>
      </c>
      <c r="P5376" s="32"/>
      <c r="Q5376" s="32">
        <v>38.303571428571431</v>
      </c>
      <c r="S5376" s="22"/>
      <c r="AC5376" s="36">
        <v>6.1779953917050694</v>
      </c>
      <c r="AD5376">
        <f t="shared" si="475"/>
        <v>0.6177995391705069</v>
      </c>
    </row>
    <row r="5377" spans="1:30" x14ac:dyDescent="0.25">
      <c r="A5377" t="s">
        <v>195</v>
      </c>
      <c r="B5377" t="s">
        <v>163</v>
      </c>
      <c r="D5377" s="38">
        <v>45104</v>
      </c>
      <c r="E5377">
        <f>COUNTIFS($D$4891:D5377,D5377,$A$4891:A5377,A5377)</f>
        <v>2</v>
      </c>
      <c r="I5377" s="39" t="s">
        <v>171</v>
      </c>
      <c r="K5377" t="str">
        <f t="shared" si="474"/>
        <v>2022/23</v>
      </c>
      <c r="P5377" s="32"/>
      <c r="Q5377" s="32">
        <v>46.928571428571431</v>
      </c>
      <c r="S5377" s="22"/>
      <c r="AC5377" s="37">
        <v>7.5691244239631343</v>
      </c>
      <c r="AD5377">
        <f t="shared" si="475"/>
        <v>0.75691244239631339</v>
      </c>
    </row>
    <row r="5378" spans="1:30" x14ac:dyDescent="0.25">
      <c r="A5378" t="s">
        <v>195</v>
      </c>
      <c r="B5378" t="s">
        <v>163</v>
      </c>
      <c r="D5378" s="5">
        <v>45104</v>
      </c>
      <c r="E5378">
        <f>COUNTIFS($D$4891:D5378,D5378,$A$4891:A5378,A5378)</f>
        <v>3</v>
      </c>
      <c r="I5378" t="s">
        <v>171</v>
      </c>
      <c r="K5378" t="str">
        <f t="shared" si="474"/>
        <v>2022/23</v>
      </c>
      <c r="P5378" s="32"/>
      <c r="Q5378" s="32">
        <v>22.285714285714285</v>
      </c>
      <c r="S5378" s="22"/>
      <c r="AC5378" s="36">
        <v>3.5944700460829488</v>
      </c>
      <c r="AD5378">
        <f t="shared" si="475"/>
        <v>0.35944700460829487</v>
      </c>
    </row>
    <row r="5379" spans="1:30" x14ac:dyDescent="0.25">
      <c r="A5379" t="s">
        <v>195</v>
      </c>
      <c r="B5379" t="s">
        <v>163</v>
      </c>
      <c r="D5379" s="38">
        <v>45105</v>
      </c>
      <c r="E5379">
        <f>COUNTIFS($D$4891:D5379,D5379,$A$4891:A5379,A5379)</f>
        <v>1</v>
      </c>
      <c r="I5379" s="39" t="s">
        <v>171</v>
      </c>
      <c r="K5379" t="str">
        <f t="shared" si="474"/>
        <v>2022/23</v>
      </c>
      <c r="P5379" s="32"/>
      <c r="Q5379" s="32">
        <v>38.499999999999993</v>
      </c>
      <c r="S5379" s="22"/>
      <c r="AC5379" s="37">
        <v>6.2096774193548381</v>
      </c>
      <c r="AD5379">
        <f t="shared" si="475"/>
        <v>0.62096774193548376</v>
      </c>
    </row>
    <row r="5380" spans="1:30" x14ac:dyDescent="0.25">
      <c r="A5380" t="s">
        <v>195</v>
      </c>
      <c r="B5380" t="s">
        <v>163</v>
      </c>
      <c r="D5380" s="5">
        <v>45105</v>
      </c>
      <c r="E5380">
        <f>COUNTIFS($D$4891:D5380,D5380,$A$4891:A5380,A5380)</f>
        <v>2</v>
      </c>
      <c r="I5380" t="s">
        <v>171</v>
      </c>
      <c r="K5380" t="str">
        <f t="shared" si="474"/>
        <v>2022/23</v>
      </c>
      <c r="P5380" s="32"/>
      <c r="Q5380" s="32">
        <v>20.499999999999993</v>
      </c>
      <c r="S5380" s="22"/>
      <c r="AC5380" s="36">
        <v>3.3064516129032251</v>
      </c>
      <c r="AD5380">
        <f t="shared" si="475"/>
        <v>0.33064516129032251</v>
      </c>
    </row>
    <row r="5381" spans="1:30" x14ac:dyDescent="0.25">
      <c r="A5381" t="s">
        <v>195</v>
      </c>
      <c r="B5381" t="s">
        <v>163</v>
      </c>
      <c r="D5381" s="38">
        <v>45181</v>
      </c>
      <c r="E5381">
        <f>COUNTIFS($D$4891:D5381,D5381,$A$4891:A5381,A5381)</f>
        <v>1</v>
      </c>
      <c r="I5381" s="39" t="s">
        <v>171</v>
      </c>
      <c r="K5381" t="str">
        <f t="shared" si="474"/>
        <v>2023/24</v>
      </c>
      <c r="P5381" s="32"/>
      <c r="Q5381" s="32">
        <v>5.9374113642809867</v>
      </c>
      <c r="S5381" s="22"/>
      <c r="AC5381" s="37">
        <v>0.77109238497155674</v>
      </c>
      <c r="AD5381">
        <f t="shared" si="475"/>
        <v>7.7109238497155674E-2</v>
      </c>
    </row>
    <row r="5382" spans="1:30" x14ac:dyDescent="0.25">
      <c r="A5382" t="s">
        <v>195</v>
      </c>
      <c r="B5382" t="s">
        <v>163</v>
      </c>
      <c r="D5382" s="5">
        <v>45181</v>
      </c>
      <c r="E5382">
        <f>COUNTIFS($D$4891:D5382,D5382,$A$4891:A5382,A5382)</f>
        <v>2</v>
      </c>
      <c r="I5382" t="s">
        <v>171</v>
      </c>
      <c r="K5382" t="str">
        <f t="shared" si="474"/>
        <v>2023/24</v>
      </c>
      <c r="P5382" s="32"/>
      <c r="Q5382" s="32">
        <v>1.0901214897430787</v>
      </c>
      <c r="S5382" s="22"/>
      <c r="AC5382" s="36">
        <v>0.14157421944715307</v>
      </c>
      <c r="AD5382">
        <f t="shared" si="475"/>
        <v>1.4157421944715306E-2</v>
      </c>
    </row>
    <row r="5383" spans="1:30" x14ac:dyDescent="0.25">
      <c r="A5383" t="s">
        <v>195</v>
      </c>
      <c r="B5383" t="s">
        <v>163</v>
      </c>
      <c r="D5383" s="38">
        <v>45181</v>
      </c>
      <c r="E5383">
        <f>COUNTIFS($D$4891:D5383,D5383,$A$4891:A5383,A5383)</f>
        <v>3</v>
      </c>
      <c r="I5383" s="39" t="s">
        <v>171</v>
      </c>
      <c r="K5383" t="str">
        <f t="shared" ref="K5383:K5446" si="476">YEAR(D5383)+IF(MONTH(D5383)&lt;7,-1,0)&amp;"/"&amp;RIGHT(YEAR(D5383)+IF(MONTH(D5383)&lt;7,0,1),2)</f>
        <v>2023/24</v>
      </c>
      <c r="P5383" s="32"/>
      <c r="Q5383" s="32">
        <v>40.857142857142854</v>
      </c>
      <c r="S5383" s="22"/>
      <c r="AC5383" s="37">
        <v>5.3061224489795915</v>
      </c>
      <c r="AD5383">
        <f t="shared" si="475"/>
        <v>0.53061224489795911</v>
      </c>
    </row>
    <row r="5384" spans="1:30" x14ac:dyDescent="0.25">
      <c r="A5384" t="s">
        <v>195</v>
      </c>
      <c r="B5384" t="s">
        <v>163</v>
      </c>
      <c r="D5384" s="5">
        <v>45181</v>
      </c>
      <c r="E5384">
        <f>COUNTIFS($D$4891:D5384,D5384,$A$4891:A5384,A5384)</f>
        <v>4</v>
      </c>
      <c r="I5384" t="s">
        <v>171</v>
      </c>
      <c r="K5384" t="str">
        <f t="shared" si="476"/>
        <v>2023/24</v>
      </c>
      <c r="P5384" s="32"/>
      <c r="Q5384" s="32">
        <v>1.3509880896932593</v>
      </c>
      <c r="S5384" s="22"/>
      <c r="AC5384" s="36">
        <v>0.17776159074911307</v>
      </c>
      <c r="AD5384">
        <f t="shared" si="475"/>
        <v>1.7776159074911306E-2</v>
      </c>
    </row>
    <row r="5385" spans="1:30" x14ac:dyDescent="0.25">
      <c r="A5385" t="s">
        <v>195</v>
      </c>
      <c r="B5385" t="s">
        <v>163</v>
      </c>
      <c r="D5385" s="38">
        <v>45181</v>
      </c>
      <c r="E5385">
        <f>COUNTIFS($D$4891:D5385,D5385,$A$4891:A5385,A5385)</f>
        <v>5</v>
      </c>
      <c r="I5385" s="39" t="s">
        <v>171</v>
      </c>
      <c r="K5385" t="str">
        <f t="shared" si="476"/>
        <v>2023/24</v>
      </c>
      <c r="P5385" s="32"/>
      <c r="Q5385" s="32">
        <v>9.1571428571428566</v>
      </c>
      <c r="S5385" s="22"/>
      <c r="AC5385" s="37">
        <v>1.2048872180451127</v>
      </c>
      <c r="AD5385">
        <f t="shared" si="475"/>
        <v>0.12048872180451127</v>
      </c>
    </row>
    <row r="5386" spans="1:30" x14ac:dyDescent="0.25">
      <c r="A5386" t="s">
        <v>195</v>
      </c>
      <c r="B5386" t="s">
        <v>163</v>
      </c>
      <c r="D5386" s="5">
        <v>45216</v>
      </c>
      <c r="E5386">
        <f>COUNTIFS($D$4891:D5386,D5386,$A$4891:A5386,A5386)</f>
        <v>1</v>
      </c>
      <c r="I5386" t="s">
        <v>171</v>
      </c>
      <c r="K5386" t="str">
        <f t="shared" si="476"/>
        <v>2023/24</v>
      </c>
      <c r="P5386" s="32"/>
      <c r="Q5386" s="32">
        <v>196.94579666729075</v>
      </c>
      <c r="S5386" s="22"/>
      <c r="AC5386" s="36">
        <v>56.270227619225928</v>
      </c>
      <c r="AD5386">
        <f t="shared" si="475"/>
        <v>5.6270227619225928</v>
      </c>
    </row>
    <row r="5387" spans="1:30" x14ac:dyDescent="0.25">
      <c r="A5387" t="s">
        <v>195</v>
      </c>
      <c r="B5387" t="s">
        <v>163</v>
      </c>
      <c r="D5387" s="38">
        <v>45216</v>
      </c>
      <c r="E5387">
        <f>COUNTIFS($D$4891:D5387,D5387,$A$4891:A5387,A5387)</f>
        <v>2</v>
      </c>
      <c r="I5387" s="39" t="s">
        <v>171</v>
      </c>
      <c r="K5387" t="str">
        <f t="shared" si="476"/>
        <v>2023/24</v>
      </c>
      <c r="P5387" s="32"/>
      <c r="Q5387" s="32">
        <v>184.80914072962472</v>
      </c>
      <c r="S5387" s="22"/>
      <c r="AC5387" s="37">
        <v>52.802611637035632</v>
      </c>
      <c r="AD5387">
        <f t="shared" si="475"/>
        <v>5.280261163703563</v>
      </c>
    </row>
    <row r="5388" spans="1:30" x14ac:dyDescent="0.25">
      <c r="A5388" t="s">
        <v>195</v>
      </c>
      <c r="B5388" t="s">
        <v>163</v>
      </c>
      <c r="D5388" s="5">
        <v>45216</v>
      </c>
      <c r="E5388">
        <f>COUNTIFS($D$4891:D5388,D5388,$A$4891:A5388,A5388)</f>
        <v>3</v>
      </c>
      <c r="I5388" t="s">
        <v>171</v>
      </c>
      <c r="K5388" t="str">
        <f t="shared" si="476"/>
        <v>2023/24</v>
      </c>
      <c r="P5388" s="32"/>
      <c r="Q5388" s="32">
        <v>140.90441932168548</v>
      </c>
      <c r="S5388" s="22"/>
      <c r="AC5388" s="36">
        <v>40.258405520481567</v>
      </c>
      <c r="AD5388">
        <f t="shared" si="475"/>
        <v>4.0258405520481571</v>
      </c>
    </row>
    <row r="5389" spans="1:30" x14ac:dyDescent="0.25">
      <c r="A5389" t="s">
        <v>195</v>
      </c>
      <c r="B5389" t="s">
        <v>163</v>
      </c>
      <c r="D5389" s="38">
        <v>45217</v>
      </c>
      <c r="E5389">
        <f>COUNTIFS($D$4891:D5389,D5389,$A$4891:A5389,A5389)</f>
        <v>1</v>
      </c>
      <c r="I5389" s="39" t="s">
        <v>171</v>
      </c>
      <c r="K5389" t="str">
        <f t="shared" si="476"/>
        <v>2023/24</v>
      </c>
      <c r="P5389" s="32"/>
      <c r="Q5389" s="32">
        <v>155.2286051433816</v>
      </c>
      <c r="S5389" s="22"/>
      <c r="AC5389" s="37">
        <v>43.119056984272667</v>
      </c>
      <c r="AD5389">
        <f t="shared" si="475"/>
        <v>4.3119056984272666</v>
      </c>
    </row>
    <row r="5390" spans="1:30" x14ac:dyDescent="0.25">
      <c r="A5390" t="s">
        <v>195</v>
      </c>
      <c r="B5390" t="s">
        <v>163</v>
      </c>
      <c r="D5390" s="5">
        <v>45217</v>
      </c>
      <c r="E5390">
        <f>COUNTIFS($D$4891:D5390,D5390,$A$4891:A5390,A5390)</f>
        <v>2</v>
      </c>
      <c r="I5390" t="s">
        <v>171</v>
      </c>
      <c r="K5390" t="str">
        <f t="shared" si="476"/>
        <v>2023/24</v>
      </c>
      <c r="P5390" s="32"/>
      <c r="Q5390" s="32">
        <v>212.21730556719891</v>
      </c>
      <c r="S5390" s="22"/>
      <c r="AC5390" s="36">
        <v>58.949251546444138</v>
      </c>
      <c r="AD5390">
        <f t="shared" si="475"/>
        <v>5.8949251546444135</v>
      </c>
    </row>
    <row r="5391" spans="1:30" x14ac:dyDescent="0.25">
      <c r="A5391" t="s">
        <v>195</v>
      </c>
      <c r="B5391" t="s">
        <v>163</v>
      </c>
      <c r="D5391" s="38">
        <v>45238</v>
      </c>
      <c r="E5391">
        <f>COUNTIFS($D$4891:D5391,D5391,$A$4891:A5391,A5391)</f>
        <v>1</v>
      </c>
      <c r="I5391" s="39" t="s">
        <v>171</v>
      </c>
      <c r="K5391" t="str">
        <f t="shared" si="476"/>
        <v>2023/24</v>
      </c>
      <c r="P5391" s="32"/>
      <c r="Q5391" s="32">
        <v>166.2844582314375</v>
      </c>
      <c r="S5391" s="22"/>
      <c r="AC5391" s="37">
        <v>75.583844650653404</v>
      </c>
      <c r="AD5391">
        <f t="shared" si="475"/>
        <v>7.5583844650653402</v>
      </c>
    </row>
    <row r="5392" spans="1:30" x14ac:dyDescent="0.25">
      <c r="A5392" t="s">
        <v>195</v>
      </c>
      <c r="B5392" t="s">
        <v>163</v>
      </c>
      <c r="D5392" s="5">
        <v>45238</v>
      </c>
      <c r="E5392">
        <f>COUNTIFS($D$4891:D5392,D5392,$A$4891:A5392,A5392)</f>
        <v>2</v>
      </c>
      <c r="I5392" t="s">
        <v>171</v>
      </c>
      <c r="K5392" t="str">
        <f t="shared" si="476"/>
        <v>2023/24</v>
      </c>
      <c r="P5392" s="32"/>
      <c r="Q5392" s="32">
        <v>151.07218462934259</v>
      </c>
      <c r="S5392" s="22"/>
      <c r="AC5392" s="36">
        <v>68.669174831519356</v>
      </c>
      <c r="AD5392">
        <f t="shared" si="475"/>
        <v>6.8669174831519353</v>
      </c>
    </row>
    <row r="5393" spans="1:30" x14ac:dyDescent="0.25">
      <c r="A5393" t="s">
        <v>195</v>
      </c>
      <c r="B5393" t="s">
        <v>163</v>
      </c>
      <c r="D5393" s="38">
        <v>45238</v>
      </c>
      <c r="E5393">
        <f>COUNTIFS($D$4891:D5393,D5393,$A$4891:A5393,A5393)</f>
        <v>3</v>
      </c>
      <c r="I5393" s="39" t="s">
        <v>171</v>
      </c>
      <c r="K5393" t="str">
        <f t="shared" si="476"/>
        <v>2023/24</v>
      </c>
      <c r="P5393" s="32"/>
      <c r="Q5393" s="32">
        <v>154.07824933686999</v>
      </c>
      <c r="S5393" s="22"/>
      <c r="AC5393" s="37">
        <v>70.035567880395448</v>
      </c>
      <c r="AD5393">
        <f t="shared" si="475"/>
        <v>7.0035567880395444</v>
      </c>
    </row>
    <row r="5394" spans="1:30" x14ac:dyDescent="0.25">
      <c r="A5394" t="s">
        <v>195</v>
      </c>
      <c r="B5394" t="s">
        <v>163</v>
      </c>
      <c r="D5394" s="5">
        <v>45238</v>
      </c>
      <c r="E5394">
        <f>COUNTIFS($D$4891:D5394,D5394,$A$4891:A5394,A5394)</f>
        <v>4</v>
      </c>
      <c r="I5394" t="s">
        <v>171</v>
      </c>
      <c r="K5394" t="str">
        <f t="shared" si="476"/>
        <v>2023/24</v>
      </c>
      <c r="P5394" s="32"/>
      <c r="Q5394" s="32">
        <v>121.54555961699286</v>
      </c>
      <c r="S5394" s="22"/>
      <c r="AC5394" s="36">
        <v>57.878837912853747</v>
      </c>
      <c r="AD5394">
        <f t="shared" si="475"/>
        <v>5.7878837912853749</v>
      </c>
    </row>
    <row r="5395" spans="1:30" x14ac:dyDescent="0.25">
      <c r="A5395" t="s">
        <v>195</v>
      </c>
      <c r="B5395" t="s">
        <v>163</v>
      </c>
      <c r="D5395" s="38">
        <v>45238</v>
      </c>
      <c r="E5395">
        <f>COUNTIFS($D$4891:D5395,D5395,$A$4891:A5395,A5395)</f>
        <v>5</v>
      </c>
      <c r="I5395" s="39" t="s">
        <v>171</v>
      </c>
      <c r="K5395" t="str">
        <f t="shared" si="476"/>
        <v>2023/24</v>
      </c>
      <c r="P5395" s="32"/>
      <c r="Q5395" s="32">
        <v>164.70263478525737</v>
      </c>
      <c r="S5395" s="22"/>
      <c r="AC5395" s="37">
        <v>78.429826088217794</v>
      </c>
      <c r="AD5395">
        <f t="shared" si="475"/>
        <v>7.8429826088217798</v>
      </c>
    </row>
    <row r="5396" spans="1:30" x14ac:dyDescent="0.25">
      <c r="A5396" t="s">
        <v>195</v>
      </c>
      <c r="B5396" t="s">
        <v>163</v>
      </c>
      <c r="D5396" s="5">
        <v>45259</v>
      </c>
      <c r="E5396">
        <f>COUNTIFS($D$4891:D5396,D5396,$A$4891:A5396,A5396)</f>
        <v>1</v>
      </c>
      <c r="I5396" t="s">
        <v>171</v>
      </c>
      <c r="K5396" t="str">
        <f t="shared" si="476"/>
        <v>2023/24</v>
      </c>
      <c r="P5396" s="32"/>
      <c r="Q5396" s="32">
        <v>112.96052631578948</v>
      </c>
      <c r="S5396" s="22"/>
      <c r="AC5396" s="36">
        <v>53.790726817042611</v>
      </c>
      <c r="AD5396">
        <f t="shared" si="475"/>
        <v>5.3790726817042609</v>
      </c>
    </row>
    <row r="5397" spans="1:30" x14ac:dyDescent="0.25">
      <c r="A5397" t="s">
        <v>195</v>
      </c>
      <c r="B5397" t="s">
        <v>163</v>
      </c>
      <c r="D5397" s="38">
        <v>45259</v>
      </c>
      <c r="E5397">
        <f>COUNTIFS($D$4891:D5397,D5397,$A$4891:A5397,A5397)</f>
        <v>2</v>
      </c>
      <c r="I5397" s="39" t="s">
        <v>171</v>
      </c>
      <c r="K5397" t="str">
        <f t="shared" si="476"/>
        <v>2023/24</v>
      </c>
      <c r="P5397" s="32"/>
      <c r="Q5397" s="32">
        <v>114.85897804265412</v>
      </c>
      <c r="S5397" s="22"/>
      <c r="AC5397" s="37">
        <v>54.694751448882911</v>
      </c>
      <c r="AD5397">
        <f t="shared" si="475"/>
        <v>5.4694751448882908</v>
      </c>
    </row>
    <row r="5398" spans="1:30" x14ac:dyDescent="0.25">
      <c r="A5398" t="s">
        <v>195</v>
      </c>
      <c r="B5398" t="s">
        <v>163</v>
      </c>
      <c r="D5398" s="5">
        <v>45259</v>
      </c>
      <c r="E5398">
        <f>COUNTIFS($D$4891:D5398,D5398,$A$4891:A5398,A5398)</f>
        <v>3</v>
      </c>
      <c r="I5398" t="s">
        <v>171</v>
      </c>
      <c r="K5398" t="str">
        <f t="shared" si="476"/>
        <v>2023/24</v>
      </c>
      <c r="P5398" s="32"/>
      <c r="Q5398" s="32">
        <v>121.90288701504949</v>
      </c>
      <c r="S5398" s="22"/>
      <c r="AC5398" s="36">
        <v>58.048993816690235</v>
      </c>
      <c r="AD5398">
        <f t="shared" si="475"/>
        <v>5.8048993816690233</v>
      </c>
    </row>
    <row r="5399" spans="1:30" x14ac:dyDescent="0.25">
      <c r="A5399" t="s">
        <v>195</v>
      </c>
      <c r="B5399" t="s">
        <v>163</v>
      </c>
      <c r="D5399" s="38">
        <v>45259</v>
      </c>
      <c r="E5399">
        <f>COUNTIFS($D$4891:D5399,D5399,$A$4891:A5399,A5399)</f>
        <v>4</v>
      </c>
      <c r="I5399" s="39" t="s">
        <v>171</v>
      </c>
      <c r="K5399" t="str">
        <f t="shared" si="476"/>
        <v>2023/24</v>
      </c>
      <c r="P5399" s="32"/>
      <c r="Q5399" s="32">
        <v>121.84674798266587</v>
      </c>
      <c r="S5399" s="22"/>
      <c r="AC5399" s="37">
        <v>58.022260944126607</v>
      </c>
      <c r="AD5399">
        <f t="shared" si="475"/>
        <v>5.8022260944126609</v>
      </c>
    </row>
    <row r="5400" spans="1:30" x14ac:dyDescent="0.25">
      <c r="A5400" t="s">
        <v>195</v>
      </c>
      <c r="B5400" t="s">
        <v>163</v>
      </c>
      <c r="D5400" s="5">
        <v>45259</v>
      </c>
      <c r="E5400">
        <f>COUNTIFS($D$4891:D5400,D5400,$A$4891:A5400,A5400)</f>
        <v>5</v>
      </c>
      <c r="I5400" t="s">
        <v>171</v>
      </c>
      <c r="K5400" t="str">
        <f t="shared" si="476"/>
        <v>2023/24</v>
      </c>
      <c r="P5400" s="32"/>
      <c r="Q5400" s="32">
        <v>125.4137687358203</v>
      </c>
      <c r="S5400" s="22"/>
      <c r="AC5400" s="36">
        <v>59.720842255152526</v>
      </c>
      <c r="AD5400">
        <f t="shared" si="475"/>
        <v>5.9720842255152524</v>
      </c>
    </row>
    <row r="5401" spans="1:30" x14ac:dyDescent="0.25">
      <c r="A5401" t="s">
        <v>195</v>
      </c>
      <c r="B5401" t="s">
        <v>163</v>
      </c>
      <c r="D5401" s="38">
        <v>45280</v>
      </c>
      <c r="E5401">
        <f>COUNTIFS($D$4891:D5401,D5401,$A$4891:A5401,A5401)</f>
        <v>1</v>
      </c>
      <c r="I5401" s="39" t="s">
        <v>171</v>
      </c>
      <c r="K5401" t="str">
        <f t="shared" si="476"/>
        <v>2023/24</v>
      </c>
      <c r="P5401" s="32"/>
      <c r="Q5401" s="32">
        <v>127.81557067271353</v>
      </c>
      <c r="S5401" s="22"/>
      <c r="AC5401" s="37">
        <v>60.864557463196924</v>
      </c>
      <c r="AD5401">
        <f t="shared" si="475"/>
        <v>6.0864557463196922</v>
      </c>
    </row>
    <row r="5402" spans="1:30" x14ac:dyDescent="0.25">
      <c r="A5402" t="s">
        <v>195</v>
      </c>
      <c r="B5402" t="s">
        <v>163</v>
      </c>
      <c r="D5402" s="5">
        <v>45280</v>
      </c>
      <c r="E5402">
        <f>COUNTIFS($D$4891:D5402,D5402,$A$4891:A5402,A5402)</f>
        <v>2</v>
      </c>
      <c r="I5402" t="s">
        <v>171</v>
      </c>
      <c r="K5402" t="str">
        <f t="shared" si="476"/>
        <v>2023/24</v>
      </c>
      <c r="P5402" s="32"/>
      <c r="Q5402" s="32">
        <v>104.9059901738473</v>
      </c>
      <c r="S5402" s="22"/>
      <c r="AC5402" s="36">
        <v>49.955233416117757</v>
      </c>
      <c r="AD5402">
        <f t="shared" si="475"/>
        <v>4.9955233416117757</v>
      </c>
    </row>
    <row r="5403" spans="1:30" x14ac:dyDescent="0.25">
      <c r="A5403" t="s">
        <v>195</v>
      </c>
      <c r="B5403" t="s">
        <v>163</v>
      </c>
      <c r="D5403" s="38">
        <v>45280</v>
      </c>
      <c r="E5403">
        <f>COUNTIFS($D$4891:D5403,D5403,$A$4891:A5403,A5403)</f>
        <v>3</v>
      </c>
      <c r="I5403" s="39" t="s">
        <v>171</v>
      </c>
      <c r="K5403" t="str">
        <f t="shared" si="476"/>
        <v>2023/24</v>
      </c>
      <c r="P5403" s="32"/>
      <c r="Q5403" s="32">
        <v>120.59160287285081</v>
      </c>
      <c r="S5403" s="22"/>
      <c r="AC5403" s="37">
        <v>57.424572796595626</v>
      </c>
      <c r="AD5403">
        <f t="shared" si="475"/>
        <v>5.742457279659563</v>
      </c>
    </row>
    <row r="5404" spans="1:30" x14ac:dyDescent="0.25">
      <c r="A5404" t="s">
        <v>195</v>
      </c>
      <c r="B5404" t="s">
        <v>163</v>
      </c>
      <c r="D5404" s="5">
        <v>45280</v>
      </c>
      <c r="E5404">
        <f>COUNTIFS($D$4891:D5404,D5404,$A$4891:A5404,A5404)</f>
        <v>4</v>
      </c>
      <c r="I5404" t="s">
        <v>171</v>
      </c>
      <c r="K5404" t="str">
        <f t="shared" si="476"/>
        <v>2023/24</v>
      </c>
      <c r="P5404" s="32"/>
      <c r="Q5404" s="32">
        <v>99.050033429908609</v>
      </c>
      <c r="S5404" s="22"/>
      <c r="AC5404" s="36">
        <v>47.166682585670763</v>
      </c>
      <c r="AD5404">
        <f t="shared" ref="AD5404:AD5467" si="477">AC5404/10</f>
        <v>4.7166682585670765</v>
      </c>
    </row>
    <row r="5405" spans="1:30" x14ac:dyDescent="0.25">
      <c r="A5405" t="s">
        <v>195</v>
      </c>
      <c r="B5405" t="s">
        <v>163</v>
      </c>
      <c r="D5405" s="38">
        <v>45280</v>
      </c>
      <c r="E5405">
        <f>COUNTIFS($D$4891:D5405,D5405,$A$4891:A5405,A5405)</f>
        <v>5</v>
      </c>
      <c r="I5405" s="39" t="s">
        <v>171</v>
      </c>
      <c r="K5405" t="str">
        <f t="shared" si="476"/>
        <v>2023/24</v>
      </c>
      <c r="P5405" s="32"/>
      <c r="Q5405" s="32">
        <v>52.40606460118655</v>
      </c>
      <c r="S5405" s="22"/>
      <c r="AC5405" s="37">
        <v>24.955268857707882</v>
      </c>
      <c r="AD5405">
        <f t="shared" si="477"/>
        <v>2.4955268857707882</v>
      </c>
    </row>
    <row r="5406" spans="1:30" x14ac:dyDescent="0.25">
      <c r="A5406" t="s">
        <v>195</v>
      </c>
      <c r="B5406" t="s">
        <v>163</v>
      </c>
      <c r="D5406" s="5">
        <v>45309</v>
      </c>
      <c r="E5406">
        <f>COUNTIFS($D$4891:D5406,D5406,$A$4891:A5406,A5406)</f>
        <v>1</v>
      </c>
      <c r="I5406" t="s">
        <v>171</v>
      </c>
      <c r="K5406" t="str">
        <f t="shared" si="476"/>
        <v>2023/24</v>
      </c>
      <c r="P5406" s="32"/>
      <c r="Q5406" s="32">
        <v>162.79528854379151</v>
      </c>
      <c r="S5406" s="22"/>
      <c r="AC5406" s="36">
        <v>56.136306394410866</v>
      </c>
      <c r="AD5406">
        <f t="shared" si="477"/>
        <v>5.6136306394410864</v>
      </c>
    </row>
    <row r="5407" spans="1:30" x14ac:dyDescent="0.25">
      <c r="A5407" t="s">
        <v>195</v>
      </c>
      <c r="B5407" t="s">
        <v>163</v>
      </c>
      <c r="D5407" s="38">
        <v>45309</v>
      </c>
      <c r="E5407">
        <f>COUNTIFS($D$4891:D5407,D5407,$A$4891:A5407,A5407)</f>
        <v>2</v>
      </c>
      <c r="I5407" s="39" t="s">
        <v>171</v>
      </c>
      <c r="K5407" t="str">
        <f t="shared" si="476"/>
        <v>2023/24</v>
      </c>
      <c r="P5407" s="32"/>
      <c r="Q5407" s="32">
        <v>164.77720173251083</v>
      </c>
      <c r="S5407" s="22"/>
      <c r="AC5407" s="37">
        <v>56.819724735348558</v>
      </c>
      <c r="AD5407">
        <f t="shared" si="477"/>
        <v>5.6819724735348558</v>
      </c>
    </row>
    <row r="5408" spans="1:30" x14ac:dyDescent="0.25">
      <c r="A5408" t="s">
        <v>195</v>
      </c>
      <c r="B5408" t="s">
        <v>163</v>
      </c>
      <c r="D5408" s="5">
        <v>45309</v>
      </c>
      <c r="E5408">
        <f>COUNTIFS($D$4891:D5408,D5408,$A$4891:A5408,A5408)</f>
        <v>3</v>
      </c>
      <c r="I5408" t="s">
        <v>171</v>
      </c>
      <c r="K5408" t="str">
        <f t="shared" si="476"/>
        <v>2023/24</v>
      </c>
      <c r="P5408" s="32"/>
      <c r="Q5408" s="32">
        <v>195.12154289158235</v>
      </c>
      <c r="S5408" s="22"/>
      <c r="AC5408" s="36">
        <v>67.28329065226977</v>
      </c>
      <c r="AD5408">
        <f t="shared" si="477"/>
        <v>6.7283290652269772</v>
      </c>
    </row>
    <row r="5409" spans="1:30" x14ac:dyDescent="0.25">
      <c r="A5409" t="s">
        <v>195</v>
      </c>
      <c r="B5409" t="s">
        <v>163</v>
      </c>
      <c r="D5409" s="38">
        <v>45309</v>
      </c>
      <c r="E5409">
        <f>COUNTIFS($D$4891:D5409,D5409,$A$4891:A5409,A5409)</f>
        <v>4</v>
      </c>
      <c r="I5409" s="39" t="s">
        <v>171</v>
      </c>
      <c r="K5409" t="str">
        <f t="shared" si="476"/>
        <v>2023/24</v>
      </c>
      <c r="P5409" s="32"/>
      <c r="Q5409" s="32">
        <v>134.07998211024562</v>
      </c>
      <c r="S5409" s="22"/>
      <c r="AC5409" s="37">
        <v>46.23447658973987</v>
      </c>
      <c r="AD5409">
        <f t="shared" si="477"/>
        <v>4.623447658973987</v>
      </c>
    </row>
    <row r="5410" spans="1:30" x14ac:dyDescent="0.25">
      <c r="A5410" t="s">
        <v>195</v>
      </c>
      <c r="B5410" t="s">
        <v>163</v>
      </c>
      <c r="D5410" s="5">
        <v>45309</v>
      </c>
      <c r="E5410">
        <f>COUNTIFS($D$4891:D5410,D5410,$A$4891:A5410,A5410)</f>
        <v>5</v>
      </c>
      <c r="I5410" t="s">
        <v>171</v>
      </c>
      <c r="K5410" t="str">
        <f t="shared" si="476"/>
        <v>2023/24</v>
      </c>
      <c r="P5410" s="32"/>
      <c r="Q5410" s="32">
        <v>170.2164546876383</v>
      </c>
      <c r="S5410" s="22"/>
      <c r="AC5410" s="36">
        <v>58.6953292026339</v>
      </c>
      <c r="AD5410">
        <f t="shared" si="477"/>
        <v>5.8695329202633904</v>
      </c>
    </row>
    <row r="5411" spans="1:30" x14ac:dyDescent="0.25">
      <c r="A5411" t="s">
        <v>196</v>
      </c>
      <c r="B5411" t="s">
        <v>163</v>
      </c>
      <c r="D5411" s="38">
        <v>44914</v>
      </c>
      <c r="E5411">
        <f>COUNTIFS($D$4891:D5411,D5411,$A$4891:A5411,A5411)</f>
        <v>1</v>
      </c>
      <c r="I5411" s="39" t="s">
        <v>172</v>
      </c>
      <c r="K5411" t="str">
        <f t="shared" si="476"/>
        <v>2022/23</v>
      </c>
      <c r="P5411" s="32"/>
      <c r="Q5411" s="32">
        <v>364.39077015847886</v>
      </c>
      <c r="S5411" s="22"/>
      <c r="AC5411" s="37">
        <v>58.772704864270786</v>
      </c>
      <c r="AD5411">
        <f t="shared" si="477"/>
        <v>5.8772704864270784</v>
      </c>
    </row>
    <row r="5412" spans="1:30" x14ac:dyDescent="0.25">
      <c r="A5412" t="s">
        <v>196</v>
      </c>
      <c r="B5412" t="s">
        <v>163</v>
      </c>
      <c r="D5412" s="5">
        <v>44914</v>
      </c>
      <c r="E5412">
        <f>COUNTIFS($D$4891:D5412,D5412,$A$4891:A5412,A5412)</f>
        <v>2</v>
      </c>
      <c r="I5412" t="s">
        <v>172</v>
      </c>
      <c r="K5412" t="str">
        <f t="shared" si="476"/>
        <v>2022/23</v>
      </c>
      <c r="P5412" s="32"/>
      <c r="Q5412" s="32">
        <v>317.33393994540495</v>
      </c>
      <c r="S5412" s="22"/>
      <c r="AC5412" s="36">
        <v>51.182893539581443</v>
      </c>
      <c r="AD5412">
        <f t="shared" si="477"/>
        <v>5.1182893539581444</v>
      </c>
    </row>
    <row r="5413" spans="1:30" x14ac:dyDescent="0.25">
      <c r="A5413" t="s">
        <v>196</v>
      </c>
      <c r="B5413" t="s">
        <v>163</v>
      </c>
      <c r="D5413" s="38">
        <v>44914</v>
      </c>
      <c r="E5413">
        <f>COUNTIFS($D$4891:D5413,D5413,$A$4891:A5413,A5413)</f>
        <v>3</v>
      </c>
      <c r="I5413" s="39" t="s">
        <v>172</v>
      </c>
      <c r="K5413" t="str">
        <f t="shared" si="476"/>
        <v>2022/23</v>
      </c>
      <c r="P5413" s="32"/>
      <c r="Q5413" s="32">
        <v>345.94094633288921</v>
      </c>
      <c r="S5413" s="22"/>
      <c r="AC5413" s="37">
        <v>55.796926827885358</v>
      </c>
      <c r="AD5413">
        <f t="shared" si="477"/>
        <v>5.5796926827885356</v>
      </c>
    </row>
    <row r="5414" spans="1:30" x14ac:dyDescent="0.25">
      <c r="A5414" t="s">
        <v>196</v>
      </c>
      <c r="B5414" t="s">
        <v>163</v>
      </c>
      <c r="D5414" s="5">
        <v>44914</v>
      </c>
      <c r="E5414">
        <f>COUNTIFS($D$4891:D5414,D5414,$A$4891:A5414,A5414)</f>
        <v>4</v>
      </c>
      <c r="I5414" t="s">
        <v>172</v>
      </c>
      <c r="K5414" t="str">
        <f t="shared" si="476"/>
        <v>2022/23</v>
      </c>
      <c r="P5414" s="32"/>
      <c r="Q5414" s="32">
        <v>337.66104773256137</v>
      </c>
      <c r="S5414" s="22"/>
      <c r="AC5414" s="36">
        <v>54.46145931170345</v>
      </c>
      <c r="AD5414">
        <f t="shared" si="477"/>
        <v>5.4461459311703448</v>
      </c>
    </row>
    <row r="5415" spans="1:30" x14ac:dyDescent="0.25">
      <c r="A5415" t="s">
        <v>196</v>
      </c>
      <c r="B5415" t="s">
        <v>163</v>
      </c>
      <c r="D5415" s="38">
        <v>44914</v>
      </c>
      <c r="E5415">
        <f>COUNTIFS($D$4891:D5415,D5415,$A$4891:A5415,A5415)</f>
        <v>5</v>
      </c>
      <c r="I5415" s="39" t="s">
        <v>172</v>
      </c>
      <c r="K5415" t="str">
        <f t="shared" si="476"/>
        <v>2022/23</v>
      </c>
      <c r="P5415" s="32"/>
      <c r="Q5415" s="32">
        <v>355.76824506304581</v>
      </c>
      <c r="S5415" s="22"/>
      <c r="AC5415" s="37">
        <v>57.381975010168674</v>
      </c>
      <c r="AD5415">
        <f t="shared" si="477"/>
        <v>5.7381975010168675</v>
      </c>
    </row>
    <row r="5416" spans="1:30" x14ac:dyDescent="0.25">
      <c r="A5416" t="s">
        <v>196</v>
      </c>
      <c r="B5416" t="s">
        <v>163</v>
      </c>
      <c r="D5416" s="5">
        <v>44939</v>
      </c>
      <c r="E5416">
        <f>COUNTIFS($D$4891:D5416,D5416,$A$4891:A5416,A5416)</f>
        <v>1</v>
      </c>
      <c r="I5416" t="s">
        <v>172</v>
      </c>
      <c r="K5416" t="str">
        <f t="shared" si="476"/>
        <v>2022/23</v>
      </c>
      <c r="P5416" s="32"/>
      <c r="Q5416" s="32">
        <v>274.92965260663055</v>
      </c>
      <c r="S5416" s="22"/>
      <c r="AC5416" s="36">
        <v>109.97186104265222</v>
      </c>
      <c r="AD5416">
        <f t="shared" si="477"/>
        <v>10.997186104265221</v>
      </c>
    </row>
    <row r="5417" spans="1:30" x14ac:dyDescent="0.25">
      <c r="A5417" t="s">
        <v>196</v>
      </c>
      <c r="B5417" t="s">
        <v>163</v>
      </c>
      <c r="D5417" s="38">
        <v>44939</v>
      </c>
      <c r="E5417">
        <f>COUNTIFS($D$4891:D5417,D5417,$A$4891:A5417,A5417)</f>
        <v>2</v>
      </c>
      <c r="I5417" s="39" t="s">
        <v>172</v>
      </c>
      <c r="K5417" t="str">
        <f t="shared" si="476"/>
        <v>2022/23</v>
      </c>
      <c r="P5417" s="32"/>
      <c r="Q5417" s="32">
        <v>242.98808890071859</v>
      </c>
      <c r="S5417" s="22"/>
      <c r="AC5417" s="37">
        <v>97.195235560287443</v>
      </c>
      <c r="AD5417">
        <f t="shared" si="477"/>
        <v>9.7195235560287436</v>
      </c>
    </row>
    <row r="5418" spans="1:30" x14ac:dyDescent="0.25">
      <c r="A5418" t="s">
        <v>196</v>
      </c>
      <c r="B5418" t="s">
        <v>163</v>
      </c>
      <c r="D5418" s="5">
        <v>44939</v>
      </c>
      <c r="E5418">
        <f>COUNTIFS($D$4891:D5418,D5418,$A$4891:A5418,A5418)</f>
        <v>3</v>
      </c>
      <c r="I5418" t="s">
        <v>172</v>
      </c>
      <c r="K5418" t="str">
        <f t="shared" si="476"/>
        <v>2022/23</v>
      </c>
      <c r="P5418" s="32"/>
      <c r="Q5418" s="32">
        <v>179.61627400064441</v>
      </c>
      <c r="S5418" s="22"/>
      <c r="AC5418" s="36">
        <v>71.846509600257761</v>
      </c>
      <c r="AD5418">
        <f t="shared" si="477"/>
        <v>7.1846509600257757</v>
      </c>
    </row>
    <row r="5419" spans="1:30" x14ac:dyDescent="0.25">
      <c r="A5419" t="s">
        <v>196</v>
      </c>
      <c r="B5419" t="s">
        <v>163</v>
      </c>
      <c r="D5419" s="38">
        <v>44939</v>
      </c>
      <c r="E5419">
        <f>COUNTIFS($D$4891:D5419,D5419,$A$4891:A5419,A5419)</f>
        <v>4</v>
      </c>
      <c r="I5419" s="39" t="s">
        <v>172</v>
      </c>
      <c r="K5419" t="str">
        <f t="shared" si="476"/>
        <v>2022/23</v>
      </c>
      <c r="P5419" s="32"/>
      <c r="Q5419" s="32">
        <v>221.54058646516609</v>
      </c>
      <c r="S5419" s="22"/>
      <c r="AC5419" s="37">
        <v>88.61623458606644</v>
      </c>
      <c r="AD5419">
        <f t="shared" si="477"/>
        <v>8.861623458606644</v>
      </c>
    </row>
    <row r="5420" spans="1:30" x14ac:dyDescent="0.25">
      <c r="A5420" t="s">
        <v>196</v>
      </c>
      <c r="B5420" t="s">
        <v>163</v>
      </c>
      <c r="D5420" s="5">
        <v>44939</v>
      </c>
      <c r="E5420">
        <f>COUNTIFS($D$4891:D5420,D5420,$A$4891:A5420,A5420)</f>
        <v>5</v>
      </c>
      <c r="I5420" t="s">
        <v>172</v>
      </c>
      <c r="K5420" t="str">
        <f t="shared" si="476"/>
        <v>2022/23</v>
      </c>
      <c r="P5420" s="32"/>
      <c r="Q5420" s="32">
        <v>262.42385570062237</v>
      </c>
      <c r="S5420" s="22"/>
      <c r="AC5420" s="36">
        <v>104.96954228024896</v>
      </c>
      <c r="AD5420">
        <f t="shared" si="477"/>
        <v>10.496954228024896</v>
      </c>
    </row>
    <row r="5421" spans="1:30" x14ac:dyDescent="0.25">
      <c r="A5421" t="s">
        <v>196</v>
      </c>
      <c r="B5421" t="s">
        <v>163</v>
      </c>
      <c r="D5421" s="38">
        <v>44959</v>
      </c>
      <c r="E5421">
        <f>COUNTIFS($D$4891:D5421,D5421,$A$4891:A5421,A5421)</f>
        <v>1</v>
      </c>
      <c r="I5421" s="39" t="s">
        <v>172</v>
      </c>
      <c r="K5421" t="str">
        <f t="shared" si="476"/>
        <v>2022/23</v>
      </c>
      <c r="P5421" s="32"/>
      <c r="Q5421" s="32">
        <v>168.61463094755928</v>
      </c>
      <c r="S5421" s="22"/>
      <c r="AC5421" s="37">
        <v>84.307315473779639</v>
      </c>
      <c r="AD5421">
        <f t="shared" si="477"/>
        <v>8.4307315473779632</v>
      </c>
    </row>
    <row r="5422" spans="1:30" x14ac:dyDescent="0.25">
      <c r="A5422" t="s">
        <v>196</v>
      </c>
      <c r="B5422" t="s">
        <v>163</v>
      </c>
      <c r="D5422" s="5">
        <v>44959</v>
      </c>
      <c r="E5422">
        <f>COUNTIFS($D$4891:D5422,D5422,$A$4891:A5422,A5422)</f>
        <v>2</v>
      </c>
      <c r="I5422" t="s">
        <v>172</v>
      </c>
      <c r="K5422" t="str">
        <f t="shared" si="476"/>
        <v>2022/23</v>
      </c>
      <c r="P5422" s="32"/>
      <c r="Q5422" s="32">
        <v>167.49556965643393</v>
      </c>
      <c r="S5422" s="22"/>
      <c r="AC5422" s="36">
        <v>83.747784828216965</v>
      </c>
      <c r="AD5422">
        <f t="shared" si="477"/>
        <v>8.3747784828216965</v>
      </c>
    </row>
    <row r="5423" spans="1:30" x14ac:dyDescent="0.25">
      <c r="A5423" t="s">
        <v>196</v>
      </c>
      <c r="B5423" t="s">
        <v>163</v>
      </c>
      <c r="D5423" s="38">
        <v>44959</v>
      </c>
      <c r="E5423">
        <f>COUNTIFS($D$4891:D5423,D5423,$A$4891:A5423,A5423)</f>
        <v>3</v>
      </c>
      <c r="I5423" s="39" t="s">
        <v>172</v>
      </c>
      <c r="K5423" t="str">
        <f t="shared" si="476"/>
        <v>2022/23</v>
      </c>
      <c r="P5423" s="32"/>
      <c r="Q5423" s="32">
        <v>120.68682221491945</v>
      </c>
      <c r="S5423" s="22"/>
      <c r="AC5423" s="37">
        <v>60.343411107459723</v>
      </c>
      <c r="AD5423">
        <f t="shared" si="477"/>
        <v>6.0343411107459719</v>
      </c>
    </row>
    <row r="5424" spans="1:30" x14ac:dyDescent="0.25">
      <c r="A5424" t="s">
        <v>196</v>
      </c>
      <c r="B5424" t="s">
        <v>163</v>
      </c>
      <c r="D5424" s="5">
        <v>44959</v>
      </c>
      <c r="E5424">
        <f>COUNTIFS($D$4891:D5424,D5424,$A$4891:A5424,A5424)</f>
        <v>4</v>
      </c>
      <c r="I5424" t="s">
        <v>172</v>
      </c>
      <c r="K5424" t="str">
        <f t="shared" si="476"/>
        <v>2022/23</v>
      </c>
      <c r="P5424" s="32"/>
      <c r="Q5424" s="32">
        <v>102.16185259903091</v>
      </c>
      <c r="S5424" s="22"/>
      <c r="AC5424" s="36">
        <v>51.080926299515454</v>
      </c>
      <c r="AD5424">
        <f t="shared" si="477"/>
        <v>5.1080926299515452</v>
      </c>
    </row>
    <row r="5425" spans="1:30" x14ac:dyDescent="0.25">
      <c r="A5425" t="s">
        <v>196</v>
      </c>
      <c r="B5425" t="s">
        <v>163</v>
      </c>
      <c r="D5425" s="38">
        <v>44959</v>
      </c>
      <c r="E5425">
        <f>COUNTIFS($D$4891:D5425,D5425,$A$4891:A5425,A5425)</f>
        <v>5</v>
      </c>
      <c r="I5425" s="39" t="s">
        <v>172</v>
      </c>
      <c r="K5425" t="str">
        <f t="shared" si="476"/>
        <v>2022/23</v>
      </c>
      <c r="P5425" s="32"/>
      <c r="Q5425" s="32">
        <v>168.32510373054464</v>
      </c>
      <c r="S5425" s="22"/>
      <c r="AC5425" s="37">
        <v>84.16255186527232</v>
      </c>
      <c r="AD5425">
        <f t="shared" si="477"/>
        <v>8.4162551865272324</v>
      </c>
    </row>
    <row r="5426" spans="1:30" x14ac:dyDescent="0.25">
      <c r="A5426" t="s">
        <v>196</v>
      </c>
      <c r="B5426" t="s">
        <v>163</v>
      </c>
      <c r="D5426" s="5">
        <v>44978</v>
      </c>
      <c r="E5426">
        <f>COUNTIFS($D$4891:D5426,D5426,$A$4891:A5426,A5426)</f>
        <v>1</v>
      </c>
      <c r="I5426" t="s">
        <v>172</v>
      </c>
      <c r="K5426" t="str">
        <f t="shared" si="476"/>
        <v>2022/23</v>
      </c>
      <c r="P5426" s="32"/>
      <c r="Q5426" s="32">
        <v>190.97497358689907</v>
      </c>
      <c r="S5426" s="22"/>
      <c r="AC5426" s="36">
        <v>100.51314399310478</v>
      </c>
      <c r="AD5426">
        <f t="shared" si="477"/>
        <v>10.051314399310478</v>
      </c>
    </row>
    <row r="5427" spans="1:30" x14ac:dyDescent="0.25">
      <c r="A5427" t="s">
        <v>196</v>
      </c>
      <c r="B5427" t="s">
        <v>163</v>
      </c>
      <c r="D5427" s="38">
        <v>44978</v>
      </c>
      <c r="E5427">
        <f>COUNTIFS($D$4891:D5427,D5427,$A$4891:A5427,A5427)</f>
        <v>2</v>
      </c>
      <c r="I5427" s="39" t="s">
        <v>172</v>
      </c>
      <c r="K5427" t="str">
        <f t="shared" si="476"/>
        <v>2022/23</v>
      </c>
      <c r="P5427" s="32"/>
      <c r="Q5427" s="32">
        <v>189.32860080939429</v>
      </c>
      <c r="S5427" s="22"/>
      <c r="AC5427" s="37">
        <v>99.646632004944365</v>
      </c>
      <c r="AD5427">
        <f t="shared" si="477"/>
        <v>9.9646632004944369</v>
      </c>
    </row>
    <row r="5428" spans="1:30" x14ac:dyDescent="0.25">
      <c r="A5428" t="s">
        <v>196</v>
      </c>
      <c r="B5428" t="s">
        <v>163</v>
      </c>
      <c r="D5428" s="5">
        <v>44978</v>
      </c>
      <c r="E5428">
        <f>COUNTIFS($D$4891:D5428,D5428,$A$4891:A5428,A5428)</f>
        <v>3</v>
      </c>
      <c r="I5428" t="s">
        <v>172</v>
      </c>
      <c r="K5428" t="str">
        <f t="shared" si="476"/>
        <v>2022/23</v>
      </c>
      <c r="P5428" s="32"/>
      <c r="Q5428" s="32">
        <v>185.5033652478908</v>
      </c>
      <c r="S5428" s="22"/>
      <c r="AC5428" s="36">
        <v>97.633350130468841</v>
      </c>
      <c r="AD5428">
        <f t="shared" si="477"/>
        <v>9.7633350130468841</v>
      </c>
    </row>
    <row r="5429" spans="1:30" x14ac:dyDescent="0.25">
      <c r="A5429" t="s">
        <v>196</v>
      </c>
      <c r="B5429" t="s">
        <v>163</v>
      </c>
      <c r="D5429" s="38">
        <v>44978</v>
      </c>
      <c r="E5429">
        <f>COUNTIFS($D$4891:D5429,D5429,$A$4891:A5429,A5429)</f>
        <v>4</v>
      </c>
      <c r="I5429" s="39" t="s">
        <v>172</v>
      </c>
      <c r="K5429" t="str">
        <f t="shared" si="476"/>
        <v>2022/23</v>
      </c>
      <c r="P5429" s="32"/>
      <c r="Q5429" s="32">
        <v>155.44513591971878</v>
      </c>
      <c r="S5429" s="22"/>
      <c r="AC5429" s="37">
        <v>81.813229431430941</v>
      </c>
      <c r="AD5429">
        <f t="shared" si="477"/>
        <v>8.1813229431430941</v>
      </c>
    </row>
    <row r="5430" spans="1:30" x14ac:dyDescent="0.25">
      <c r="A5430" t="s">
        <v>196</v>
      </c>
      <c r="B5430" t="s">
        <v>163</v>
      </c>
      <c r="D5430" s="5">
        <v>44978</v>
      </c>
      <c r="E5430">
        <f>COUNTIFS($D$4891:D5430,D5430,$A$4891:A5430,A5430)</f>
        <v>5</v>
      </c>
      <c r="I5430" t="s">
        <v>172</v>
      </c>
      <c r="K5430" t="str">
        <f t="shared" si="476"/>
        <v>2022/23</v>
      </c>
      <c r="P5430" s="32"/>
      <c r="Q5430" s="32">
        <v>179.84434338224946</v>
      </c>
      <c r="S5430" s="22"/>
      <c r="AC5430" s="36">
        <v>94.654917569604976</v>
      </c>
      <c r="AD5430">
        <f t="shared" si="477"/>
        <v>9.4654917569604979</v>
      </c>
    </row>
    <row r="5431" spans="1:30" x14ac:dyDescent="0.25">
      <c r="A5431" t="s">
        <v>196</v>
      </c>
      <c r="B5431" t="s">
        <v>163</v>
      </c>
      <c r="D5431" s="38">
        <v>44999</v>
      </c>
      <c r="E5431">
        <f>COUNTIFS($D$4891:D5431,D5431,$A$4891:A5431,A5431)</f>
        <v>1</v>
      </c>
      <c r="I5431" s="39" t="s">
        <v>172</v>
      </c>
      <c r="K5431" t="str">
        <f t="shared" si="476"/>
        <v>2022/23</v>
      </c>
      <c r="P5431" s="32"/>
      <c r="Q5431" s="32">
        <v>122.90014782959277</v>
      </c>
      <c r="S5431" s="22"/>
      <c r="AC5431" s="37">
        <v>58.523879918853694</v>
      </c>
      <c r="AD5431">
        <f t="shared" si="477"/>
        <v>5.8523879918853696</v>
      </c>
    </row>
    <row r="5432" spans="1:30" x14ac:dyDescent="0.25">
      <c r="A5432" t="s">
        <v>196</v>
      </c>
      <c r="B5432" t="s">
        <v>163</v>
      </c>
      <c r="D5432" s="5">
        <v>44999</v>
      </c>
      <c r="E5432">
        <f>COUNTIFS($D$4891:D5432,D5432,$A$4891:A5432,A5432)</f>
        <v>2</v>
      </c>
      <c r="I5432" t="s">
        <v>172</v>
      </c>
      <c r="K5432" t="str">
        <f t="shared" si="476"/>
        <v>2022/23</v>
      </c>
      <c r="P5432" s="32"/>
      <c r="Q5432" s="32">
        <v>132.13912182731636</v>
      </c>
      <c r="S5432" s="22"/>
      <c r="AC5432" s="36">
        <v>62.92339134634112</v>
      </c>
      <c r="AD5432">
        <f t="shared" si="477"/>
        <v>6.292339134634112</v>
      </c>
    </row>
    <row r="5433" spans="1:30" x14ac:dyDescent="0.25">
      <c r="A5433" t="s">
        <v>196</v>
      </c>
      <c r="B5433" t="s">
        <v>163</v>
      </c>
      <c r="D5433" s="38">
        <v>45000</v>
      </c>
      <c r="E5433">
        <f>COUNTIFS($D$4891:D5433,D5433,$A$4891:A5433,A5433)</f>
        <v>1</v>
      </c>
      <c r="I5433" s="39" t="s">
        <v>172</v>
      </c>
      <c r="K5433" t="str">
        <f t="shared" si="476"/>
        <v>2022/23</v>
      </c>
      <c r="P5433" s="32"/>
      <c r="Q5433" s="32">
        <v>105.92627158189453</v>
      </c>
      <c r="S5433" s="22"/>
      <c r="AC5433" s="37">
        <v>48.148305264497509</v>
      </c>
      <c r="AD5433">
        <f t="shared" si="477"/>
        <v>4.8148305264497511</v>
      </c>
    </row>
    <row r="5434" spans="1:30" x14ac:dyDescent="0.25">
      <c r="A5434" t="s">
        <v>196</v>
      </c>
      <c r="B5434" t="s">
        <v>163</v>
      </c>
      <c r="D5434" s="5">
        <v>45000</v>
      </c>
      <c r="E5434">
        <f>COUNTIFS($D$4891:D5434,D5434,$A$4891:A5434,A5434)</f>
        <v>2</v>
      </c>
      <c r="I5434" t="s">
        <v>172</v>
      </c>
      <c r="K5434" t="str">
        <f t="shared" si="476"/>
        <v>2022/23</v>
      </c>
      <c r="P5434" s="32"/>
      <c r="Q5434" s="32">
        <v>97.791641909288984</v>
      </c>
      <c r="S5434" s="22"/>
      <c r="AC5434" s="36">
        <v>44.450746322404079</v>
      </c>
      <c r="AD5434">
        <f t="shared" si="477"/>
        <v>4.4450746322404076</v>
      </c>
    </row>
    <row r="5435" spans="1:30" x14ac:dyDescent="0.25">
      <c r="A5435" t="s">
        <v>196</v>
      </c>
      <c r="B5435" t="s">
        <v>163</v>
      </c>
      <c r="D5435" s="38">
        <v>45000</v>
      </c>
      <c r="E5435">
        <f>COUNTIFS($D$4891:D5435,D5435,$A$4891:A5435,A5435)</f>
        <v>3</v>
      </c>
      <c r="I5435" s="39" t="s">
        <v>172</v>
      </c>
      <c r="K5435" t="str">
        <f t="shared" si="476"/>
        <v>2022/23</v>
      </c>
      <c r="P5435" s="32"/>
      <c r="Q5435" s="32">
        <v>96.802941513323645</v>
      </c>
      <c r="S5435" s="22"/>
      <c r="AC5435" s="37">
        <v>44.001337051510745</v>
      </c>
      <c r="AD5435">
        <f t="shared" si="477"/>
        <v>4.4001337051510747</v>
      </c>
    </row>
    <row r="5436" spans="1:30" x14ac:dyDescent="0.25">
      <c r="A5436" t="s">
        <v>196</v>
      </c>
      <c r="B5436" t="s">
        <v>163</v>
      </c>
      <c r="D5436" s="5">
        <v>45042</v>
      </c>
      <c r="E5436">
        <f>COUNTIFS($D$4891:D5436,D5436,$A$4891:A5436,A5436)</f>
        <v>1</v>
      </c>
      <c r="I5436" t="s">
        <v>172</v>
      </c>
      <c r="K5436" t="str">
        <f t="shared" si="476"/>
        <v>2022/23</v>
      </c>
      <c r="P5436" s="32"/>
      <c r="Q5436" s="32">
        <v>164.97389653535836</v>
      </c>
      <c r="S5436" s="22"/>
      <c r="AC5436" s="36">
        <v>38.366022450083342</v>
      </c>
      <c r="AD5436">
        <f t="shared" si="477"/>
        <v>3.8366022450083341</v>
      </c>
    </row>
    <row r="5437" spans="1:30" x14ac:dyDescent="0.25">
      <c r="A5437" t="s">
        <v>196</v>
      </c>
      <c r="B5437" t="s">
        <v>163</v>
      </c>
      <c r="D5437" s="38">
        <v>45042</v>
      </c>
      <c r="E5437">
        <f>COUNTIFS($D$4891:D5437,D5437,$A$4891:A5437,A5437)</f>
        <v>2</v>
      </c>
      <c r="I5437" s="39" t="s">
        <v>172</v>
      </c>
      <c r="K5437" t="str">
        <f t="shared" si="476"/>
        <v>2022/23</v>
      </c>
      <c r="P5437" s="32"/>
      <c r="Q5437" s="32">
        <v>209.29376619911574</v>
      </c>
      <c r="S5437" s="22"/>
      <c r="AC5437" s="37">
        <v>48.672968883515288</v>
      </c>
      <c r="AD5437">
        <f t="shared" si="477"/>
        <v>4.8672968883515288</v>
      </c>
    </row>
    <row r="5438" spans="1:30" x14ac:dyDescent="0.25">
      <c r="A5438" t="s">
        <v>196</v>
      </c>
      <c r="B5438" t="s">
        <v>163</v>
      </c>
      <c r="D5438" s="5">
        <v>45042</v>
      </c>
      <c r="E5438">
        <f>COUNTIFS($D$4891:D5438,D5438,$A$4891:A5438,A5438)</f>
        <v>3</v>
      </c>
      <c r="I5438" t="s">
        <v>172</v>
      </c>
      <c r="K5438" t="str">
        <f t="shared" si="476"/>
        <v>2022/23</v>
      </c>
      <c r="P5438" s="32"/>
      <c r="Q5438" s="32">
        <v>218.18250856725166</v>
      </c>
      <c r="S5438" s="22"/>
      <c r="AC5438" s="36">
        <v>51.948216325536109</v>
      </c>
      <c r="AD5438">
        <f t="shared" si="477"/>
        <v>5.1948216325536105</v>
      </c>
    </row>
    <row r="5439" spans="1:30" x14ac:dyDescent="0.25">
      <c r="A5439" t="s">
        <v>196</v>
      </c>
      <c r="B5439" t="s">
        <v>163</v>
      </c>
      <c r="D5439" s="38">
        <v>45043</v>
      </c>
      <c r="E5439">
        <f>COUNTIFS($D$4891:D5439,D5439,$A$4891:A5439,A5439)</f>
        <v>1</v>
      </c>
      <c r="I5439" s="39" t="s">
        <v>172</v>
      </c>
      <c r="K5439" t="str">
        <f t="shared" si="476"/>
        <v>2022/23</v>
      </c>
      <c r="P5439" s="32"/>
      <c r="Q5439" s="32">
        <v>192.43912037703609</v>
      </c>
      <c r="S5439" s="22"/>
      <c r="AC5439" s="37">
        <v>44.753283808613041</v>
      </c>
      <c r="AD5439">
        <f t="shared" si="477"/>
        <v>4.4753283808613045</v>
      </c>
    </row>
    <row r="5440" spans="1:30" x14ac:dyDescent="0.25">
      <c r="A5440" t="s">
        <v>196</v>
      </c>
      <c r="B5440" t="s">
        <v>163</v>
      </c>
      <c r="D5440" s="5">
        <v>45043</v>
      </c>
      <c r="E5440">
        <f>COUNTIFS($D$4891:D5440,D5440,$A$4891:A5440,A5440)</f>
        <v>2</v>
      </c>
      <c r="I5440" t="s">
        <v>172</v>
      </c>
      <c r="K5440" t="str">
        <f t="shared" si="476"/>
        <v>2022/23</v>
      </c>
      <c r="P5440" s="32"/>
      <c r="Q5440" s="32">
        <v>171.26553259352775</v>
      </c>
      <c r="S5440" s="22"/>
      <c r="AC5440" s="36">
        <v>39.829193626401803</v>
      </c>
      <c r="AD5440">
        <f t="shared" si="477"/>
        <v>3.9829193626401804</v>
      </c>
    </row>
    <row r="5441" spans="1:30" x14ac:dyDescent="0.25">
      <c r="A5441" t="s">
        <v>196</v>
      </c>
      <c r="B5441" t="s">
        <v>163</v>
      </c>
      <c r="D5441" s="38">
        <v>45104</v>
      </c>
      <c r="E5441">
        <f>COUNTIFS($D$4891:D5441,D5441,$A$4891:A5441,A5441)</f>
        <v>1</v>
      </c>
      <c r="I5441" s="39" t="s">
        <v>172</v>
      </c>
      <c r="K5441" t="str">
        <f t="shared" si="476"/>
        <v>2022/23</v>
      </c>
      <c r="P5441" s="32"/>
      <c r="Q5441" s="32">
        <v>189.42857142857139</v>
      </c>
      <c r="S5441" s="22"/>
      <c r="AC5441" s="37">
        <v>30.552995391705064</v>
      </c>
      <c r="AD5441">
        <f t="shared" si="477"/>
        <v>3.0552995391705062</v>
      </c>
    </row>
    <row r="5442" spans="1:30" x14ac:dyDescent="0.25">
      <c r="A5442" t="s">
        <v>196</v>
      </c>
      <c r="B5442" t="s">
        <v>163</v>
      </c>
      <c r="D5442" s="5">
        <v>45104</v>
      </c>
      <c r="E5442">
        <f>COUNTIFS($D$4891:D5442,D5442,$A$4891:A5442,A5442)</f>
        <v>2</v>
      </c>
      <c r="I5442" t="s">
        <v>172</v>
      </c>
      <c r="K5442" t="str">
        <f t="shared" si="476"/>
        <v>2022/23</v>
      </c>
      <c r="P5442" s="32"/>
      <c r="Q5442" s="32">
        <v>206.35714285714283</v>
      </c>
      <c r="S5442" s="22"/>
      <c r="AC5442" s="36">
        <v>33.283410138248847</v>
      </c>
      <c r="AD5442">
        <f t="shared" si="477"/>
        <v>3.3283410138248848</v>
      </c>
    </row>
    <row r="5443" spans="1:30" x14ac:dyDescent="0.25">
      <c r="A5443" t="s">
        <v>196</v>
      </c>
      <c r="B5443" t="s">
        <v>163</v>
      </c>
      <c r="D5443" s="38">
        <v>45104</v>
      </c>
      <c r="E5443">
        <f>COUNTIFS($D$4891:D5443,D5443,$A$4891:A5443,A5443)</f>
        <v>3</v>
      </c>
      <c r="I5443" s="39" t="s">
        <v>172</v>
      </c>
      <c r="K5443" t="str">
        <f t="shared" si="476"/>
        <v>2022/23</v>
      </c>
      <c r="P5443" s="32"/>
      <c r="Q5443" s="32">
        <v>174.55357142857142</v>
      </c>
      <c r="S5443" s="22"/>
      <c r="AC5443" s="37">
        <v>28.153801843317972</v>
      </c>
      <c r="AD5443">
        <f t="shared" si="477"/>
        <v>2.8153801843317972</v>
      </c>
    </row>
    <row r="5444" spans="1:30" x14ac:dyDescent="0.25">
      <c r="A5444" t="s">
        <v>196</v>
      </c>
      <c r="B5444" t="s">
        <v>163</v>
      </c>
      <c r="D5444" s="5">
        <v>45105</v>
      </c>
      <c r="E5444">
        <f>COUNTIFS($D$4891:D5444,D5444,$A$4891:A5444,A5444)</f>
        <v>1</v>
      </c>
      <c r="I5444" t="s">
        <v>172</v>
      </c>
      <c r="K5444" t="str">
        <f t="shared" si="476"/>
        <v>2022/23</v>
      </c>
      <c r="P5444" s="32"/>
      <c r="Q5444" s="32">
        <v>188.57142857142856</v>
      </c>
      <c r="S5444" s="22"/>
      <c r="AC5444" s="36">
        <v>30.414746543778801</v>
      </c>
      <c r="AD5444">
        <f t="shared" si="477"/>
        <v>3.0414746543778799</v>
      </c>
    </row>
    <row r="5445" spans="1:30" x14ac:dyDescent="0.25">
      <c r="A5445" t="s">
        <v>196</v>
      </c>
      <c r="B5445" t="s">
        <v>163</v>
      </c>
      <c r="D5445" s="38">
        <v>45105</v>
      </c>
      <c r="E5445">
        <f>COUNTIFS($D$4891:D5445,D5445,$A$4891:A5445,A5445)</f>
        <v>2</v>
      </c>
      <c r="I5445" s="39" t="s">
        <v>172</v>
      </c>
      <c r="K5445" t="str">
        <f t="shared" si="476"/>
        <v>2022/23</v>
      </c>
      <c r="P5445" s="32"/>
      <c r="Q5445" s="32">
        <v>157.73214285714283</v>
      </c>
      <c r="S5445" s="22"/>
      <c r="AC5445" s="37">
        <v>25.440668202764975</v>
      </c>
      <c r="AD5445">
        <f t="shared" si="477"/>
        <v>2.5440668202764973</v>
      </c>
    </row>
    <row r="5446" spans="1:30" x14ac:dyDescent="0.25">
      <c r="A5446" t="s">
        <v>196</v>
      </c>
      <c r="B5446" t="s">
        <v>163</v>
      </c>
      <c r="D5446" s="5">
        <v>45181</v>
      </c>
      <c r="E5446">
        <f>COUNTIFS($D$4891:D5446,D5446,$A$4891:A5446,A5446)</f>
        <v>1</v>
      </c>
      <c r="I5446" t="s">
        <v>172</v>
      </c>
      <c r="K5446" t="str">
        <f t="shared" si="476"/>
        <v>2023/24</v>
      </c>
      <c r="P5446" s="32"/>
      <c r="Q5446" s="32">
        <v>141.38968856320329</v>
      </c>
      <c r="S5446" s="22"/>
      <c r="AC5446" s="36">
        <v>18.362297216000428</v>
      </c>
      <c r="AD5446">
        <f t="shared" si="477"/>
        <v>1.8362297216000427</v>
      </c>
    </row>
    <row r="5447" spans="1:30" x14ac:dyDescent="0.25">
      <c r="A5447" t="s">
        <v>196</v>
      </c>
      <c r="B5447" t="s">
        <v>163</v>
      </c>
      <c r="D5447" s="38">
        <v>45181</v>
      </c>
      <c r="E5447">
        <f>COUNTIFS($D$4891:D5447,D5447,$A$4891:A5447,A5447)</f>
        <v>2</v>
      </c>
      <c r="I5447" s="39" t="s">
        <v>172</v>
      </c>
      <c r="K5447" t="str">
        <f t="shared" ref="K5447:K5510" si="478">YEAR(D5447)+IF(MONTH(D5447)&lt;7,-1,0)&amp;"/"&amp;RIGHT(YEAR(D5447)+IF(MONTH(D5447)&lt;7,0,1),2)</f>
        <v>2023/24</v>
      </c>
      <c r="P5447" s="32"/>
      <c r="Q5447" s="32">
        <v>160.1745408663956</v>
      </c>
      <c r="S5447" s="22"/>
      <c r="AC5447" s="37">
        <v>20.80188842420722</v>
      </c>
      <c r="AD5447">
        <f t="shared" si="477"/>
        <v>2.0801888424207222</v>
      </c>
    </row>
    <row r="5448" spans="1:30" x14ac:dyDescent="0.25">
      <c r="A5448" t="s">
        <v>196</v>
      </c>
      <c r="B5448" t="s">
        <v>163</v>
      </c>
      <c r="D5448" s="5">
        <v>45181</v>
      </c>
      <c r="E5448">
        <f>COUNTIFS($D$4891:D5448,D5448,$A$4891:A5448,A5448)</f>
        <v>3</v>
      </c>
      <c r="I5448" t="s">
        <v>172</v>
      </c>
      <c r="K5448" t="str">
        <f t="shared" si="478"/>
        <v>2023/24</v>
      </c>
      <c r="P5448" s="32"/>
      <c r="Q5448" s="32">
        <v>115.03780646509549</v>
      </c>
      <c r="S5448" s="22"/>
      <c r="AC5448" s="36">
        <v>14.939974865596817</v>
      </c>
      <c r="AD5448">
        <f t="shared" si="477"/>
        <v>1.4939974865596817</v>
      </c>
    </row>
    <row r="5449" spans="1:30" x14ac:dyDescent="0.25">
      <c r="A5449" t="s">
        <v>196</v>
      </c>
      <c r="B5449" t="s">
        <v>163</v>
      </c>
      <c r="D5449" s="38">
        <v>45181</v>
      </c>
      <c r="E5449">
        <f>COUNTIFS($D$4891:D5449,D5449,$A$4891:A5449,A5449)</f>
        <v>4</v>
      </c>
      <c r="I5449" s="39" t="s">
        <v>172</v>
      </c>
      <c r="K5449" t="str">
        <f t="shared" si="478"/>
        <v>2023/24</v>
      </c>
      <c r="P5449" s="32"/>
      <c r="Q5449" s="32">
        <v>113.1755950391919</v>
      </c>
      <c r="S5449" s="22"/>
      <c r="AC5449" s="37">
        <v>14.891525663051565</v>
      </c>
      <c r="AD5449">
        <f t="shared" si="477"/>
        <v>1.4891525663051566</v>
      </c>
    </row>
    <row r="5450" spans="1:30" x14ac:dyDescent="0.25">
      <c r="A5450" t="s">
        <v>196</v>
      </c>
      <c r="B5450" t="s">
        <v>163</v>
      </c>
      <c r="D5450" s="5">
        <v>45181</v>
      </c>
      <c r="E5450">
        <f>COUNTIFS($D$4891:D5450,D5450,$A$4891:A5450,A5450)</f>
        <v>5</v>
      </c>
      <c r="I5450" t="s">
        <v>172</v>
      </c>
      <c r="K5450" t="str">
        <f t="shared" si="478"/>
        <v>2023/24</v>
      </c>
      <c r="P5450" s="32"/>
      <c r="Q5450" s="32">
        <v>134.27450138371981</v>
      </c>
      <c r="S5450" s="22"/>
      <c r="AC5450" s="36">
        <v>17.667697550489446</v>
      </c>
      <c r="AD5450">
        <f t="shared" si="477"/>
        <v>1.7667697550489447</v>
      </c>
    </row>
    <row r="5451" spans="1:30" x14ac:dyDescent="0.25">
      <c r="A5451" t="s">
        <v>196</v>
      </c>
      <c r="B5451" t="s">
        <v>163</v>
      </c>
      <c r="D5451" s="38">
        <v>45216</v>
      </c>
      <c r="E5451">
        <f>COUNTIFS($D$4891:D5451,D5451,$A$4891:A5451,A5451)</f>
        <v>1</v>
      </c>
      <c r="I5451" s="39" t="s">
        <v>172</v>
      </c>
      <c r="K5451" t="str">
        <f t="shared" si="478"/>
        <v>2023/24</v>
      </c>
      <c r="P5451" s="32"/>
      <c r="Q5451" s="32">
        <v>178.65659777424483</v>
      </c>
      <c r="S5451" s="22"/>
      <c r="AC5451" s="37">
        <v>51.044742221212807</v>
      </c>
      <c r="AD5451">
        <f t="shared" si="477"/>
        <v>5.1044742221212811</v>
      </c>
    </row>
    <row r="5452" spans="1:30" x14ac:dyDescent="0.25">
      <c r="A5452" t="s">
        <v>196</v>
      </c>
      <c r="B5452" t="s">
        <v>163</v>
      </c>
      <c r="D5452" s="5">
        <v>45216</v>
      </c>
      <c r="E5452">
        <f>COUNTIFS($D$4891:D5452,D5452,$A$4891:A5452,A5452)</f>
        <v>2</v>
      </c>
      <c r="I5452" t="s">
        <v>172</v>
      </c>
      <c r="K5452" t="str">
        <f t="shared" si="478"/>
        <v>2023/24</v>
      </c>
      <c r="P5452" s="32"/>
      <c r="Q5452" s="32">
        <v>174.13180741910023</v>
      </c>
      <c r="S5452" s="22"/>
      <c r="AC5452" s="36">
        <v>49.751944976885781</v>
      </c>
      <c r="AD5452">
        <f t="shared" si="477"/>
        <v>4.9751944976885785</v>
      </c>
    </row>
    <row r="5453" spans="1:30" x14ac:dyDescent="0.25">
      <c r="A5453" t="s">
        <v>196</v>
      </c>
      <c r="B5453" t="s">
        <v>163</v>
      </c>
      <c r="D5453" s="38">
        <v>45216</v>
      </c>
      <c r="E5453">
        <f>COUNTIFS($D$4891:D5453,D5453,$A$4891:A5453,A5453)</f>
        <v>3</v>
      </c>
      <c r="I5453" s="39" t="s">
        <v>172</v>
      </c>
      <c r="K5453" t="str">
        <f t="shared" si="478"/>
        <v>2023/24</v>
      </c>
      <c r="P5453" s="32"/>
      <c r="Q5453" s="32">
        <v>157.86830357142856</v>
      </c>
      <c r="S5453" s="22"/>
      <c r="AC5453" s="37">
        <v>45.105229591836732</v>
      </c>
      <c r="AD5453">
        <f t="shared" si="477"/>
        <v>4.5105229591836729</v>
      </c>
    </row>
    <row r="5454" spans="1:30" x14ac:dyDescent="0.25">
      <c r="A5454" t="s">
        <v>196</v>
      </c>
      <c r="B5454" t="s">
        <v>163</v>
      </c>
      <c r="D5454" s="5">
        <v>45217</v>
      </c>
      <c r="E5454">
        <f>COUNTIFS($D$4891:D5454,D5454,$A$4891:A5454,A5454)</f>
        <v>1</v>
      </c>
      <c r="I5454" t="s">
        <v>172</v>
      </c>
      <c r="K5454" t="str">
        <f t="shared" si="478"/>
        <v>2023/24</v>
      </c>
      <c r="P5454" s="32"/>
      <c r="Q5454" s="32">
        <v>168.61140811677745</v>
      </c>
      <c r="S5454" s="22"/>
      <c r="AC5454" s="36">
        <v>46.83650225466041</v>
      </c>
      <c r="AD5454">
        <f t="shared" si="477"/>
        <v>4.6836502254660406</v>
      </c>
    </row>
    <row r="5455" spans="1:30" x14ac:dyDescent="0.25">
      <c r="A5455" t="s">
        <v>196</v>
      </c>
      <c r="B5455" t="s">
        <v>163</v>
      </c>
      <c r="D5455" s="38">
        <v>45217</v>
      </c>
      <c r="E5455">
        <f>COUNTIFS($D$4891:D5455,D5455,$A$4891:A5455,A5455)</f>
        <v>2</v>
      </c>
      <c r="I5455" s="39" t="s">
        <v>172</v>
      </c>
      <c r="K5455" t="str">
        <f t="shared" si="478"/>
        <v>2023/24</v>
      </c>
      <c r="P5455" s="32"/>
      <c r="Q5455" s="32">
        <v>152.65662265958048</v>
      </c>
      <c r="S5455" s="22"/>
      <c r="AC5455" s="37">
        <v>42.404617405439019</v>
      </c>
      <c r="AD5455">
        <f t="shared" si="477"/>
        <v>4.2404617405439016</v>
      </c>
    </row>
    <row r="5456" spans="1:30" x14ac:dyDescent="0.25">
      <c r="A5456" t="s">
        <v>196</v>
      </c>
      <c r="B5456" t="s">
        <v>163</v>
      </c>
      <c r="D5456" s="5">
        <v>45238</v>
      </c>
      <c r="E5456">
        <f>COUNTIFS($D$4891:D5456,D5456,$A$4891:A5456,A5456)</f>
        <v>1</v>
      </c>
      <c r="I5456" t="s">
        <v>172</v>
      </c>
      <c r="K5456" t="str">
        <f t="shared" si="478"/>
        <v>2023/24</v>
      </c>
      <c r="P5456" s="32"/>
      <c r="Q5456" s="32">
        <v>145.53741586008132</v>
      </c>
      <c r="S5456" s="22"/>
      <c r="AC5456" s="36">
        <v>66.153370845491509</v>
      </c>
      <c r="AD5456">
        <f t="shared" si="477"/>
        <v>6.615337084549151</v>
      </c>
    </row>
    <row r="5457" spans="1:30" x14ac:dyDescent="0.25">
      <c r="A5457" t="s">
        <v>196</v>
      </c>
      <c r="B5457" t="s">
        <v>163</v>
      </c>
      <c r="D5457" s="38">
        <v>45238</v>
      </c>
      <c r="E5457">
        <f>COUNTIFS($D$4891:D5457,D5457,$A$4891:A5457,A5457)</f>
        <v>2</v>
      </c>
      <c r="I5457" s="39" t="s">
        <v>172</v>
      </c>
      <c r="K5457" t="str">
        <f t="shared" si="478"/>
        <v>2023/24</v>
      </c>
      <c r="P5457" s="32"/>
      <c r="Q5457" s="32">
        <v>128.79011571041022</v>
      </c>
      <c r="S5457" s="22"/>
      <c r="AC5457" s="37">
        <v>58.540961686550098</v>
      </c>
      <c r="AD5457">
        <f t="shared" si="477"/>
        <v>5.8540961686550101</v>
      </c>
    </row>
    <row r="5458" spans="1:30" x14ac:dyDescent="0.25">
      <c r="A5458" t="s">
        <v>196</v>
      </c>
      <c r="B5458" t="s">
        <v>163</v>
      </c>
      <c r="D5458" s="5">
        <v>45238</v>
      </c>
      <c r="E5458">
        <f>COUNTIFS($D$4891:D5458,D5458,$A$4891:A5458,A5458)</f>
        <v>3</v>
      </c>
      <c r="I5458" t="s">
        <v>172</v>
      </c>
      <c r="K5458" t="str">
        <f t="shared" si="478"/>
        <v>2023/24</v>
      </c>
      <c r="P5458" s="32"/>
      <c r="Q5458" s="32">
        <v>131.41517618793378</v>
      </c>
      <c r="S5458" s="22"/>
      <c r="AC5458" s="36">
        <v>59.734170994515353</v>
      </c>
      <c r="AD5458">
        <f t="shared" si="477"/>
        <v>5.9734170994515354</v>
      </c>
    </row>
    <row r="5459" spans="1:30" x14ac:dyDescent="0.25">
      <c r="A5459" t="s">
        <v>196</v>
      </c>
      <c r="B5459" t="s">
        <v>163</v>
      </c>
      <c r="D5459" s="38">
        <v>45238</v>
      </c>
      <c r="E5459">
        <f>COUNTIFS($D$4891:D5459,D5459,$A$4891:A5459,A5459)</f>
        <v>4</v>
      </c>
      <c r="I5459" s="39" t="s">
        <v>172</v>
      </c>
      <c r="K5459" t="str">
        <f t="shared" si="478"/>
        <v>2023/24</v>
      </c>
      <c r="P5459" s="32"/>
      <c r="Q5459" s="32">
        <v>109.74262636496678</v>
      </c>
      <c r="S5459" s="22"/>
      <c r="AC5459" s="37">
        <v>52.258393507127039</v>
      </c>
      <c r="AD5459">
        <f t="shared" si="477"/>
        <v>5.2258393507127039</v>
      </c>
    </row>
    <row r="5460" spans="1:30" x14ac:dyDescent="0.25">
      <c r="A5460" t="s">
        <v>196</v>
      </c>
      <c r="B5460" t="s">
        <v>163</v>
      </c>
      <c r="D5460" s="5">
        <v>45238</v>
      </c>
      <c r="E5460">
        <f>COUNTIFS($D$4891:D5460,D5460,$A$4891:A5460,A5460)</f>
        <v>5</v>
      </c>
      <c r="I5460" t="s">
        <v>172</v>
      </c>
      <c r="K5460" t="str">
        <f t="shared" si="478"/>
        <v>2023/24</v>
      </c>
      <c r="P5460" s="32"/>
      <c r="Q5460" s="32">
        <v>85.863440503811731</v>
      </c>
      <c r="S5460" s="22"/>
      <c r="AC5460" s="36">
        <v>40.887352620862728</v>
      </c>
      <c r="AD5460">
        <f t="shared" si="477"/>
        <v>4.0887352620862725</v>
      </c>
    </row>
    <row r="5461" spans="1:30" x14ac:dyDescent="0.25">
      <c r="A5461" t="s">
        <v>196</v>
      </c>
      <c r="B5461" t="s">
        <v>163</v>
      </c>
      <c r="D5461" s="38">
        <v>45259</v>
      </c>
      <c r="E5461">
        <f>COUNTIFS($D$4891:D5461,D5461,$A$4891:A5461,A5461)</f>
        <v>1</v>
      </c>
      <c r="I5461" s="39" t="s">
        <v>172</v>
      </c>
      <c r="K5461" t="str">
        <f t="shared" si="478"/>
        <v>2023/24</v>
      </c>
      <c r="P5461" s="32"/>
      <c r="Q5461" s="32">
        <v>114.64056776556777</v>
      </c>
      <c r="S5461" s="22"/>
      <c r="AC5461" s="37">
        <v>54.590746555032268</v>
      </c>
      <c r="AD5461">
        <f t="shared" si="477"/>
        <v>5.459074655503227</v>
      </c>
    </row>
    <row r="5462" spans="1:30" x14ac:dyDescent="0.25">
      <c r="A5462" t="s">
        <v>196</v>
      </c>
      <c r="B5462" t="s">
        <v>163</v>
      </c>
      <c r="D5462" s="5">
        <v>45259</v>
      </c>
      <c r="E5462">
        <f>COUNTIFS($D$4891:D5462,D5462,$A$4891:A5462,A5462)</f>
        <v>2</v>
      </c>
      <c r="I5462" t="s">
        <v>172</v>
      </c>
      <c r="K5462" t="str">
        <f t="shared" si="478"/>
        <v>2023/24</v>
      </c>
      <c r="P5462" s="32"/>
      <c r="Q5462" s="32">
        <v>140.16315689622462</v>
      </c>
      <c r="S5462" s="22"/>
      <c r="AC5462" s="36">
        <v>66.744360426773625</v>
      </c>
      <c r="AD5462">
        <f t="shared" si="477"/>
        <v>6.6744360426773621</v>
      </c>
    </row>
    <row r="5463" spans="1:30" x14ac:dyDescent="0.25">
      <c r="A5463" t="s">
        <v>196</v>
      </c>
      <c r="B5463" t="s">
        <v>163</v>
      </c>
      <c r="D5463" s="38">
        <v>45259</v>
      </c>
      <c r="E5463">
        <f>COUNTIFS($D$4891:D5463,D5463,$A$4891:A5463,A5463)</f>
        <v>3</v>
      </c>
      <c r="I5463" s="39" t="s">
        <v>172</v>
      </c>
      <c r="K5463" t="str">
        <f t="shared" si="478"/>
        <v>2023/24</v>
      </c>
      <c r="P5463" s="32"/>
      <c r="Q5463" s="32">
        <v>141.3260219341974</v>
      </c>
      <c r="S5463" s="22"/>
      <c r="AC5463" s="37">
        <v>67.298105682951146</v>
      </c>
      <c r="AD5463">
        <f t="shared" si="477"/>
        <v>6.7298105682951146</v>
      </c>
    </row>
    <row r="5464" spans="1:30" x14ac:dyDescent="0.25">
      <c r="A5464" t="s">
        <v>196</v>
      </c>
      <c r="B5464" t="s">
        <v>163</v>
      </c>
      <c r="D5464" s="5">
        <v>45259</v>
      </c>
      <c r="E5464">
        <f>COUNTIFS($D$4891:D5464,D5464,$A$4891:A5464,A5464)</f>
        <v>4</v>
      </c>
      <c r="I5464" t="s">
        <v>172</v>
      </c>
      <c r="K5464" t="str">
        <f t="shared" si="478"/>
        <v>2023/24</v>
      </c>
      <c r="P5464" s="32"/>
      <c r="Q5464" s="32">
        <v>119.49231930799201</v>
      </c>
      <c r="S5464" s="22"/>
      <c r="AC5464" s="36">
        <v>56.901104432377146</v>
      </c>
      <c r="AD5464">
        <f t="shared" si="477"/>
        <v>5.6901104432377148</v>
      </c>
    </row>
    <row r="5465" spans="1:30" x14ac:dyDescent="0.25">
      <c r="A5465" t="s">
        <v>196</v>
      </c>
      <c r="B5465" t="s">
        <v>163</v>
      </c>
      <c r="D5465" s="38">
        <v>45259</v>
      </c>
      <c r="E5465">
        <f>COUNTIFS($D$4891:D5465,D5465,$A$4891:A5465,A5465)</f>
        <v>5</v>
      </c>
      <c r="I5465" s="39" t="s">
        <v>172</v>
      </c>
      <c r="K5465" t="str">
        <f t="shared" si="478"/>
        <v>2023/24</v>
      </c>
      <c r="P5465" s="32"/>
      <c r="Q5465" s="32">
        <v>104.52498147057148</v>
      </c>
      <c r="S5465" s="22"/>
      <c r="AC5465" s="37">
        <v>49.773800700272126</v>
      </c>
      <c r="AD5465">
        <f t="shared" si="477"/>
        <v>4.9773800700272126</v>
      </c>
    </row>
    <row r="5466" spans="1:30" x14ac:dyDescent="0.25">
      <c r="A5466" t="s">
        <v>196</v>
      </c>
      <c r="B5466" t="s">
        <v>163</v>
      </c>
      <c r="D5466" s="5">
        <v>45280</v>
      </c>
      <c r="E5466">
        <f>COUNTIFS($D$4891:D5466,D5466,$A$4891:A5466,A5466)</f>
        <v>1</v>
      </c>
      <c r="I5466" t="s">
        <v>172</v>
      </c>
      <c r="K5466" t="str">
        <f t="shared" si="478"/>
        <v>2023/24</v>
      </c>
      <c r="P5466" s="32"/>
      <c r="Q5466" s="32">
        <v>160.49651567944247</v>
      </c>
      <c r="S5466" s="22"/>
      <c r="AC5466" s="36">
        <v>76.426912228305937</v>
      </c>
      <c r="AD5466">
        <f t="shared" si="477"/>
        <v>7.6426912228305941</v>
      </c>
    </row>
    <row r="5467" spans="1:30" x14ac:dyDescent="0.25">
      <c r="A5467" t="s">
        <v>196</v>
      </c>
      <c r="B5467" t="s">
        <v>163</v>
      </c>
      <c r="D5467" s="38">
        <v>45280</v>
      </c>
      <c r="E5467">
        <f>COUNTIFS($D$4891:D5467,D5467,$A$4891:A5467,A5467)</f>
        <v>2</v>
      </c>
      <c r="I5467" s="39" t="s">
        <v>172</v>
      </c>
      <c r="K5467" t="str">
        <f t="shared" si="478"/>
        <v>2023/24</v>
      </c>
      <c r="P5467" s="32"/>
      <c r="Q5467" s="32">
        <v>156.42303433001103</v>
      </c>
      <c r="S5467" s="22"/>
      <c r="AC5467" s="37">
        <v>74.487159204767153</v>
      </c>
      <c r="AD5467">
        <f t="shared" si="477"/>
        <v>7.4487159204767153</v>
      </c>
    </row>
    <row r="5468" spans="1:30" x14ac:dyDescent="0.25">
      <c r="A5468" t="s">
        <v>196</v>
      </c>
      <c r="B5468" t="s">
        <v>163</v>
      </c>
      <c r="D5468" s="5">
        <v>45280</v>
      </c>
      <c r="E5468">
        <f>COUNTIFS($D$4891:D5468,D5468,$A$4891:A5468,A5468)</f>
        <v>3</v>
      </c>
      <c r="I5468" t="s">
        <v>172</v>
      </c>
      <c r="K5468" t="str">
        <f t="shared" si="478"/>
        <v>2023/24</v>
      </c>
      <c r="P5468" s="32"/>
      <c r="Q5468" s="32">
        <v>155.05142667551428</v>
      </c>
      <c r="S5468" s="22"/>
      <c r="AC5468" s="36">
        <v>73.834012702625841</v>
      </c>
      <c r="AD5468">
        <f t="shared" ref="AD5468:AD5531" si="479">AC5468/10</f>
        <v>7.383401270262584</v>
      </c>
    </row>
    <row r="5469" spans="1:30" x14ac:dyDescent="0.25">
      <c r="A5469" t="s">
        <v>196</v>
      </c>
      <c r="B5469" t="s">
        <v>163</v>
      </c>
      <c r="D5469" s="38">
        <v>45280</v>
      </c>
      <c r="E5469">
        <f>COUNTIFS($D$4891:D5469,D5469,$A$4891:A5469,A5469)</f>
        <v>4</v>
      </c>
      <c r="I5469" s="39" t="s">
        <v>172</v>
      </c>
      <c r="K5469" t="str">
        <f t="shared" si="478"/>
        <v>2023/24</v>
      </c>
      <c r="P5469" s="32"/>
      <c r="Q5469" s="32">
        <v>154.03601416950931</v>
      </c>
      <c r="S5469" s="22"/>
      <c r="AC5469" s="37">
        <v>73.350482937861585</v>
      </c>
      <c r="AD5469">
        <f t="shared" si="479"/>
        <v>7.3350482937861585</v>
      </c>
    </row>
    <row r="5470" spans="1:30" x14ac:dyDescent="0.25">
      <c r="A5470" t="s">
        <v>196</v>
      </c>
      <c r="B5470" t="s">
        <v>163</v>
      </c>
      <c r="D5470" s="5">
        <v>45280</v>
      </c>
      <c r="E5470">
        <f>COUNTIFS($D$4891:D5470,D5470,$A$4891:A5470,A5470)</f>
        <v>5</v>
      </c>
      <c r="I5470" t="s">
        <v>172</v>
      </c>
      <c r="K5470" t="str">
        <f t="shared" si="478"/>
        <v>2023/24</v>
      </c>
      <c r="P5470" s="32"/>
      <c r="Q5470" s="32">
        <v>83.732286480275746</v>
      </c>
      <c r="S5470" s="22"/>
      <c r="AC5470" s="36">
        <v>39.87251737155988</v>
      </c>
      <c r="AD5470">
        <f t="shared" si="479"/>
        <v>3.9872517371559879</v>
      </c>
    </row>
    <row r="5471" spans="1:30" x14ac:dyDescent="0.25">
      <c r="A5471" t="s">
        <v>196</v>
      </c>
      <c r="B5471" t="s">
        <v>163</v>
      </c>
      <c r="D5471" s="38">
        <v>45309</v>
      </c>
      <c r="E5471">
        <f>COUNTIFS($D$4891:D5471,D5471,$A$4891:A5471,A5471)</f>
        <v>1</v>
      </c>
      <c r="I5471" s="39" t="s">
        <v>172</v>
      </c>
      <c r="K5471" t="str">
        <f t="shared" si="478"/>
        <v>2023/24</v>
      </c>
      <c r="P5471" s="32"/>
      <c r="Q5471" s="32">
        <v>226.81724981810967</v>
      </c>
      <c r="S5471" s="22"/>
      <c r="AC5471" s="37">
        <v>78.212844764865409</v>
      </c>
      <c r="AD5471">
        <f t="shared" si="479"/>
        <v>7.8212844764865412</v>
      </c>
    </row>
    <row r="5472" spans="1:30" x14ac:dyDescent="0.25">
      <c r="A5472" t="s">
        <v>196</v>
      </c>
      <c r="B5472" t="s">
        <v>163</v>
      </c>
      <c r="D5472" s="5">
        <v>45309</v>
      </c>
      <c r="E5472">
        <f>COUNTIFS($D$4891:D5472,D5472,$A$4891:A5472,A5472)</f>
        <v>2</v>
      </c>
      <c r="I5472" t="s">
        <v>172</v>
      </c>
      <c r="K5472" t="str">
        <f t="shared" si="478"/>
        <v>2023/24</v>
      </c>
      <c r="P5472" s="32"/>
      <c r="Q5472" s="32">
        <v>154.38624060644153</v>
      </c>
      <c r="S5472" s="22"/>
      <c r="AC5472" s="36">
        <v>53.23663469187639</v>
      </c>
      <c r="AD5472">
        <f t="shared" si="479"/>
        <v>5.3236634691876388</v>
      </c>
    </row>
    <row r="5473" spans="1:30" x14ac:dyDescent="0.25">
      <c r="A5473" t="s">
        <v>196</v>
      </c>
      <c r="B5473" t="s">
        <v>163</v>
      </c>
      <c r="D5473" s="38">
        <v>45309</v>
      </c>
      <c r="E5473">
        <f>COUNTIFS($D$4891:D5473,D5473,$A$4891:A5473,A5473)</f>
        <v>3</v>
      </c>
      <c r="I5473" s="39" t="s">
        <v>172</v>
      </c>
      <c r="K5473" t="str">
        <f t="shared" si="478"/>
        <v>2023/24</v>
      </c>
      <c r="P5473" s="32"/>
      <c r="Q5473" s="32">
        <v>173.75296630280013</v>
      </c>
      <c r="S5473" s="22"/>
      <c r="AC5473" s="37">
        <v>59.914815966482806</v>
      </c>
      <c r="AD5473">
        <f t="shared" si="479"/>
        <v>5.9914815966482804</v>
      </c>
    </row>
    <row r="5474" spans="1:30" x14ac:dyDescent="0.25">
      <c r="A5474" t="s">
        <v>196</v>
      </c>
      <c r="B5474" t="s">
        <v>163</v>
      </c>
      <c r="D5474" s="5">
        <v>45309</v>
      </c>
      <c r="E5474">
        <f>COUNTIFS($D$4891:D5474,D5474,$A$4891:A5474,A5474)</f>
        <v>4</v>
      </c>
      <c r="I5474" t="s">
        <v>172</v>
      </c>
      <c r="K5474" t="str">
        <f t="shared" si="478"/>
        <v>2023/24</v>
      </c>
      <c r="P5474" s="32"/>
      <c r="Q5474" s="32">
        <v>137.80893603708654</v>
      </c>
      <c r="S5474" s="22"/>
      <c r="AC5474" s="36">
        <v>47.520322771409155</v>
      </c>
      <c r="AD5474">
        <f t="shared" si="479"/>
        <v>4.7520322771409154</v>
      </c>
    </row>
    <row r="5475" spans="1:30" x14ac:dyDescent="0.25">
      <c r="A5475" t="s">
        <v>196</v>
      </c>
      <c r="B5475" t="s">
        <v>163</v>
      </c>
      <c r="D5475" s="38">
        <v>45309</v>
      </c>
      <c r="E5475">
        <f>COUNTIFS($D$4891:D5475,D5475,$A$4891:A5475,A5475)</f>
        <v>5</v>
      </c>
      <c r="I5475" s="39" t="s">
        <v>172</v>
      </c>
      <c r="K5475" t="str">
        <f t="shared" si="478"/>
        <v>2023/24</v>
      </c>
      <c r="P5475" s="32"/>
      <c r="Q5475" s="32">
        <v>190.94039934508911</v>
      </c>
      <c r="S5475" s="22"/>
      <c r="AC5475" s="37">
        <v>65.841517015547964</v>
      </c>
      <c r="AD5475">
        <f t="shared" si="479"/>
        <v>6.5841517015547968</v>
      </c>
    </row>
    <row r="5476" spans="1:30" x14ac:dyDescent="0.25">
      <c r="A5476" t="s">
        <v>197</v>
      </c>
      <c r="B5476" t="s">
        <v>163</v>
      </c>
      <c r="D5476" s="5">
        <v>44914</v>
      </c>
      <c r="E5476">
        <f>COUNTIFS($D$4891:D5476,D5476,$A$4891:A5476,A5476)</f>
        <v>1</v>
      </c>
      <c r="I5476" t="s">
        <v>173</v>
      </c>
      <c r="K5476" t="str">
        <f t="shared" si="478"/>
        <v>2022/23</v>
      </c>
      <c r="P5476" s="32"/>
      <c r="Q5476" s="32">
        <v>218.43351308693937</v>
      </c>
      <c r="S5476" s="22"/>
      <c r="AC5476" s="36">
        <v>35.231211788216029</v>
      </c>
      <c r="AD5476">
        <f t="shared" si="479"/>
        <v>3.523121178821603</v>
      </c>
    </row>
    <row r="5477" spans="1:30" x14ac:dyDescent="0.25">
      <c r="A5477" t="s">
        <v>197</v>
      </c>
      <c r="B5477" t="s">
        <v>163</v>
      </c>
      <c r="D5477" s="38">
        <v>44914</v>
      </c>
      <c r="E5477">
        <f>COUNTIFS($D$4891:D5477,D5477,$A$4891:A5477,A5477)</f>
        <v>2</v>
      </c>
      <c r="I5477" s="39" t="s">
        <v>173</v>
      </c>
      <c r="K5477" t="str">
        <f t="shared" si="478"/>
        <v>2022/23</v>
      </c>
      <c r="P5477" s="32"/>
      <c r="Q5477" s="32">
        <v>248.94124316393223</v>
      </c>
      <c r="S5477" s="22"/>
      <c r="AC5477" s="37">
        <v>40.151813413537454</v>
      </c>
      <c r="AD5477">
        <f t="shared" si="479"/>
        <v>4.0151813413537454</v>
      </c>
    </row>
    <row r="5478" spans="1:30" x14ac:dyDescent="0.25">
      <c r="A5478" t="s">
        <v>197</v>
      </c>
      <c r="B5478" t="s">
        <v>163</v>
      </c>
      <c r="D5478" s="5">
        <v>44914</v>
      </c>
      <c r="E5478">
        <f>COUNTIFS($D$4891:D5478,D5478,$A$4891:A5478,A5478)</f>
        <v>3</v>
      </c>
      <c r="I5478" t="s">
        <v>173</v>
      </c>
      <c r="K5478" t="str">
        <f t="shared" si="478"/>
        <v>2022/23</v>
      </c>
      <c r="P5478" s="32"/>
      <c r="Q5478" s="32">
        <v>208.75804721030036</v>
      </c>
      <c r="S5478" s="22"/>
      <c r="AC5478" s="36">
        <v>33.670652775854897</v>
      </c>
      <c r="AD5478">
        <f t="shared" si="479"/>
        <v>3.3670652775854899</v>
      </c>
    </row>
    <row r="5479" spans="1:30" x14ac:dyDescent="0.25">
      <c r="A5479" t="s">
        <v>197</v>
      </c>
      <c r="B5479" t="s">
        <v>163</v>
      </c>
      <c r="D5479" s="38">
        <v>44914</v>
      </c>
      <c r="E5479">
        <f>COUNTIFS($D$4891:D5479,D5479,$A$4891:A5479,A5479)</f>
        <v>4</v>
      </c>
      <c r="I5479" s="39" t="s">
        <v>173</v>
      </c>
      <c r="K5479" t="str">
        <f t="shared" si="478"/>
        <v>2022/23</v>
      </c>
      <c r="P5479" s="32"/>
      <c r="Q5479" s="32">
        <v>253.20826872401753</v>
      </c>
      <c r="S5479" s="22"/>
      <c r="AC5479" s="37">
        <v>40.840043342583471</v>
      </c>
      <c r="AD5479">
        <f t="shared" si="479"/>
        <v>4.0840043342583474</v>
      </c>
    </row>
    <row r="5480" spans="1:30" x14ac:dyDescent="0.25">
      <c r="A5480" t="s">
        <v>197</v>
      </c>
      <c r="B5480" t="s">
        <v>163</v>
      </c>
      <c r="D5480" s="5">
        <v>44914</v>
      </c>
      <c r="E5480">
        <f>COUNTIFS($D$4891:D5480,D5480,$A$4891:A5480,A5480)</f>
        <v>5</v>
      </c>
      <c r="I5480" t="s">
        <v>173</v>
      </c>
      <c r="K5480" t="str">
        <f t="shared" si="478"/>
        <v>2022/23</v>
      </c>
      <c r="P5480" s="32"/>
      <c r="Q5480" s="32">
        <v>217.14745894331153</v>
      </c>
      <c r="S5480" s="22"/>
      <c r="AC5480" s="36">
        <v>35.023783700534118</v>
      </c>
      <c r="AD5480">
        <f t="shared" si="479"/>
        <v>3.5023783700534117</v>
      </c>
    </row>
    <row r="5481" spans="1:30" x14ac:dyDescent="0.25">
      <c r="A5481" t="s">
        <v>197</v>
      </c>
      <c r="B5481" t="s">
        <v>163</v>
      </c>
      <c r="D5481" s="38">
        <v>44939</v>
      </c>
      <c r="E5481">
        <f>COUNTIFS($D$4891:D5481,D5481,$A$4891:A5481,A5481)</f>
        <v>1</v>
      </c>
      <c r="I5481" s="39" t="s">
        <v>173</v>
      </c>
      <c r="K5481" t="str">
        <f t="shared" si="478"/>
        <v>2022/23</v>
      </c>
      <c r="P5481" s="32"/>
      <c r="Q5481" s="32">
        <v>81.798611637963717</v>
      </c>
      <c r="S5481" s="22"/>
      <c r="AC5481" s="37">
        <v>32.719444655185491</v>
      </c>
      <c r="AD5481">
        <f t="shared" si="479"/>
        <v>3.271944465518549</v>
      </c>
    </row>
    <row r="5482" spans="1:30" x14ac:dyDescent="0.25">
      <c r="A5482" t="s">
        <v>197</v>
      </c>
      <c r="B5482" t="s">
        <v>163</v>
      </c>
      <c r="D5482" s="5">
        <v>44939</v>
      </c>
      <c r="E5482">
        <f>COUNTIFS($D$4891:D5482,D5482,$A$4891:A5482,A5482)</f>
        <v>2</v>
      </c>
      <c r="I5482" t="s">
        <v>173</v>
      </c>
      <c r="K5482" t="str">
        <f t="shared" si="478"/>
        <v>2022/23</v>
      </c>
      <c r="P5482" s="32"/>
      <c r="Q5482" s="32">
        <v>145.41763341067286</v>
      </c>
      <c r="S5482" s="22"/>
      <c r="AC5482" s="36">
        <v>58.167053364269144</v>
      </c>
      <c r="AD5482">
        <f t="shared" si="479"/>
        <v>5.8167053364269146</v>
      </c>
    </row>
    <row r="5483" spans="1:30" x14ac:dyDescent="0.25">
      <c r="A5483" t="s">
        <v>197</v>
      </c>
      <c r="B5483" t="s">
        <v>163</v>
      </c>
      <c r="D5483" s="38">
        <v>44939</v>
      </c>
      <c r="E5483">
        <f>COUNTIFS($D$4891:D5483,D5483,$A$4891:A5483,A5483)</f>
        <v>3</v>
      </c>
      <c r="I5483" s="39" t="s">
        <v>173</v>
      </c>
      <c r="K5483" t="str">
        <f t="shared" si="478"/>
        <v>2022/23</v>
      </c>
      <c r="P5483" s="32"/>
      <c r="Q5483" s="32">
        <v>157.78870059726231</v>
      </c>
      <c r="S5483" s="22"/>
      <c r="AC5483" s="37">
        <v>63.115480238904922</v>
      </c>
      <c r="AD5483">
        <f t="shared" si="479"/>
        <v>6.3115480238904924</v>
      </c>
    </row>
    <row r="5484" spans="1:30" x14ac:dyDescent="0.25">
      <c r="A5484" t="s">
        <v>197</v>
      </c>
      <c r="B5484" t="s">
        <v>163</v>
      </c>
      <c r="D5484" s="5">
        <v>44939</v>
      </c>
      <c r="E5484">
        <f>COUNTIFS($D$4891:D5484,D5484,$A$4891:A5484,A5484)</f>
        <v>4</v>
      </c>
      <c r="I5484" t="s">
        <v>173</v>
      </c>
      <c r="K5484" t="str">
        <f t="shared" si="478"/>
        <v>2022/23</v>
      </c>
      <c r="P5484" s="32"/>
      <c r="Q5484" s="32">
        <v>421.96706983563115</v>
      </c>
      <c r="S5484" s="22"/>
      <c r="AC5484" s="36">
        <v>168.78682793425247</v>
      </c>
      <c r="AD5484">
        <f t="shared" si="479"/>
        <v>16.878682793425249</v>
      </c>
    </row>
    <row r="5485" spans="1:30" x14ac:dyDescent="0.25">
      <c r="A5485" t="s">
        <v>197</v>
      </c>
      <c r="B5485" t="s">
        <v>163</v>
      </c>
      <c r="D5485" s="38">
        <v>44939</v>
      </c>
      <c r="E5485">
        <f>COUNTIFS($D$4891:D5485,D5485,$A$4891:A5485,A5485)</f>
        <v>5</v>
      </c>
      <c r="I5485" s="39" t="s">
        <v>173</v>
      </c>
      <c r="K5485" t="str">
        <f t="shared" si="478"/>
        <v>2022/23</v>
      </c>
      <c r="P5485" s="32"/>
      <c r="Q5485" s="32">
        <v>116.75114291393361</v>
      </c>
      <c r="S5485" s="22"/>
      <c r="AC5485" s="37">
        <v>46.700457165573447</v>
      </c>
      <c r="AD5485">
        <f t="shared" si="479"/>
        <v>4.670045716557345</v>
      </c>
    </row>
    <row r="5486" spans="1:30" x14ac:dyDescent="0.25">
      <c r="A5486" t="s">
        <v>197</v>
      </c>
      <c r="B5486" t="s">
        <v>163</v>
      </c>
      <c r="D5486" s="5">
        <v>44959</v>
      </c>
      <c r="E5486">
        <f>COUNTIFS($D$4891:D5486,D5486,$A$4891:A5486,A5486)</f>
        <v>1</v>
      </c>
      <c r="I5486" t="s">
        <v>173</v>
      </c>
      <c r="K5486" t="str">
        <f t="shared" si="478"/>
        <v>2022/23</v>
      </c>
      <c r="P5486" s="32"/>
      <c r="Q5486" s="32">
        <v>81.571190872355587</v>
      </c>
      <c r="S5486" s="22"/>
      <c r="AC5486" s="36">
        <v>40.785595436177793</v>
      </c>
      <c r="AD5486">
        <f t="shared" si="479"/>
        <v>4.0785595436177795</v>
      </c>
    </row>
    <row r="5487" spans="1:30" x14ac:dyDescent="0.25">
      <c r="A5487" t="s">
        <v>197</v>
      </c>
      <c r="B5487" t="s">
        <v>163</v>
      </c>
      <c r="D5487" s="38">
        <v>44959</v>
      </c>
      <c r="E5487">
        <f>COUNTIFS($D$4891:D5487,D5487,$A$4891:A5487,A5487)</f>
        <v>2</v>
      </c>
      <c r="I5487" s="39" t="s">
        <v>173</v>
      </c>
      <c r="K5487" t="str">
        <f t="shared" si="478"/>
        <v>2022/23</v>
      </c>
      <c r="P5487" s="32"/>
      <c r="Q5487" s="32">
        <v>108.66149979053202</v>
      </c>
      <c r="S5487" s="22"/>
      <c r="AC5487" s="37">
        <v>54.33074989526601</v>
      </c>
      <c r="AD5487">
        <f t="shared" si="479"/>
        <v>5.4330749895266006</v>
      </c>
    </row>
    <row r="5488" spans="1:30" x14ac:dyDescent="0.25">
      <c r="A5488" t="s">
        <v>197</v>
      </c>
      <c r="B5488" t="s">
        <v>163</v>
      </c>
      <c r="D5488" s="5">
        <v>44959</v>
      </c>
      <c r="E5488">
        <f>COUNTIFS($D$4891:D5488,D5488,$A$4891:A5488,A5488)</f>
        <v>3</v>
      </c>
      <c r="I5488" t="s">
        <v>173</v>
      </c>
      <c r="K5488" t="str">
        <f t="shared" si="478"/>
        <v>2022/23</v>
      </c>
      <c r="P5488" s="32"/>
      <c r="Q5488" s="32">
        <v>111.91627160401654</v>
      </c>
      <c r="S5488" s="22"/>
      <c r="AC5488" s="36">
        <v>55.958135802008272</v>
      </c>
      <c r="AD5488">
        <f t="shared" si="479"/>
        <v>5.5958135802008275</v>
      </c>
    </row>
    <row r="5489" spans="1:30" x14ac:dyDescent="0.25">
      <c r="A5489" t="s">
        <v>197</v>
      </c>
      <c r="B5489" t="s">
        <v>163</v>
      </c>
      <c r="D5489" s="38">
        <v>44959</v>
      </c>
      <c r="E5489">
        <f>COUNTIFS($D$4891:D5489,D5489,$A$4891:A5489,A5489)</f>
        <v>4</v>
      </c>
      <c r="I5489" s="39" t="s">
        <v>173</v>
      </c>
      <c r="K5489" t="str">
        <f t="shared" si="478"/>
        <v>2022/23</v>
      </c>
      <c r="P5489" s="32"/>
      <c r="Q5489" s="32">
        <v>156.6226595804616</v>
      </c>
      <c r="S5489" s="22"/>
      <c r="AC5489" s="37">
        <v>78.311329790230801</v>
      </c>
      <c r="AD5489">
        <f t="shared" si="479"/>
        <v>7.8311329790230797</v>
      </c>
    </row>
    <row r="5490" spans="1:30" x14ac:dyDescent="0.25">
      <c r="A5490" t="s">
        <v>197</v>
      </c>
      <c r="B5490" t="s">
        <v>163</v>
      </c>
      <c r="D5490" s="5">
        <v>44959</v>
      </c>
      <c r="E5490">
        <f>COUNTIFS($D$4891:D5490,D5490,$A$4891:A5490,A5490)</f>
        <v>5</v>
      </c>
      <c r="I5490" t="s">
        <v>173</v>
      </c>
      <c r="K5490" t="str">
        <f t="shared" si="478"/>
        <v>2022/23</v>
      </c>
      <c r="P5490" s="32"/>
      <c r="Q5490" s="32">
        <v>78.24272538321641</v>
      </c>
      <c r="S5490" s="22"/>
      <c r="AC5490" s="36">
        <v>39.121362691608205</v>
      </c>
      <c r="AD5490">
        <f t="shared" si="479"/>
        <v>3.9121362691608206</v>
      </c>
    </row>
    <row r="5491" spans="1:30" x14ac:dyDescent="0.25">
      <c r="A5491" t="s">
        <v>197</v>
      </c>
      <c r="B5491" t="s">
        <v>163</v>
      </c>
      <c r="D5491" s="38">
        <v>44978</v>
      </c>
      <c r="E5491">
        <f>COUNTIFS($D$4891:D5491,D5491,$A$4891:A5491,A5491)</f>
        <v>1</v>
      </c>
      <c r="I5491" s="39" t="s">
        <v>173</v>
      </c>
      <c r="K5491" t="str">
        <f t="shared" si="478"/>
        <v>2022/23</v>
      </c>
      <c r="P5491" s="32"/>
      <c r="Q5491" s="32">
        <v>84.682012339819636</v>
      </c>
      <c r="S5491" s="22"/>
      <c r="AC5491" s="37">
        <v>44.569480178852437</v>
      </c>
      <c r="AD5491">
        <f t="shared" si="479"/>
        <v>4.4569480178852441</v>
      </c>
    </row>
    <row r="5492" spans="1:30" x14ac:dyDescent="0.25">
      <c r="A5492" t="s">
        <v>197</v>
      </c>
      <c r="B5492" t="s">
        <v>163</v>
      </c>
      <c r="D5492" s="5">
        <v>44978</v>
      </c>
      <c r="E5492">
        <f>COUNTIFS($D$4891:D5492,D5492,$A$4891:A5492,A5492)</f>
        <v>2</v>
      </c>
      <c r="I5492" t="s">
        <v>173</v>
      </c>
      <c r="K5492" t="str">
        <f t="shared" si="478"/>
        <v>2022/23</v>
      </c>
      <c r="P5492" s="32"/>
      <c r="Q5492" s="32">
        <v>128.11116648588433</v>
      </c>
      <c r="S5492" s="22"/>
      <c r="AC5492" s="36">
        <v>67.426929729412805</v>
      </c>
      <c r="AD5492">
        <f t="shared" si="479"/>
        <v>6.7426929729412803</v>
      </c>
    </row>
    <row r="5493" spans="1:30" x14ac:dyDescent="0.25">
      <c r="A5493" t="s">
        <v>197</v>
      </c>
      <c r="B5493" t="s">
        <v>163</v>
      </c>
      <c r="D5493" s="38">
        <v>44978</v>
      </c>
      <c r="E5493">
        <f>COUNTIFS($D$4891:D5493,D5493,$A$4891:A5493,A5493)</f>
        <v>3</v>
      </c>
      <c r="I5493" s="39" t="s">
        <v>173</v>
      </c>
      <c r="K5493" t="str">
        <f t="shared" si="478"/>
        <v>2022/23</v>
      </c>
      <c r="P5493" s="32"/>
      <c r="Q5493" s="32">
        <v>12.745760132403714</v>
      </c>
      <c r="S5493" s="22"/>
      <c r="AC5493" s="37">
        <v>6.7082948065282704</v>
      </c>
      <c r="AD5493">
        <f t="shared" si="479"/>
        <v>0.67082948065282699</v>
      </c>
    </row>
    <row r="5494" spans="1:30" x14ac:dyDescent="0.25">
      <c r="A5494" t="s">
        <v>197</v>
      </c>
      <c r="B5494" t="s">
        <v>163</v>
      </c>
      <c r="D5494" s="5">
        <v>44978</v>
      </c>
      <c r="E5494">
        <f>COUNTIFS($D$4891:D5494,D5494,$A$4891:A5494,A5494)</f>
        <v>4</v>
      </c>
      <c r="I5494" t="s">
        <v>173</v>
      </c>
      <c r="K5494" t="str">
        <f t="shared" si="478"/>
        <v>2022/23</v>
      </c>
      <c r="P5494" s="32"/>
      <c r="Q5494" s="32">
        <v>120.50483280472079</v>
      </c>
      <c r="S5494" s="22"/>
      <c r="AC5494" s="36">
        <v>63.423596213010939</v>
      </c>
      <c r="AD5494">
        <f t="shared" si="479"/>
        <v>6.3423596213010942</v>
      </c>
    </row>
    <row r="5495" spans="1:30" x14ac:dyDescent="0.25">
      <c r="A5495" t="s">
        <v>197</v>
      </c>
      <c r="B5495" t="s">
        <v>163</v>
      </c>
      <c r="D5495" s="38">
        <v>44978</v>
      </c>
      <c r="E5495">
        <f>COUNTIFS($D$4891:D5495,D5495,$A$4891:A5495,A5495)</f>
        <v>5</v>
      </c>
      <c r="I5495" s="39" t="s">
        <v>173</v>
      </c>
      <c r="K5495" t="str">
        <f t="shared" si="478"/>
        <v>2022/23</v>
      </c>
      <c r="P5495" s="32"/>
      <c r="Q5495" s="32">
        <v>102.34234277623125</v>
      </c>
      <c r="S5495" s="22"/>
      <c r="AC5495" s="37">
        <v>53.864390934858555</v>
      </c>
      <c r="AD5495">
        <f t="shared" si="479"/>
        <v>5.3864390934858557</v>
      </c>
    </row>
    <row r="5496" spans="1:30" x14ac:dyDescent="0.25">
      <c r="A5496" t="s">
        <v>197</v>
      </c>
      <c r="B5496" t="s">
        <v>163</v>
      </c>
      <c r="D5496" s="5">
        <v>44999</v>
      </c>
      <c r="E5496">
        <f>COUNTIFS($D$4891:D5496,D5496,$A$4891:A5496,A5496)</f>
        <v>1</v>
      </c>
      <c r="I5496" t="s">
        <v>173</v>
      </c>
      <c r="K5496" t="str">
        <f t="shared" si="478"/>
        <v>2022/23</v>
      </c>
      <c r="P5496" s="32"/>
      <c r="Q5496" s="32">
        <v>55.391762708835884</v>
      </c>
      <c r="S5496" s="22"/>
      <c r="AC5496" s="36">
        <v>26.377029861350419</v>
      </c>
      <c r="AD5496">
        <f t="shared" si="479"/>
        <v>2.6377029861350421</v>
      </c>
    </row>
    <row r="5497" spans="1:30" x14ac:dyDescent="0.25">
      <c r="A5497" t="s">
        <v>197</v>
      </c>
      <c r="B5497" t="s">
        <v>163</v>
      </c>
      <c r="D5497" s="38">
        <v>44999</v>
      </c>
      <c r="E5497">
        <f>COUNTIFS($D$4891:D5497,D5497,$A$4891:A5497,A5497)</f>
        <v>2</v>
      </c>
      <c r="I5497" s="39" t="s">
        <v>173</v>
      </c>
      <c r="K5497" t="str">
        <f t="shared" si="478"/>
        <v>2022/23</v>
      </c>
      <c r="P5497" s="32"/>
      <c r="Q5497" s="32">
        <v>75.37315576321005</v>
      </c>
      <c r="S5497" s="22"/>
      <c r="AC5497" s="37">
        <v>35.891978934861925</v>
      </c>
      <c r="AD5497">
        <f t="shared" si="479"/>
        <v>3.5891978934861926</v>
      </c>
    </row>
    <row r="5498" spans="1:30" x14ac:dyDescent="0.25">
      <c r="A5498" t="s">
        <v>197</v>
      </c>
      <c r="B5498" t="s">
        <v>163</v>
      </c>
      <c r="D5498" s="5">
        <v>45000</v>
      </c>
      <c r="E5498">
        <f>COUNTIFS($D$4891:D5498,D5498,$A$4891:A5498,A5498)</f>
        <v>1</v>
      </c>
      <c r="I5498" t="s">
        <v>173</v>
      </c>
      <c r="K5498" t="str">
        <f t="shared" si="478"/>
        <v>2022/23</v>
      </c>
      <c r="P5498" s="32"/>
      <c r="Q5498" s="32">
        <v>58.742636352389184</v>
      </c>
      <c r="S5498" s="22"/>
      <c r="AC5498" s="36">
        <v>26.701198341995084</v>
      </c>
      <c r="AD5498">
        <f t="shared" si="479"/>
        <v>2.6701198341995083</v>
      </c>
    </row>
    <row r="5499" spans="1:30" x14ac:dyDescent="0.25">
      <c r="A5499" t="s">
        <v>197</v>
      </c>
      <c r="B5499" t="s">
        <v>163</v>
      </c>
      <c r="D5499" s="38">
        <v>45000</v>
      </c>
      <c r="E5499">
        <f>COUNTIFS($D$4891:D5499,D5499,$A$4891:A5499,A5499)</f>
        <v>2</v>
      </c>
      <c r="I5499" s="39" t="s">
        <v>173</v>
      </c>
      <c r="K5499" t="str">
        <f t="shared" si="478"/>
        <v>2022/23</v>
      </c>
      <c r="P5499" s="32"/>
      <c r="Q5499" s="32">
        <v>54.876775271512109</v>
      </c>
      <c r="S5499" s="22"/>
      <c r="AC5499" s="37">
        <v>24.943988759778232</v>
      </c>
      <c r="AD5499">
        <f t="shared" si="479"/>
        <v>2.4943988759778231</v>
      </c>
    </row>
    <row r="5500" spans="1:30" x14ac:dyDescent="0.25">
      <c r="A5500" t="s">
        <v>197</v>
      </c>
      <c r="B5500" t="s">
        <v>163</v>
      </c>
      <c r="D5500" s="5">
        <v>45000</v>
      </c>
      <c r="E5500">
        <f>COUNTIFS($D$4891:D5500,D5500,$A$4891:A5500,A5500)</f>
        <v>3</v>
      </c>
      <c r="I5500" t="s">
        <v>173</v>
      </c>
      <c r="K5500" t="str">
        <f t="shared" si="478"/>
        <v>2022/23</v>
      </c>
      <c r="P5500" s="32"/>
      <c r="Q5500" s="32">
        <v>69.020419535883448</v>
      </c>
      <c r="S5500" s="22"/>
      <c r="AC5500" s="36">
        <v>31.372917970856111</v>
      </c>
      <c r="AD5500">
        <f t="shared" si="479"/>
        <v>3.1372917970856111</v>
      </c>
    </row>
    <row r="5501" spans="1:30" x14ac:dyDescent="0.25">
      <c r="A5501" t="s">
        <v>197</v>
      </c>
      <c r="B5501" t="s">
        <v>163</v>
      </c>
      <c r="D5501" s="38">
        <v>45042</v>
      </c>
      <c r="E5501">
        <f>COUNTIFS($D$4891:D5501,D5501,$A$4891:A5501,A5501)</f>
        <v>1</v>
      </c>
      <c r="I5501" s="39" t="s">
        <v>173</v>
      </c>
      <c r="K5501" t="str">
        <f t="shared" si="478"/>
        <v>2022/23</v>
      </c>
      <c r="P5501" s="32"/>
      <c r="Q5501" s="32">
        <v>96.792113183135015</v>
      </c>
      <c r="S5501" s="22"/>
      <c r="AC5501" s="37">
        <v>22.50979376351977</v>
      </c>
      <c r="AD5501">
        <f t="shared" si="479"/>
        <v>2.2509793763519772</v>
      </c>
    </row>
    <row r="5502" spans="1:30" x14ac:dyDescent="0.25">
      <c r="A5502" t="s">
        <v>197</v>
      </c>
      <c r="B5502" t="s">
        <v>163</v>
      </c>
      <c r="D5502" s="5">
        <v>45042</v>
      </c>
      <c r="E5502">
        <f>COUNTIFS($D$4891:D5502,D5502,$A$4891:A5502,A5502)</f>
        <v>2</v>
      </c>
      <c r="I5502" t="s">
        <v>173</v>
      </c>
      <c r="K5502" t="str">
        <f t="shared" si="478"/>
        <v>2022/23</v>
      </c>
      <c r="P5502" s="32"/>
      <c r="Q5502" s="32">
        <v>125.77105014191105</v>
      </c>
      <c r="S5502" s="22"/>
      <c r="AC5502" s="36">
        <v>29.249081428351406</v>
      </c>
      <c r="AD5502">
        <f t="shared" si="479"/>
        <v>2.9249081428351404</v>
      </c>
    </row>
    <row r="5503" spans="1:30" x14ac:dyDescent="0.25">
      <c r="A5503" t="s">
        <v>197</v>
      </c>
      <c r="B5503" t="s">
        <v>163</v>
      </c>
      <c r="D5503" s="38">
        <v>45042</v>
      </c>
      <c r="E5503">
        <f>COUNTIFS($D$4891:D5503,D5503,$A$4891:A5503,A5503)</f>
        <v>3</v>
      </c>
      <c r="I5503" s="39" t="s">
        <v>173</v>
      </c>
      <c r="K5503" t="str">
        <f t="shared" si="478"/>
        <v>2022/23</v>
      </c>
      <c r="P5503" s="32"/>
      <c r="Q5503" s="32">
        <v>87.78145695364239</v>
      </c>
      <c r="S5503" s="22"/>
      <c r="AC5503" s="37">
        <v>20.900346893724379</v>
      </c>
      <c r="AD5503">
        <f t="shared" si="479"/>
        <v>2.090034689372438</v>
      </c>
    </row>
    <row r="5504" spans="1:30" x14ac:dyDescent="0.25">
      <c r="A5504" t="s">
        <v>197</v>
      </c>
      <c r="B5504" t="s">
        <v>163</v>
      </c>
      <c r="D5504" s="5">
        <v>45043</v>
      </c>
      <c r="E5504">
        <f>COUNTIFS($D$4891:D5504,D5504,$A$4891:A5504,A5504)</f>
        <v>1</v>
      </c>
      <c r="I5504" t="s">
        <v>173</v>
      </c>
      <c r="K5504" t="str">
        <f t="shared" si="478"/>
        <v>2022/23</v>
      </c>
      <c r="P5504" s="32"/>
      <c r="Q5504" s="32">
        <v>39.050510442383391</v>
      </c>
      <c r="S5504" s="22"/>
      <c r="AC5504" s="36">
        <v>9.0815140563682313</v>
      </c>
      <c r="AD5504">
        <f t="shared" si="479"/>
        <v>0.90815140563682317</v>
      </c>
    </row>
    <row r="5505" spans="1:30" x14ac:dyDescent="0.25">
      <c r="A5505" t="s">
        <v>197</v>
      </c>
      <c r="B5505" t="s">
        <v>163</v>
      </c>
      <c r="D5505" s="38">
        <v>45043</v>
      </c>
      <c r="E5505">
        <f>COUNTIFS($D$4891:D5505,D5505,$A$4891:A5505,A5505)</f>
        <v>2</v>
      </c>
      <c r="I5505" s="39" t="s">
        <v>173</v>
      </c>
      <c r="K5505" t="str">
        <f t="shared" si="478"/>
        <v>2022/23</v>
      </c>
      <c r="P5505" s="32"/>
      <c r="Q5505" s="32">
        <v>106.14777706428947</v>
      </c>
      <c r="S5505" s="22"/>
      <c r="AC5505" s="37">
        <v>24.685529549834762</v>
      </c>
      <c r="AD5505">
        <f t="shared" si="479"/>
        <v>2.4685529549834762</v>
      </c>
    </row>
    <row r="5506" spans="1:30" x14ac:dyDescent="0.25">
      <c r="A5506" t="s">
        <v>197</v>
      </c>
      <c r="B5506" t="s">
        <v>163</v>
      </c>
      <c r="D5506" s="5">
        <v>45104</v>
      </c>
      <c r="E5506">
        <f>COUNTIFS($D$4891:D5506,D5506,$A$4891:A5506,A5506)</f>
        <v>1</v>
      </c>
      <c r="I5506" t="s">
        <v>173</v>
      </c>
      <c r="K5506" t="str">
        <f t="shared" si="478"/>
        <v>2022/23</v>
      </c>
      <c r="P5506" s="32"/>
      <c r="Q5506" s="32">
        <v>202.40624999999994</v>
      </c>
      <c r="S5506" s="22"/>
      <c r="AC5506" s="36">
        <v>32.646169354838705</v>
      </c>
      <c r="AD5506">
        <f t="shared" si="479"/>
        <v>3.2646169354838706</v>
      </c>
    </row>
    <row r="5507" spans="1:30" x14ac:dyDescent="0.25">
      <c r="A5507" t="s">
        <v>197</v>
      </c>
      <c r="B5507" t="s">
        <v>163</v>
      </c>
      <c r="D5507" s="38">
        <v>45104</v>
      </c>
      <c r="E5507">
        <f>COUNTIFS($D$4891:D5507,D5507,$A$4891:A5507,A5507)</f>
        <v>2</v>
      </c>
      <c r="I5507" s="39" t="s">
        <v>173</v>
      </c>
      <c r="K5507" t="str">
        <f t="shared" si="478"/>
        <v>2022/23</v>
      </c>
      <c r="P5507" s="32"/>
      <c r="Q5507" s="32">
        <v>171.9375</v>
      </c>
      <c r="S5507" s="22"/>
      <c r="AC5507" s="37">
        <v>27.731854838709676</v>
      </c>
      <c r="AD5507">
        <f t="shared" si="479"/>
        <v>2.7731854838709675</v>
      </c>
    </row>
    <row r="5508" spans="1:30" x14ac:dyDescent="0.25">
      <c r="A5508" t="s">
        <v>197</v>
      </c>
      <c r="B5508" t="s">
        <v>163</v>
      </c>
      <c r="D5508" s="5">
        <v>45104</v>
      </c>
      <c r="E5508">
        <f>COUNTIFS($D$4891:D5508,D5508,$A$4891:A5508,A5508)</f>
        <v>3</v>
      </c>
      <c r="I5508" t="s">
        <v>173</v>
      </c>
      <c r="K5508" t="str">
        <f t="shared" si="478"/>
        <v>2022/23</v>
      </c>
      <c r="P5508" s="32"/>
      <c r="Q5508" s="32">
        <v>166.56249999999994</v>
      </c>
      <c r="S5508" s="22"/>
      <c r="AC5508" s="36">
        <v>26.864919354838701</v>
      </c>
      <c r="AD5508">
        <f t="shared" si="479"/>
        <v>2.6864919354838701</v>
      </c>
    </row>
    <row r="5509" spans="1:30" x14ac:dyDescent="0.25">
      <c r="A5509" t="s">
        <v>197</v>
      </c>
      <c r="B5509" t="s">
        <v>163</v>
      </c>
      <c r="D5509" s="38">
        <v>45105</v>
      </c>
      <c r="E5509">
        <f>COUNTIFS($D$4891:D5509,D5509,$A$4891:A5509,A5509)</f>
        <v>1</v>
      </c>
      <c r="I5509" s="39" t="s">
        <v>173</v>
      </c>
      <c r="K5509" t="str">
        <f t="shared" si="478"/>
        <v>2022/23</v>
      </c>
      <c r="P5509" s="32"/>
      <c r="Q5509" s="32">
        <v>207</v>
      </c>
      <c r="S5509" s="22"/>
      <c r="AC5509" s="37">
        <v>33.387096774193552</v>
      </c>
      <c r="AD5509">
        <f t="shared" si="479"/>
        <v>3.338709677419355</v>
      </c>
    </row>
    <row r="5510" spans="1:30" x14ac:dyDescent="0.25">
      <c r="A5510" t="s">
        <v>197</v>
      </c>
      <c r="B5510" t="s">
        <v>163</v>
      </c>
      <c r="D5510" s="5">
        <v>45105</v>
      </c>
      <c r="E5510">
        <f>COUNTIFS($D$4891:D5510,D5510,$A$4891:A5510,A5510)</f>
        <v>2</v>
      </c>
      <c r="I5510" t="s">
        <v>173</v>
      </c>
      <c r="K5510" t="str">
        <f t="shared" si="478"/>
        <v>2022/23</v>
      </c>
      <c r="P5510" s="32"/>
      <c r="Q5510" s="32">
        <v>187.49999999999997</v>
      </c>
      <c r="S5510" s="22"/>
      <c r="AC5510" s="36">
        <v>30.241935483870964</v>
      </c>
      <c r="AD5510">
        <f t="shared" si="479"/>
        <v>3.0241935483870965</v>
      </c>
    </row>
    <row r="5511" spans="1:30" x14ac:dyDescent="0.25">
      <c r="A5511" t="s">
        <v>197</v>
      </c>
      <c r="B5511" t="s">
        <v>163</v>
      </c>
      <c r="D5511" s="38">
        <v>45181</v>
      </c>
      <c r="E5511">
        <f>COUNTIFS($D$4891:D5511,D5511,$A$4891:A5511,A5511)</f>
        <v>1</v>
      </c>
      <c r="I5511" s="39" t="s">
        <v>173</v>
      </c>
      <c r="K5511" t="str">
        <f t="shared" ref="K5511:K5574" si="480">YEAR(D5511)+IF(MONTH(D5511)&lt;7,-1,0)&amp;"/"&amp;RIGHT(YEAR(D5511)+IF(MONTH(D5511)&lt;7,0,1),2)</f>
        <v>2023/24</v>
      </c>
      <c r="P5511" s="32"/>
      <c r="Q5511" s="32">
        <v>86.771322702309291</v>
      </c>
      <c r="S5511" s="22"/>
      <c r="AC5511" s="37">
        <v>11.269002948351856</v>
      </c>
      <c r="AD5511">
        <f t="shared" si="479"/>
        <v>1.1269002948351856</v>
      </c>
    </row>
    <row r="5512" spans="1:30" x14ac:dyDescent="0.25">
      <c r="A5512" t="s">
        <v>197</v>
      </c>
      <c r="B5512" t="s">
        <v>163</v>
      </c>
      <c r="D5512" s="5">
        <v>45181</v>
      </c>
      <c r="E5512">
        <f>COUNTIFS($D$4891:D5512,D5512,$A$4891:A5512,A5512)</f>
        <v>2</v>
      </c>
      <c r="I5512" t="s">
        <v>173</v>
      </c>
      <c r="K5512" t="str">
        <f t="shared" si="480"/>
        <v>2023/24</v>
      </c>
      <c r="P5512" s="32"/>
      <c r="Q5512" s="32">
        <v>139.2536623993665</v>
      </c>
      <c r="S5512" s="22"/>
      <c r="AC5512" s="36">
        <v>18.084891220696949</v>
      </c>
      <c r="AD5512">
        <f t="shared" si="479"/>
        <v>1.808489122069695</v>
      </c>
    </row>
    <row r="5513" spans="1:30" x14ac:dyDescent="0.25">
      <c r="A5513" t="s">
        <v>197</v>
      </c>
      <c r="B5513" t="s">
        <v>163</v>
      </c>
      <c r="D5513" s="38">
        <v>45181</v>
      </c>
      <c r="E5513">
        <f>COUNTIFS($D$4891:D5513,D5513,$A$4891:A5513,A5513)</f>
        <v>3</v>
      </c>
      <c r="I5513" s="39" t="s">
        <v>173</v>
      </c>
      <c r="K5513" t="str">
        <f t="shared" si="480"/>
        <v>2023/24</v>
      </c>
      <c r="P5513" s="32"/>
      <c r="Q5513" s="32">
        <v>131.70388317726403</v>
      </c>
      <c r="S5513" s="22"/>
      <c r="AC5513" s="37">
        <v>17.104400412631694</v>
      </c>
      <c r="AD5513">
        <f t="shared" si="479"/>
        <v>1.7104400412631695</v>
      </c>
    </row>
    <row r="5514" spans="1:30" x14ac:dyDescent="0.25">
      <c r="A5514" t="s">
        <v>197</v>
      </c>
      <c r="B5514" t="s">
        <v>163</v>
      </c>
      <c r="D5514" s="5">
        <v>45181</v>
      </c>
      <c r="E5514">
        <f>COUNTIFS($D$4891:D5514,D5514,$A$4891:A5514,A5514)</f>
        <v>4</v>
      </c>
      <c r="I5514" t="s">
        <v>173</v>
      </c>
      <c r="K5514" t="str">
        <f t="shared" si="480"/>
        <v>2023/24</v>
      </c>
      <c r="P5514" s="32"/>
      <c r="Q5514" s="32">
        <v>130.47839506172838</v>
      </c>
      <c r="S5514" s="22"/>
      <c r="AC5514" s="36">
        <v>17.168209876543209</v>
      </c>
      <c r="AD5514">
        <f t="shared" si="479"/>
        <v>1.7168209876543208</v>
      </c>
    </row>
    <row r="5515" spans="1:30" x14ac:dyDescent="0.25">
      <c r="A5515" t="s">
        <v>197</v>
      </c>
      <c r="B5515" t="s">
        <v>163</v>
      </c>
      <c r="D5515" s="38">
        <v>45181</v>
      </c>
      <c r="E5515">
        <f>COUNTIFS($D$4891:D5515,D5515,$A$4891:A5515,A5515)</f>
        <v>5</v>
      </c>
      <c r="I5515" s="39" t="s">
        <v>173</v>
      </c>
      <c r="K5515" t="str">
        <f t="shared" si="480"/>
        <v>2023/24</v>
      </c>
      <c r="P5515" s="32"/>
      <c r="Q5515" s="32">
        <v>189.50717026863259</v>
      </c>
      <c r="S5515" s="22"/>
      <c r="AC5515" s="37">
        <v>24.935153982714812</v>
      </c>
      <c r="AD5515">
        <f t="shared" si="479"/>
        <v>2.4935153982714811</v>
      </c>
    </row>
    <row r="5516" spans="1:30" x14ac:dyDescent="0.25">
      <c r="A5516" t="s">
        <v>197</v>
      </c>
      <c r="B5516" t="s">
        <v>163</v>
      </c>
      <c r="D5516" s="5">
        <v>45216</v>
      </c>
      <c r="E5516">
        <f>COUNTIFS($D$4891:D5516,D5516,$A$4891:A5516,A5516)</f>
        <v>1</v>
      </c>
      <c r="I5516" t="s">
        <v>173</v>
      </c>
      <c r="K5516" t="str">
        <f t="shared" si="480"/>
        <v>2023/24</v>
      </c>
      <c r="P5516" s="32"/>
      <c r="Q5516" s="32">
        <v>94.939425152050177</v>
      </c>
      <c r="S5516" s="22"/>
      <c r="AC5516" s="36">
        <v>27.12555004344291</v>
      </c>
      <c r="AD5516">
        <f t="shared" si="479"/>
        <v>2.7125550043442912</v>
      </c>
    </row>
    <row r="5517" spans="1:30" x14ac:dyDescent="0.25">
      <c r="A5517" t="s">
        <v>197</v>
      </c>
      <c r="B5517" t="s">
        <v>163</v>
      </c>
      <c r="D5517" s="38">
        <v>45216</v>
      </c>
      <c r="E5517">
        <f>COUNTIFS($D$4891:D5517,D5517,$A$4891:A5517,A5517)</f>
        <v>2</v>
      </c>
      <c r="I5517" s="39" t="s">
        <v>173</v>
      </c>
      <c r="K5517" t="str">
        <f t="shared" si="480"/>
        <v>2023/24</v>
      </c>
      <c r="P5517" s="32"/>
      <c r="Q5517" s="32">
        <v>128.14373750832775</v>
      </c>
      <c r="S5517" s="22"/>
      <c r="AC5517" s="37">
        <v>36.612496430950785</v>
      </c>
      <c r="AD5517">
        <f t="shared" si="479"/>
        <v>3.6612496430950783</v>
      </c>
    </row>
    <row r="5518" spans="1:30" x14ac:dyDescent="0.25">
      <c r="A5518" t="s">
        <v>197</v>
      </c>
      <c r="B5518" t="s">
        <v>163</v>
      </c>
      <c r="D5518" s="5">
        <v>45216</v>
      </c>
      <c r="E5518">
        <f>COUNTIFS($D$4891:D5518,D5518,$A$4891:A5518,A5518)</f>
        <v>3</v>
      </c>
      <c r="I5518" t="s">
        <v>173</v>
      </c>
      <c r="K5518" t="str">
        <f t="shared" si="480"/>
        <v>2023/24</v>
      </c>
      <c r="P5518" s="32"/>
      <c r="Q5518" s="32">
        <v>76.173560852533001</v>
      </c>
      <c r="S5518" s="22"/>
      <c r="AC5518" s="36">
        <v>21.763874529295144</v>
      </c>
      <c r="AD5518">
        <f t="shared" si="479"/>
        <v>2.1763874529295144</v>
      </c>
    </row>
    <row r="5519" spans="1:30" x14ac:dyDescent="0.25">
      <c r="A5519" t="s">
        <v>197</v>
      </c>
      <c r="B5519" t="s">
        <v>163</v>
      </c>
      <c r="D5519" s="38">
        <v>45217</v>
      </c>
      <c r="E5519">
        <f>COUNTIFS($D$4891:D5519,D5519,$A$4891:A5519,A5519)</f>
        <v>1</v>
      </c>
      <c r="I5519" s="39" t="s">
        <v>173</v>
      </c>
      <c r="K5519" t="str">
        <f t="shared" si="480"/>
        <v>2023/24</v>
      </c>
      <c r="P5519" s="32"/>
      <c r="Q5519" s="32">
        <v>116.6562174309536</v>
      </c>
      <c r="S5519" s="22"/>
      <c r="AC5519" s="37">
        <v>32.404504841931555</v>
      </c>
      <c r="AD5519">
        <f t="shared" si="479"/>
        <v>3.2404504841931554</v>
      </c>
    </row>
    <row r="5520" spans="1:30" x14ac:dyDescent="0.25">
      <c r="A5520" t="s">
        <v>197</v>
      </c>
      <c r="B5520" t="s">
        <v>163</v>
      </c>
      <c r="D5520" s="5">
        <v>45217</v>
      </c>
      <c r="E5520">
        <f>COUNTIFS($D$4891:D5520,D5520,$A$4891:A5520,A5520)</f>
        <v>2</v>
      </c>
      <c r="I5520" t="s">
        <v>173</v>
      </c>
      <c r="K5520" t="str">
        <f t="shared" si="480"/>
        <v>2023/24</v>
      </c>
      <c r="P5520" s="32"/>
      <c r="Q5520" s="32">
        <v>128.69999999999999</v>
      </c>
      <c r="S5520" s="22"/>
      <c r="AC5520" s="36">
        <v>35.75</v>
      </c>
      <c r="AD5520">
        <f t="shared" si="479"/>
        <v>3.5750000000000002</v>
      </c>
    </row>
    <row r="5521" spans="1:30" x14ac:dyDescent="0.25">
      <c r="A5521" t="s">
        <v>197</v>
      </c>
      <c r="B5521" t="s">
        <v>163</v>
      </c>
      <c r="D5521" s="38">
        <v>45238</v>
      </c>
      <c r="E5521">
        <f>COUNTIFS($D$4891:D5521,D5521,$A$4891:A5521,A5521)</f>
        <v>1</v>
      </c>
      <c r="I5521" s="39" t="s">
        <v>173</v>
      </c>
      <c r="K5521" t="str">
        <f t="shared" si="480"/>
        <v>2023/24</v>
      </c>
      <c r="P5521" s="32"/>
      <c r="Q5521" s="32">
        <v>48.639994718426074</v>
      </c>
      <c r="S5521" s="22"/>
      <c r="AC5521" s="37">
        <v>22.109088508375489</v>
      </c>
      <c r="AD5521">
        <f t="shared" si="479"/>
        <v>2.2109088508375487</v>
      </c>
    </row>
    <row r="5522" spans="1:30" x14ac:dyDescent="0.25">
      <c r="A5522" t="s">
        <v>197</v>
      </c>
      <c r="B5522" t="s">
        <v>163</v>
      </c>
      <c r="D5522" s="5">
        <v>45238</v>
      </c>
      <c r="E5522">
        <f>COUNTIFS($D$4891:D5522,D5522,$A$4891:A5522,A5522)</f>
        <v>2</v>
      </c>
      <c r="I5522" t="s">
        <v>173</v>
      </c>
      <c r="K5522" t="str">
        <f t="shared" si="480"/>
        <v>2023/24</v>
      </c>
      <c r="P5522" s="32"/>
      <c r="Q5522" s="32">
        <v>78.426433668076086</v>
      </c>
      <c r="S5522" s="22"/>
      <c r="AC5522" s="36">
        <v>35.648378940034583</v>
      </c>
      <c r="AD5522">
        <f t="shared" si="479"/>
        <v>3.5648378940034582</v>
      </c>
    </row>
    <row r="5523" spans="1:30" x14ac:dyDescent="0.25">
      <c r="A5523" t="s">
        <v>197</v>
      </c>
      <c r="B5523" t="s">
        <v>163</v>
      </c>
      <c r="D5523" s="38">
        <v>45238</v>
      </c>
      <c r="E5523">
        <f>COUNTIFS($D$4891:D5523,D5523,$A$4891:A5523,A5523)</f>
        <v>3</v>
      </c>
      <c r="I5523" s="39" t="s">
        <v>173</v>
      </c>
      <c r="K5523" t="str">
        <f t="shared" si="480"/>
        <v>2023/24</v>
      </c>
      <c r="P5523" s="32"/>
      <c r="Q5523" s="32">
        <v>75.708074232413509</v>
      </c>
      <c r="S5523" s="22"/>
      <c r="AC5523" s="37">
        <v>34.412761014733412</v>
      </c>
      <c r="AD5523">
        <f t="shared" si="479"/>
        <v>3.4412761014733411</v>
      </c>
    </row>
    <row r="5524" spans="1:30" x14ac:dyDescent="0.25">
      <c r="A5524" t="s">
        <v>197</v>
      </c>
      <c r="B5524" t="s">
        <v>163</v>
      </c>
      <c r="D5524" s="5">
        <v>45238</v>
      </c>
      <c r="E5524">
        <f>COUNTIFS($D$4891:D5524,D5524,$A$4891:A5524,A5524)</f>
        <v>4</v>
      </c>
      <c r="I5524" t="s">
        <v>173</v>
      </c>
      <c r="K5524" t="str">
        <f t="shared" si="480"/>
        <v>2023/24</v>
      </c>
      <c r="P5524" s="32"/>
      <c r="Q5524" s="32">
        <v>52.25349340680966</v>
      </c>
      <c r="S5524" s="22"/>
      <c r="AC5524" s="36">
        <v>24.882615908004603</v>
      </c>
      <c r="AD5524">
        <f t="shared" si="479"/>
        <v>2.4882615908004602</v>
      </c>
    </row>
    <row r="5525" spans="1:30" x14ac:dyDescent="0.25">
      <c r="A5525" t="s">
        <v>197</v>
      </c>
      <c r="B5525" t="s">
        <v>163</v>
      </c>
      <c r="D5525" s="38">
        <v>45238</v>
      </c>
      <c r="E5525">
        <f>COUNTIFS($D$4891:D5525,D5525,$A$4891:A5525,A5525)</f>
        <v>5</v>
      </c>
      <c r="I5525" s="39" t="s">
        <v>173</v>
      </c>
      <c r="K5525" t="str">
        <f t="shared" si="480"/>
        <v>2023/24</v>
      </c>
      <c r="P5525" s="32"/>
      <c r="Q5525" s="32">
        <v>75.524787114661024</v>
      </c>
      <c r="S5525" s="22"/>
      <c r="AC5525" s="37">
        <v>35.964184340314773</v>
      </c>
      <c r="AD5525">
        <f t="shared" si="479"/>
        <v>3.5964184340314773</v>
      </c>
    </row>
    <row r="5526" spans="1:30" x14ac:dyDescent="0.25">
      <c r="A5526" t="s">
        <v>197</v>
      </c>
      <c r="B5526" t="s">
        <v>163</v>
      </c>
      <c r="D5526" s="5">
        <v>45259</v>
      </c>
      <c r="E5526">
        <f>COUNTIFS($D$4891:D5526,D5526,$A$4891:A5526,A5526)</f>
        <v>1</v>
      </c>
      <c r="I5526" t="s">
        <v>173</v>
      </c>
      <c r="K5526" t="str">
        <f t="shared" si="480"/>
        <v>2023/24</v>
      </c>
      <c r="P5526" s="32"/>
      <c r="Q5526" s="32">
        <v>65.990440742441137</v>
      </c>
      <c r="S5526" s="22"/>
      <c r="AC5526" s="36">
        <v>31.424019401162447</v>
      </c>
      <c r="AD5526">
        <f t="shared" si="479"/>
        <v>3.1424019401162449</v>
      </c>
    </row>
    <row r="5527" spans="1:30" x14ac:dyDescent="0.25">
      <c r="A5527" t="s">
        <v>197</v>
      </c>
      <c r="B5527" t="s">
        <v>163</v>
      </c>
      <c r="D5527" s="38">
        <v>45259</v>
      </c>
      <c r="E5527">
        <f>COUNTIFS($D$4891:D5527,D5527,$A$4891:A5527,A5527)</f>
        <v>2</v>
      </c>
      <c r="I5527" s="39" t="s">
        <v>173</v>
      </c>
      <c r="K5527" t="str">
        <f t="shared" si="480"/>
        <v>2023/24</v>
      </c>
      <c r="P5527" s="32"/>
      <c r="Q5527" s="32">
        <v>77.3746432939258</v>
      </c>
      <c r="S5527" s="22"/>
      <c r="AC5527" s="37">
        <v>36.845068235202767</v>
      </c>
      <c r="AD5527">
        <f t="shared" si="479"/>
        <v>3.6845068235202767</v>
      </c>
    </row>
    <row r="5528" spans="1:30" x14ac:dyDescent="0.25">
      <c r="A5528" t="s">
        <v>197</v>
      </c>
      <c r="B5528" t="s">
        <v>163</v>
      </c>
      <c r="D5528" s="5">
        <v>45259</v>
      </c>
      <c r="E5528">
        <f>COUNTIFS($D$4891:D5528,D5528,$A$4891:A5528,A5528)</f>
        <v>3</v>
      </c>
      <c r="I5528" t="s">
        <v>173</v>
      </c>
      <c r="K5528" t="str">
        <f t="shared" si="480"/>
        <v>2023/24</v>
      </c>
      <c r="P5528" s="32"/>
      <c r="Q5528" s="32">
        <v>82.161527263102158</v>
      </c>
      <c r="S5528" s="22"/>
      <c r="AC5528" s="36">
        <v>39.124536791953403</v>
      </c>
      <c r="AD5528">
        <f t="shared" si="479"/>
        <v>3.9124536791953402</v>
      </c>
    </row>
    <row r="5529" spans="1:30" x14ac:dyDescent="0.25">
      <c r="A5529" t="s">
        <v>197</v>
      </c>
      <c r="B5529" t="s">
        <v>163</v>
      </c>
      <c r="D5529" s="38">
        <v>45259</v>
      </c>
      <c r="E5529">
        <f>COUNTIFS($D$4891:D5529,D5529,$A$4891:A5529,A5529)</f>
        <v>4</v>
      </c>
      <c r="I5529" s="39" t="s">
        <v>173</v>
      </c>
      <c r="K5529" t="str">
        <f t="shared" si="480"/>
        <v>2023/24</v>
      </c>
      <c r="P5529" s="32"/>
      <c r="Q5529" s="32">
        <v>75.286111470322012</v>
      </c>
      <c r="S5529" s="22"/>
      <c r="AC5529" s="37">
        <v>35.850529271581912</v>
      </c>
      <c r="AD5529">
        <f t="shared" si="479"/>
        <v>3.5850529271581912</v>
      </c>
    </row>
    <row r="5530" spans="1:30" x14ac:dyDescent="0.25">
      <c r="A5530" t="s">
        <v>197</v>
      </c>
      <c r="B5530" t="s">
        <v>163</v>
      </c>
      <c r="D5530" s="5">
        <v>45259</v>
      </c>
      <c r="E5530">
        <f>COUNTIFS($D$4891:D5530,D5530,$A$4891:A5530,A5530)</f>
        <v>5</v>
      </c>
      <c r="I5530" t="s">
        <v>173</v>
      </c>
      <c r="K5530" t="str">
        <f t="shared" si="480"/>
        <v>2023/24</v>
      </c>
      <c r="P5530" s="32"/>
      <c r="Q5530" s="32">
        <v>91.473565055266988</v>
      </c>
      <c r="S5530" s="22"/>
      <c r="AC5530" s="36">
        <v>43.55884050250809</v>
      </c>
      <c r="AD5530">
        <f t="shared" si="479"/>
        <v>4.3558840502508094</v>
      </c>
    </row>
    <row r="5531" spans="1:30" x14ac:dyDescent="0.25">
      <c r="A5531" t="s">
        <v>197</v>
      </c>
      <c r="B5531" t="s">
        <v>163</v>
      </c>
      <c r="D5531" s="38">
        <v>45280</v>
      </c>
      <c r="E5531">
        <f>COUNTIFS($D$4891:D5531,D5531,$A$4891:A5531,A5531)</f>
        <v>1</v>
      </c>
      <c r="I5531" s="39" t="s">
        <v>173</v>
      </c>
      <c r="K5531" t="str">
        <f t="shared" si="480"/>
        <v>2023/24</v>
      </c>
      <c r="P5531" s="32"/>
      <c r="Q5531" s="32">
        <v>102.58031693348951</v>
      </c>
      <c r="S5531" s="22"/>
      <c r="AC5531" s="37">
        <v>48.847769968328336</v>
      </c>
      <c r="AD5531">
        <f t="shared" si="479"/>
        <v>4.8847769968328336</v>
      </c>
    </row>
    <row r="5532" spans="1:30" x14ac:dyDescent="0.25">
      <c r="A5532" t="s">
        <v>197</v>
      </c>
      <c r="B5532" t="s">
        <v>163</v>
      </c>
      <c r="D5532" s="5">
        <v>45280</v>
      </c>
      <c r="E5532">
        <f>COUNTIFS($D$4891:D5532,D5532,$A$4891:A5532,A5532)</f>
        <v>2</v>
      </c>
      <c r="I5532" t="s">
        <v>173</v>
      </c>
      <c r="K5532" t="str">
        <f t="shared" si="480"/>
        <v>2023/24</v>
      </c>
      <c r="P5532" s="32"/>
      <c r="Q5532" s="32">
        <v>99.390170925763613</v>
      </c>
      <c r="S5532" s="22"/>
      <c r="AC5532" s="36">
        <v>47.328652821792197</v>
      </c>
      <c r="AD5532">
        <f t="shared" ref="AD5532:AD5595" si="481">AC5532/10</f>
        <v>4.7328652821792199</v>
      </c>
    </row>
    <row r="5533" spans="1:30" x14ac:dyDescent="0.25">
      <c r="A5533" t="s">
        <v>197</v>
      </c>
      <c r="B5533" t="s">
        <v>163</v>
      </c>
      <c r="D5533" s="38">
        <v>45280</v>
      </c>
      <c r="E5533">
        <f>COUNTIFS($D$4891:D5533,D5533,$A$4891:A5533,A5533)</f>
        <v>3</v>
      </c>
      <c r="I5533" s="39" t="s">
        <v>173</v>
      </c>
      <c r="K5533" t="str">
        <f t="shared" si="480"/>
        <v>2023/24</v>
      </c>
      <c r="P5533" s="32"/>
      <c r="Q5533" s="32">
        <v>120.97708761009206</v>
      </c>
      <c r="S5533" s="22"/>
      <c r="AC5533" s="37">
        <v>57.608136957186694</v>
      </c>
      <c r="AD5533">
        <f t="shared" si="481"/>
        <v>5.7608136957186691</v>
      </c>
    </row>
    <row r="5534" spans="1:30" x14ac:dyDescent="0.25">
      <c r="A5534" t="s">
        <v>197</v>
      </c>
      <c r="B5534" t="s">
        <v>163</v>
      </c>
      <c r="D5534" s="5">
        <v>45280</v>
      </c>
      <c r="E5534">
        <f>COUNTIFS($D$4891:D5534,D5534,$A$4891:A5534,A5534)</f>
        <v>4</v>
      </c>
      <c r="I5534" t="s">
        <v>173</v>
      </c>
      <c r="K5534" t="str">
        <f t="shared" si="480"/>
        <v>2023/24</v>
      </c>
      <c r="P5534" s="32"/>
      <c r="Q5534" s="32">
        <v>97.607834776815452</v>
      </c>
      <c r="S5534" s="22"/>
      <c r="AC5534" s="36">
        <v>46.479921322293066</v>
      </c>
      <c r="AD5534">
        <f t="shared" si="481"/>
        <v>4.647992132229307</v>
      </c>
    </row>
    <row r="5535" spans="1:30" x14ac:dyDescent="0.25">
      <c r="A5535" t="s">
        <v>197</v>
      </c>
      <c r="B5535" t="s">
        <v>163</v>
      </c>
      <c r="D5535" s="38">
        <v>45280</v>
      </c>
      <c r="E5535">
        <f>COUNTIFS($D$4891:D5535,D5535,$A$4891:A5535,A5535)</f>
        <v>5</v>
      </c>
      <c r="I5535" s="39" t="s">
        <v>173</v>
      </c>
      <c r="K5535" t="str">
        <f t="shared" si="480"/>
        <v>2023/24</v>
      </c>
      <c r="P5535" s="32"/>
      <c r="Q5535" s="32">
        <v>95.709848582682255</v>
      </c>
      <c r="S5535" s="22"/>
      <c r="AC5535" s="37">
        <v>45.576118372705835</v>
      </c>
      <c r="AD5535">
        <f t="shared" si="481"/>
        <v>4.5576118372705832</v>
      </c>
    </row>
    <row r="5536" spans="1:30" x14ac:dyDescent="0.25">
      <c r="A5536" t="s">
        <v>197</v>
      </c>
      <c r="B5536" t="s">
        <v>163</v>
      </c>
      <c r="D5536" s="5">
        <v>45309</v>
      </c>
      <c r="E5536">
        <f>COUNTIFS($D$4891:D5536,D5536,$A$4891:A5536,A5536)</f>
        <v>1</v>
      </c>
      <c r="I5536" t="s">
        <v>173</v>
      </c>
      <c r="K5536" t="str">
        <f t="shared" si="480"/>
        <v>2023/24</v>
      </c>
      <c r="P5536" s="32"/>
      <c r="Q5536" s="32">
        <v>138.62805281620223</v>
      </c>
      <c r="S5536" s="22"/>
      <c r="AC5536" s="36">
        <v>47.802776833173183</v>
      </c>
      <c r="AD5536">
        <f t="shared" si="481"/>
        <v>4.7802776833173182</v>
      </c>
    </row>
    <row r="5537" spans="1:30" x14ac:dyDescent="0.25">
      <c r="A5537" t="s">
        <v>197</v>
      </c>
      <c r="B5537" t="s">
        <v>163</v>
      </c>
      <c r="D5537" s="38">
        <v>45309</v>
      </c>
      <c r="E5537">
        <f>COUNTIFS($D$4891:D5537,D5537,$A$4891:A5537,A5537)</f>
        <v>2</v>
      </c>
      <c r="I5537" s="39" t="s">
        <v>173</v>
      </c>
      <c r="K5537" t="str">
        <f t="shared" si="480"/>
        <v>2023/24</v>
      </c>
      <c r="P5537" s="32"/>
      <c r="Q5537" s="32">
        <v>216.55518394648828</v>
      </c>
      <c r="S5537" s="22"/>
      <c r="AC5537" s="37">
        <v>74.674201360858035</v>
      </c>
      <c r="AD5537">
        <f t="shared" si="481"/>
        <v>7.4674201360858037</v>
      </c>
    </row>
    <row r="5538" spans="1:30" x14ac:dyDescent="0.25">
      <c r="A5538" t="s">
        <v>197</v>
      </c>
      <c r="B5538" t="s">
        <v>163</v>
      </c>
      <c r="D5538" s="5">
        <v>45309</v>
      </c>
      <c r="E5538">
        <f>COUNTIFS($D$4891:D5538,D5538,$A$4891:A5538,A5538)</f>
        <v>3</v>
      </c>
      <c r="I5538" t="s">
        <v>173</v>
      </c>
      <c r="K5538" t="str">
        <f t="shared" si="480"/>
        <v>2023/24</v>
      </c>
      <c r="P5538" s="32"/>
      <c r="Q5538" s="32">
        <v>230.98471986417658</v>
      </c>
      <c r="S5538" s="22"/>
      <c r="AC5538" s="36">
        <v>79.649903401440199</v>
      </c>
      <c r="AD5538">
        <f t="shared" si="481"/>
        <v>7.9649903401440199</v>
      </c>
    </row>
    <row r="5539" spans="1:30" x14ac:dyDescent="0.25">
      <c r="A5539" t="s">
        <v>197</v>
      </c>
      <c r="B5539" t="s">
        <v>163</v>
      </c>
      <c r="D5539" s="38">
        <v>45309</v>
      </c>
      <c r="E5539">
        <f>COUNTIFS($D$4891:D5539,D5539,$A$4891:A5539,A5539)</f>
        <v>4</v>
      </c>
      <c r="I5539" s="39" t="s">
        <v>173</v>
      </c>
      <c r="K5539" t="str">
        <f t="shared" si="480"/>
        <v>2023/24</v>
      </c>
      <c r="P5539" s="32"/>
      <c r="Q5539" s="32">
        <v>199.54163290113451</v>
      </c>
      <c r="S5539" s="22"/>
      <c r="AC5539" s="37">
        <v>68.807459621080866</v>
      </c>
      <c r="AD5539">
        <f t="shared" si="481"/>
        <v>6.8807459621080866</v>
      </c>
    </row>
    <row r="5540" spans="1:30" x14ac:dyDescent="0.25">
      <c r="A5540" t="s">
        <v>197</v>
      </c>
      <c r="B5540" t="s">
        <v>163</v>
      </c>
      <c r="D5540" s="5">
        <v>45309</v>
      </c>
      <c r="E5540">
        <f>COUNTIFS($D$4891:D5540,D5540,$A$4891:A5540,A5540)</f>
        <v>5</v>
      </c>
      <c r="I5540" t="s">
        <v>173</v>
      </c>
      <c r="K5540" t="str">
        <f t="shared" si="480"/>
        <v>2023/24</v>
      </c>
      <c r="P5540" s="32"/>
      <c r="Q5540" s="32">
        <v>215.31442939653456</v>
      </c>
      <c r="S5540" s="22"/>
      <c r="AC5540" s="36">
        <v>74.246354964322265</v>
      </c>
      <c r="AD5540">
        <f t="shared" si="481"/>
        <v>7.4246354964322263</v>
      </c>
    </row>
    <row r="5541" spans="1:30" x14ac:dyDescent="0.25">
      <c r="A5541" t="s">
        <v>198</v>
      </c>
      <c r="B5541" t="s">
        <v>163</v>
      </c>
      <c r="D5541" s="38">
        <v>44914</v>
      </c>
      <c r="E5541">
        <f>COUNTIFS($D$4891:D5541,D5541,$A$4891:A5541,A5541)</f>
        <v>1</v>
      </c>
      <c r="I5541" s="39" t="s">
        <v>174</v>
      </c>
      <c r="K5541" t="str">
        <f t="shared" si="480"/>
        <v>2022/23</v>
      </c>
      <c r="P5541" s="32"/>
      <c r="Q5541" s="32">
        <v>178.47296694536445</v>
      </c>
      <c r="S5541" s="22"/>
      <c r="AC5541" s="37">
        <v>28.785962410542652</v>
      </c>
      <c r="AD5541">
        <f t="shared" si="481"/>
        <v>2.8785962410542654</v>
      </c>
    </row>
    <row r="5542" spans="1:30" x14ac:dyDescent="0.25">
      <c r="A5542" t="s">
        <v>198</v>
      </c>
      <c r="B5542" t="s">
        <v>163</v>
      </c>
      <c r="D5542" s="5">
        <v>44914</v>
      </c>
      <c r="E5542">
        <f>COUNTIFS($D$4891:D5542,D5542,$A$4891:A5542,A5542)</f>
        <v>2</v>
      </c>
      <c r="I5542" t="s">
        <v>174</v>
      </c>
      <c r="K5542" t="str">
        <f t="shared" si="480"/>
        <v>2022/23</v>
      </c>
      <c r="P5542" s="32"/>
      <c r="Q5542" s="32">
        <v>241.59388237058141</v>
      </c>
      <c r="S5542" s="22"/>
      <c r="AC5542" s="36">
        <v>38.966755221061518</v>
      </c>
      <c r="AD5542">
        <f t="shared" si="481"/>
        <v>3.8966755221061518</v>
      </c>
    </row>
    <row r="5543" spans="1:30" x14ac:dyDescent="0.25">
      <c r="A5543" t="s">
        <v>198</v>
      </c>
      <c r="B5543" t="s">
        <v>163</v>
      </c>
      <c r="D5543" s="38">
        <v>44914</v>
      </c>
      <c r="E5543">
        <f>COUNTIFS($D$4891:D5543,D5543,$A$4891:A5543,A5543)</f>
        <v>3</v>
      </c>
      <c r="I5543" s="39" t="s">
        <v>174</v>
      </c>
      <c r="K5543" t="str">
        <f t="shared" si="480"/>
        <v>2022/23</v>
      </c>
      <c r="P5543" s="32"/>
      <c r="Q5543" s="32">
        <v>215.60952001366508</v>
      </c>
      <c r="S5543" s="22"/>
      <c r="AC5543" s="37">
        <v>34.77572903446211</v>
      </c>
      <c r="AD5543">
        <f t="shared" si="481"/>
        <v>3.4775729034462111</v>
      </c>
    </row>
    <row r="5544" spans="1:30" x14ac:dyDescent="0.25">
      <c r="A5544" t="s">
        <v>198</v>
      </c>
      <c r="B5544" t="s">
        <v>163</v>
      </c>
      <c r="D5544" s="5">
        <v>44914</v>
      </c>
      <c r="E5544">
        <f>COUNTIFS($D$4891:D5544,D5544,$A$4891:A5544,A5544)</f>
        <v>4</v>
      </c>
      <c r="I5544" t="s">
        <v>174</v>
      </c>
      <c r="K5544" t="str">
        <f t="shared" si="480"/>
        <v>2022/23</v>
      </c>
      <c r="P5544" s="32"/>
      <c r="Q5544" s="32">
        <v>184.70949297906333</v>
      </c>
      <c r="S5544" s="22"/>
      <c r="AC5544" s="36">
        <v>29.791853706300536</v>
      </c>
      <c r="AD5544">
        <f t="shared" si="481"/>
        <v>2.9791853706300535</v>
      </c>
    </row>
    <row r="5545" spans="1:30" x14ac:dyDescent="0.25">
      <c r="A5545" t="s">
        <v>198</v>
      </c>
      <c r="B5545" t="s">
        <v>163</v>
      </c>
      <c r="D5545" s="38">
        <v>44914</v>
      </c>
      <c r="E5545">
        <f>COUNTIFS($D$4891:D5545,D5545,$A$4891:A5545,A5545)</f>
        <v>5</v>
      </c>
      <c r="I5545" s="39" t="s">
        <v>174</v>
      </c>
      <c r="K5545" t="str">
        <f t="shared" si="480"/>
        <v>2022/23</v>
      </c>
      <c r="P5545" s="32"/>
      <c r="Q5545" s="32">
        <v>186.54713437133509</v>
      </c>
      <c r="S5545" s="22"/>
      <c r="AC5545" s="37">
        <v>30.088247479247595</v>
      </c>
      <c r="AD5545">
        <f t="shared" si="481"/>
        <v>3.0088247479247596</v>
      </c>
    </row>
    <row r="5546" spans="1:30" x14ac:dyDescent="0.25">
      <c r="A5546" t="s">
        <v>198</v>
      </c>
      <c r="B5546" t="s">
        <v>163</v>
      </c>
      <c r="D5546" s="5">
        <v>44939</v>
      </c>
      <c r="E5546">
        <f>COUNTIFS($D$4891:D5546,D5546,$A$4891:A5546,A5546)</f>
        <v>1</v>
      </c>
      <c r="I5546" t="s">
        <v>174</v>
      </c>
      <c r="K5546" t="str">
        <f t="shared" si="480"/>
        <v>2022/23</v>
      </c>
      <c r="P5546" s="32"/>
      <c r="Q5546" s="32">
        <v>149.44242126912843</v>
      </c>
      <c r="S5546" s="22"/>
      <c r="AC5546" s="36">
        <v>59.776968507651375</v>
      </c>
      <c r="AD5546">
        <f t="shared" si="481"/>
        <v>5.9776968507651373</v>
      </c>
    </row>
    <row r="5547" spans="1:30" x14ac:dyDescent="0.25">
      <c r="A5547" t="s">
        <v>198</v>
      </c>
      <c r="B5547" t="s">
        <v>163</v>
      </c>
      <c r="D5547" s="38">
        <v>44939</v>
      </c>
      <c r="E5547">
        <f>COUNTIFS($D$4891:D5547,D5547,$A$4891:A5547,A5547)</f>
        <v>2</v>
      </c>
      <c r="I5547" s="39" t="s">
        <v>174</v>
      </c>
      <c r="K5547" t="str">
        <f t="shared" si="480"/>
        <v>2022/23</v>
      </c>
      <c r="P5547" s="32"/>
      <c r="Q5547" s="32">
        <v>235.9936299081036</v>
      </c>
      <c r="S5547" s="22"/>
      <c r="AC5547" s="37">
        <v>94.397451963241437</v>
      </c>
      <c r="AD5547">
        <f t="shared" si="481"/>
        <v>9.439745196324143</v>
      </c>
    </row>
    <row r="5548" spans="1:30" x14ac:dyDescent="0.25">
      <c r="A5548" t="s">
        <v>198</v>
      </c>
      <c r="B5548" t="s">
        <v>163</v>
      </c>
      <c r="D5548" s="5">
        <v>44939</v>
      </c>
      <c r="E5548">
        <f>COUNTIFS($D$4891:D5548,D5548,$A$4891:A5548,A5548)</f>
        <v>3</v>
      </c>
      <c r="I5548" t="s">
        <v>174</v>
      </c>
      <c r="K5548" t="str">
        <f t="shared" si="480"/>
        <v>2022/23</v>
      </c>
      <c r="P5548" s="32"/>
      <c r="Q5548" s="32">
        <v>190.07619550559679</v>
      </c>
      <c r="S5548" s="22"/>
      <c r="AC5548" s="36">
        <v>76.030478202238726</v>
      </c>
      <c r="AD5548">
        <f t="shared" si="481"/>
        <v>7.6030478202238729</v>
      </c>
    </row>
    <row r="5549" spans="1:30" x14ac:dyDescent="0.25">
      <c r="A5549" t="s">
        <v>198</v>
      </c>
      <c r="B5549" t="s">
        <v>163</v>
      </c>
      <c r="D5549" s="38">
        <v>44939</v>
      </c>
      <c r="E5549">
        <f>COUNTIFS($D$4891:D5549,D5549,$A$4891:A5549,A5549)</f>
        <v>4</v>
      </c>
      <c r="I5549" s="39" t="s">
        <v>174</v>
      </c>
      <c r="K5549" t="str">
        <f t="shared" si="480"/>
        <v>2022/23</v>
      </c>
      <c r="P5549" s="32"/>
      <c r="Q5549" s="32">
        <v>148.1531049250535</v>
      </c>
      <c r="S5549" s="22"/>
      <c r="AC5549" s="37">
        <v>59.261241970021402</v>
      </c>
      <c r="AD5549">
        <f t="shared" si="481"/>
        <v>5.9261241970021405</v>
      </c>
    </row>
    <row r="5550" spans="1:30" x14ac:dyDescent="0.25">
      <c r="A5550" t="s">
        <v>198</v>
      </c>
      <c r="B5550" t="s">
        <v>163</v>
      </c>
      <c r="D5550" s="5">
        <v>44939</v>
      </c>
      <c r="E5550">
        <f>COUNTIFS($D$4891:D5550,D5550,$A$4891:A5550,A5550)</f>
        <v>5</v>
      </c>
      <c r="I5550" t="s">
        <v>174</v>
      </c>
      <c r="K5550" t="str">
        <f t="shared" si="480"/>
        <v>2022/23</v>
      </c>
      <c r="P5550" s="32"/>
      <c r="Q5550" s="32">
        <v>210.55228227971801</v>
      </c>
      <c r="S5550" s="22"/>
      <c r="AC5550" s="36">
        <v>84.220912911887211</v>
      </c>
      <c r="AD5550">
        <f t="shared" si="481"/>
        <v>8.4220912911887211</v>
      </c>
    </row>
    <row r="5551" spans="1:30" x14ac:dyDescent="0.25">
      <c r="A5551" t="s">
        <v>198</v>
      </c>
      <c r="B5551" t="s">
        <v>163</v>
      </c>
      <c r="D5551" s="38">
        <v>44959</v>
      </c>
      <c r="E5551">
        <f>COUNTIFS($D$4891:D5551,D5551,$A$4891:A5551,A5551)</f>
        <v>1</v>
      </c>
      <c r="I5551" s="39" t="s">
        <v>174</v>
      </c>
      <c r="K5551" t="str">
        <f t="shared" si="480"/>
        <v>2022/23</v>
      </c>
      <c r="P5551" s="32"/>
      <c r="Q5551" s="32">
        <v>100.55916305916305</v>
      </c>
      <c r="S5551" s="22"/>
      <c r="AC5551" s="37">
        <v>50.279581529581527</v>
      </c>
      <c r="AD5551">
        <f t="shared" si="481"/>
        <v>5.0279581529581527</v>
      </c>
    </row>
    <row r="5552" spans="1:30" x14ac:dyDescent="0.25">
      <c r="A5552" t="s">
        <v>198</v>
      </c>
      <c r="B5552" t="s">
        <v>163</v>
      </c>
      <c r="D5552" s="5">
        <v>44959</v>
      </c>
      <c r="E5552">
        <f>COUNTIFS($D$4891:D5552,D5552,$A$4891:A5552,A5552)</f>
        <v>2</v>
      </c>
      <c r="I5552" t="s">
        <v>174</v>
      </c>
      <c r="K5552" t="str">
        <f t="shared" si="480"/>
        <v>2022/23</v>
      </c>
      <c r="P5552" s="32"/>
      <c r="Q5552" s="32">
        <v>106.64223372501601</v>
      </c>
      <c r="S5552" s="22"/>
      <c r="AC5552" s="36">
        <v>53.321116862508006</v>
      </c>
      <c r="AD5552">
        <f t="shared" si="481"/>
        <v>5.3321116862508005</v>
      </c>
    </row>
    <row r="5553" spans="1:30" x14ac:dyDescent="0.25">
      <c r="A5553" t="s">
        <v>198</v>
      </c>
      <c r="B5553" t="s">
        <v>163</v>
      </c>
      <c r="D5553" s="38">
        <v>44959</v>
      </c>
      <c r="E5553">
        <f>COUNTIFS($D$4891:D5553,D5553,$A$4891:A5553,A5553)</f>
        <v>3</v>
      </c>
      <c r="I5553" s="39" t="s">
        <v>174</v>
      </c>
      <c r="K5553" t="str">
        <f t="shared" si="480"/>
        <v>2022/23</v>
      </c>
      <c r="P5553" s="32"/>
      <c r="Q5553" s="32">
        <v>149.33734826030317</v>
      </c>
      <c r="S5553" s="22"/>
      <c r="AC5553" s="37">
        <v>74.668674130151587</v>
      </c>
      <c r="AD5553">
        <f t="shared" si="481"/>
        <v>7.4668674130151587</v>
      </c>
    </row>
    <row r="5554" spans="1:30" x14ac:dyDescent="0.25">
      <c r="A5554" t="s">
        <v>198</v>
      </c>
      <c r="B5554" t="s">
        <v>163</v>
      </c>
      <c r="D5554" s="5">
        <v>44959</v>
      </c>
      <c r="E5554">
        <f>COUNTIFS($D$4891:D5554,D5554,$A$4891:A5554,A5554)</f>
        <v>4</v>
      </c>
      <c r="I5554" t="s">
        <v>174</v>
      </c>
      <c r="K5554" t="str">
        <f t="shared" si="480"/>
        <v>2022/23</v>
      </c>
      <c r="P5554" s="32"/>
      <c r="Q5554" s="32">
        <v>97.275482145195369</v>
      </c>
      <c r="S5554" s="22"/>
      <c r="AC5554" s="36">
        <v>48.637741072597684</v>
      </c>
      <c r="AD5554">
        <f t="shared" si="481"/>
        <v>4.8637741072597684</v>
      </c>
    </row>
    <row r="5555" spans="1:30" x14ac:dyDescent="0.25">
      <c r="A5555" t="s">
        <v>198</v>
      </c>
      <c r="B5555" t="s">
        <v>163</v>
      </c>
      <c r="D5555" s="38">
        <v>44959</v>
      </c>
      <c r="E5555">
        <f>COUNTIFS($D$4891:D5555,D5555,$A$4891:A5555,A5555)</f>
        <v>5</v>
      </c>
      <c r="I5555" s="39" t="s">
        <v>174</v>
      </c>
      <c r="K5555" t="str">
        <f t="shared" si="480"/>
        <v>2022/23</v>
      </c>
      <c r="P5555" s="32"/>
      <c r="Q5555" s="32">
        <v>128.0048133865206</v>
      </c>
      <c r="S5555" s="22"/>
      <c r="AC5555" s="37">
        <v>64.002406693260298</v>
      </c>
      <c r="AD5555">
        <f t="shared" si="481"/>
        <v>6.4002406693260294</v>
      </c>
    </row>
    <row r="5556" spans="1:30" x14ac:dyDescent="0.25">
      <c r="A5556" t="s">
        <v>198</v>
      </c>
      <c r="B5556" t="s">
        <v>163</v>
      </c>
      <c r="D5556" s="5">
        <v>44978</v>
      </c>
      <c r="E5556">
        <f>COUNTIFS($D$4891:D5556,D5556,$A$4891:A5556,A5556)</f>
        <v>1</v>
      </c>
      <c r="I5556" t="s">
        <v>174</v>
      </c>
      <c r="K5556" t="str">
        <f t="shared" si="480"/>
        <v>2022/23</v>
      </c>
      <c r="P5556" s="32"/>
      <c r="Q5556" s="32">
        <v>187.05785029666819</v>
      </c>
      <c r="S5556" s="22"/>
      <c r="AC5556" s="36">
        <v>98.451500156141151</v>
      </c>
      <c r="AD5556">
        <f t="shared" si="481"/>
        <v>9.8451500156141147</v>
      </c>
    </row>
    <row r="5557" spans="1:30" x14ac:dyDescent="0.25">
      <c r="A5557" t="s">
        <v>198</v>
      </c>
      <c r="B5557" t="s">
        <v>163</v>
      </c>
      <c r="D5557" s="38">
        <v>44978</v>
      </c>
      <c r="E5557">
        <f>COUNTIFS($D$4891:D5557,D5557,$A$4891:A5557,A5557)</f>
        <v>2</v>
      </c>
      <c r="I5557" s="39" t="s">
        <v>174</v>
      </c>
      <c r="K5557" t="str">
        <f t="shared" si="480"/>
        <v>2022/23</v>
      </c>
      <c r="P5557" s="32"/>
      <c r="Q5557" s="32">
        <v>199.01233965761111</v>
      </c>
      <c r="S5557" s="22"/>
      <c r="AC5557" s="37">
        <v>104.74333666190059</v>
      </c>
      <c r="AD5557">
        <f t="shared" si="481"/>
        <v>10.474333666190059</v>
      </c>
    </row>
    <row r="5558" spans="1:30" x14ac:dyDescent="0.25">
      <c r="A5558" t="s">
        <v>198</v>
      </c>
      <c r="B5558" t="s">
        <v>163</v>
      </c>
      <c r="D5558" s="5">
        <v>44978</v>
      </c>
      <c r="E5558">
        <f>COUNTIFS($D$4891:D5558,D5558,$A$4891:A5558,A5558)</f>
        <v>3</v>
      </c>
      <c r="I5558" t="s">
        <v>174</v>
      </c>
      <c r="K5558" t="str">
        <f t="shared" si="480"/>
        <v>2022/23</v>
      </c>
      <c r="P5558" s="32"/>
      <c r="Q5558" s="32">
        <v>161.24733475479744</v>
      </c>
      <c r="S5558" s="22"/>
      <c r="AC5558" s="36">
        <v>84.867018291998647</v>
      </c>
      <c r="AD5558">
        <f t="shared" si="481"/>
        <v>8.4867018291998644</v>
      </c>
    </row>
    <row r="5559" spans="1:30" x14ac:dyDescent="0.25">
      <c r="A5559" t="s">
        <v>198</v>
      </c>
      <c r="B5559" t="s">
        <v>163</v>
      </c>
      <c r="D5559" s="38">
        <v>44978</v>
      </c>
      <c r="E5559">
        <f>COUNTIFS($D$4891:D5559,D5559,$A$4891:A5559,A5559)</f>
        <v>4</v>
      </c>
      <c r="I5559" s="39" t="s">
        <v>174</v>
      </c>
      <c r="K5559" t="str">
        <f t="shared" si="480"/>
        <v>2022/23</v>
      </c>
      <c r="P5559" s="32"/>
      <c r="Q5559" s="32">
        <v>176.96589361380146</v>
      </c>
      <c r="S5559" s="22"/>
      <c r="AC5559" s="37">
        <v>93.139944007263921</v>
      </c>
      <c r="AD5559">
        <f t="shared" si="481"/>
        <v>9.3139944007263917</v>
      </c>
    </row>
    <row r="5560" spans="1:30" x14ac:dyDescent="0.25">
      <c r="A5560" t="s">
        <v>198</v>
      </c>
      <c r="B5560" t="s">
        <v>163</v>
      </c>
      <c r="D5560" s="5">
        <v>44978</v>
      </c>
      <c r="E5560">
        <f>COUNTIFS($D$4891:D5560,D5560,$A$4891:A5560,A5560)</f>
        <v>5</v>
      </c>
      <c r="I5560" t="s">
        <v>174</v>
      </c>
      <c r="K5560" t="str">
        <f t="shared" si="480"/>
        <v>2022/23</v>
      </c>
      <c r="P5560" s="32"/>
      <c r="Q5560" s="32">
        <v>187.15143715143716</v>
      </c>
      <c r="S5560" s="22"/>
      <c r="AC5560" s="36">
        <v>98.500756395493241</v>
      </c>
      <c r="AD5560">
        <f t="shared" si="481"/>
        <v>9.8500756395493241</v>
      </c>
    </row>
    <row r="5561" spans="1:30" x14ac:dyDescent="0.25">
      <c r="A5561" t="s">
        <v>198</v>
      </c>
      <c r="B5561" t="s">
        <v>163</v>
      </c>
      <c r="D5561" s="38">
        <v>44999</v>
      </c>
      <c r="E5561">
        <f>COUNTIFS($D$4891:D5561,D5561,$A$4891:A5561,A5561)</f>
        <v>1</v>
      </c>
      <c r="I5561" s="39" t="s">
        <v>174</v>
      </c>
      <c r="K5561" t="str">
        <f t="shared" si="480"/>
        <v>2022/23</v>
      </c>
      <c r="P5561" s="32"/>
      <c r="Q5561" s="32">
        <v>125.94563834772711</v>
      </c>
      <c r="S5561" s="22"/>
      <c r="AC5561" s="37">
        <v>59.974113498917674</v>
      </c>
      <c r="AD5561">
        <f t="shared" si="481"/>
        <v>5.9974113498917676</v>
      </c>
    </row>
    <row r="5562" spans="1:30" x14ac:dyDescent="0.25">
      <c r="A5562" t="s">
        <v>198</v>
      </c>
      <c r="B5562" t="s">
        <v>163</v>
      </c>
      <c r="D5562" s="5">
        <v>44999</v>
      </c>
      <c r="E5562">
        <f>COUNTIFS($D$4891:D5562,D5562,$A$4891:A5562,A5562)</f>
        <v>2</v>
      </c>
      <c r="I5562" t="s">
        <v>174</v>
      </c>
      <c r="K5562" t="str">
        <f t="shared" si="480"/>
        <v>2022/23</v>
      </c>
      <c r="P5562" s="32"/>
      <c r="Q5562" s="32">
        <v>148.27730235359255</v>
      </c>
      <c r="S5562" s="22"/>
      <c r="AC5562" s="36">
        <v>70.608239215996448</v>
      </c>
      <c r="AD5562">
        <f t="shared" si="481"/>
        <v>7.0608239215996447</v>
      </c>
    </row>
    <row r="5563" spans="1:30" x14ac:dyDescent="0.25">
      <c r="A5563" t="s">
        <v>198</v>
      </c>
      <c r="B5563" t="s">
        <v>163</v>
      </c>
      <c r="D5563" s="38">
        <v>45000</v>
      </c>
      <c r="E5563">
        <f>COUNTIFS($D$4891:D5563,D5563,$A$4891:A5563,A5563)</f>
        <v>1</v>
      </c>
      <c r="I5563" s="39" t="s">
        <v>174</v>
      </c>
      <c r="K5563" t="str">
        <f t="shared" si="480"/>
        <v>2022/23</v>
      </c>
      <c r="P5563" s="32"/>
      <c r="Q5563" s="32">
        <v>135.9455940607773</v>
      </c>
      <c r="S5563" s="22"/>
      <c r="AC5563" s="37">
        <v>61.793451845807866</v>
      </c>
      <c r="AD5563">
        <f t="shared" si="481"/>
        <v>6.1793451845807867</v>
      </c>
    </row>
    <row r="5564" spans="1:30" x14ac:dyDescent="0.25">
      <c r="A5564" t="s">
        <v>198</v>
      </c>
      <c r="B5564" t="s">
        <v>163</v>
      </c>
      <c r="D5564" s="5">
        <v>45000</v>
      </c>
      <c r="E5564">
        <f>COUNTIFS($D$4891:D5564,D5564,$A$4891:A5564,A5564)</f>
        <v>2</v>
      </c>
      <c r="I5564" t="s">
        <v>174</v>
      </c>
      <c r="K5564" t="str">
        <f t="shared" si="480"/>
        <v>2022/23</v>
      </c>
      <c r="P5564" s="32"/>
      <c r="Q5564" s="32">
        <v>117.19707685054217</v>
      </c>
      <c r="S5564" s="22"/>
      <c r="AC5564" s="36">
        <v>53.27139856842826</v>
      </c>
      <c r="AD5564">
        <f t="shared" si="481"/>
        <v>5.3271398568428259</v>
      </c>
    </row>
    <row r="5565" spans="1:30" x14ac:dyDescent="0.25">
      <c r="A5565" t="s">
        <v>198</v>
      </c>
      <c r="B5565" t="s">
        <v>163</v>
      </c>
      <c r="D5565" s="38">
        <v>45000</v>
      </c>
      <c r="E5565">
        <f>COUNTIFS($D$4891:D5565,D5565,$A$4891:A5565,A5565)</f>
        <v>3</v>
      </c>
      <c r="I5565" s="39" t="s">
        <v>174</v>
      </c>
      <c r="K5565" t="str">
        <f t="shared" si="480"/>
        <v>2022/23</v>
      </c>
      <c r="P5565" s="32"/>
      <c r="Q5565" s="32">
        <v>118.54571180007838</v>
      </c>
      <c r="S5565" s="22"/>
      <c r="AC5565" s="37">
        <v>53.884414454581083</v>
      </c>
      <c r="AD5565">
        <f t="shared" si="481"/>
        <v>5.388441445458108</v>
      </c>
    </row>
    <row r="5566" spans="1:30" x14ac:dyDescent="0.25">
      <c r="A5566" t="s">
        <v>198</v>
      </c>
      <c r="B5566" t="s">
        <v>163</v>
      </c>
      <c r="D5566" s="5">
        <v>45042</v>
      </c>
      <c r="E5566">
        <f>COUNTIFS($D$4891:D5566,D5566,$A$4891:A5566,A5566)</f>
        <v>1</v>
      </c>
      <c r="I5566" t="s">
        <v>174</v>
      </c>
      <c r="K5566" t="str">
        <f t="shared" si="480"/>
        <v>2022/23</v>
      </c>
      <c r="P5566" s="32"/>
      <c r="Q5566" s="32">
        <v>197.83402773814279</v>
      </c>
      <c r="S5566" s="22"/>
      <c r="AC5566" s="36">
        <v>46.007913427475067</v>
      </c>
      <c r="AD5566">
        <f t="shared" si="481"/>
        <v>4.6007913427475069</v>
      </c>
    </row>
    <row r="5567" spans="1:30" x14ac:dyDescent="0.25">
      <c r="A5567" t="s">
        <v>198</v>
      </c>
      <c r="B5567" t="s">
        <v>163</v>
      </c>
      <c r="D5567" s="38">
        <v>45042</v>
      </c>
      <c r="E5567">
        <f>COUNTIFS($D$4891:D5567,D5567,$A$4891:A5567,A5567)</f>
        <v>2</v>
      </c>
      <c r="I5567" s="39" t="s">
        <v>174</v>
      </c>
      <c r="K5567" t="str">
        <f t="shared" si="480"/>
        <v>2022/23</v>
      </c>
      <c r="P5567" s="32"/>
      <c r="Q5567" s="32">
        <v>205.71314270474164</v>
      </c>
      <c r="S5567" s="22"/>
      <c r="AC5567" s="37">
        <v>47.840265745288754</v>
      </c>
      <c r="AD5567">
        <f t="shared" si="481"/>
        <v>4.784026574528875</v>
      </c>
    </row>
    <row r="5568" spans="1:30" x14ac:dyDescent="0.25">
      <c r="A5568" t="s">
        <v>198</v>
      </c>
      <c r="B5568" t="s">
        <v>163</v>
      </c>
      <c r="D5568" s="5">
        <v>45042</v>
      </c>
      <c r="E5568">
        <f>COUNTIFS($D$4891:D5568,D5568,$A$4891:A5568,A5568)</f>
        <v>3</v>
      </c>
      <c r="I5568" t="s">
        <v>174</v>
      </c>
      <c r="K5568" t="str">
        <f t="shared" si="480"/>
        <v>2022/23</v>
      </c>
      <c r="P5568" s="32"/>
      <c r="Q5568" s="32">
        <v>214.46842639786627</v>
      </c>
      <c r="S5568" s="22"/>
      <c r="AC5568" s="36">
        <v>51.06391104711102</v>
      </c>
      <c r="AD5568">
        <f t="shared" si="481"/>
        <v>5.1063911047111024</v>
      </c>
    </row>
    <row r="5569" spans="1:30" x14ac:dyDescent="0.25">
      <c r="A5569" t="s">
        <v>198</v>
      </c>
      <c r="B5569" t="s">
        <v>163</v>
      </c>
      <c r="D5569" s="38">
        <v>45043</v>
      </c>
      <c r="E5569">
        <f>COUNTIFS($D$4891:D5569,D5569,$A$4891:A5569,A5569)</f>
        <v>1</v>
      </c>
      <c r="I5569" s="39" t="s">
        <v>174</v>
      </c>
      <c r="K5569" t="str">
        <f t="shared" si="480"/>
        <v>2022/23</v>
      </c>
      <c r="P5569" s="32"/>
      <c r="Q5569" s="32">
        <v>206.60299003322257</v>
      </c>
      <c r="S5569" s="22"/>
      <c r="AC5569" s="37">
        <v>48.047206984470364</v>
      </c>
      <c r="AD5569">
        <f t="shared" si="481"/>
        <v>4.8047206984470368</v>
      </c>
    </row>
    <row r="5570" spans="1:30" x14ac:dyDescent="0.25">
      <c r="A5570" t="s">
        <v>198</v>
      </c>
      <c r="B5570" t="s">
        <v>163</v>
      </c>
      <c r="D5570" s="5">
        <v>45043</v>
      </c>
      <c r="E5570">
        <f>COUNTIFS($D$4891:D5570,D5570,$A$4891:A5570,A5570)</f>
        <v>2</v>
      </c>
      <c r="I5570" t="s">
        <v>174</v>
      </c>
      <c r="K5570" t="str">
        <f t="shared" si="480"/>
        <v>2022/23</v>
      </c>
      <c r="P5570" s="32"/>
      <c r="Q5570" s="32">
        <v>186.41798691193102</v>
      </c>
      <c r="S5570" s="22"/>
      <c r="AC5570" s="36">
        <v>43.353020212076984</v>
      </c>
      <c r="AD5570">
        <f t="shared" si="481"/>
        <v>4.3353020212076983</v>
      </c>
    </row>
    <row r="5571" spans="1:30" x14ac:dyDescent="0.25">
      <c r="A5571" t="s">
        <v>198</v>
      </c>
      <c r="B5571" t="s">
        <v>163</v>
      </c>
      <c r="D5571" s="38">
        <v>45104</v>
      </c>
      <c r="E5571">
        <f>COUNTIFS($D$4891:D5571,D5571,$A$4891:A5571,A5571)</f>
        <v>1</v>
      </c>
      <c r="I5571" s="39" t="s">
        <v>174</v>
      </c>
      <c r="K5571" t="str">
        <f t="shared" si="480"/>
        <v>2022/23</v>
      </c>
      <c r="P5571" s="32"/>
      <c r="Q5571" s="32">
        <v>205.78571428571422</v>
      </c>
      <c r="S5571" s="22"/>
      <c r="AC5571" s="37">
        <v>33.191244239631324</v>
      </c>
      <c r="AD5571">
        <f t="shared" si="481"/>
        <v>3.3191244239631326</v>
      </c>
    </row>
    <row r="5572" spans="1:30" x14ac:dyDescent="0.25">
      <c r="A5572" t="s">
        <v>198</v>
      </c>
      <c r="B5572" t="s">
        <v>163</v>
      </c>
      <c r="D5572" s="5">
        <v>45104</v>
      </c>
      <c r="E5572">
        <f>COUNTIFS($D$4891:D5572,D5572,$A$4891:A5572,A5572)</f>
        <v>2</v>
      </c>
      <c r="I5572" t="s">
        <v>174</v>
      </c>
      <c r="K5572" t="str">
        <f t="shared" si="480"/>
        <v>2022/23</v>
      </c>
      <c r="P5572" s="32"/>
      <c r="Q5572" s="32">
        <v>209.7321428571428</v>
      </c>
      <c r="S5572" s="22"/>
      <c r="AC5572" s="36">
        <v>33.827764976958512</v>
      </c>
      <c r="AD5572">
        <f t="shared" si="481"/>
        <v>3.3827764976958514</v>
      </c>
    </row>
    <row r="5573" spans="1:30" x14ac:dyDescent="0.25">
      <c r="A5573" t="s">
        <v>198</v>
      </c>
      <c r="B5573" t="s">
        <v>163</v>
      </c>
      <c r="D5573" s="38">
        <v>45104</v>
      </c>
      <c r="E5573">
        <f>COUNTIFS($D$4891:D5573,D5573,$A$4891:A5573,A5573)</f>
        <v>3</v>
      </c>
      <c r="I5573" s="39" t="s">
        <v>174</v>
      </c>
      <c r="K5573" t="str">
        <f t="shared" si="480"/>
        <v>2022/23</v>
      </c>
      <c r="P5573" s="32"/>
      <c r="Q5573" s="32">
        <v>196.07142857142853</v>
      </c>
      <c r="S5573" s="22"/>
      <c r="AC5573" s="37">
        <v>31.624423963133633</v>
      </c>
      <c r="AD5573">
        <f t="shared" si="481"/>
        <v>3.1624423963133634</v>
      </c>
    </row>
    <row r="5574" spans="1:30" x14ac:dyDescent="0.25">
      <c r="A5574" t="s">
        <v>198</v>
      </c>
      <c r="B5574" t="s">
        <v>163</v>
      </c>
      <c r="D5574" s="5">
        <v>45105</v>
      </c>
      <c r="E5574">
        <f>COUNTIFS($D$4891:D5574,D5574,$A$4891:A5574,A5574)</f>
        <v>1</v>
      </c>
      <c r="I5574" t="s">
        <v>174</v>
      </c>
      <c r="K5574" t="str">
        <f t="shared" si="480"/>
        <v>2022/23</v>
      </c>
      <c r="P5574" s="32"/>
      <c r="Q5574" s="32">
        <v>193.99999999999994</v>
      </c>
      <c r="S5574" s="22"/>
      <c r="AC5574" s="36">
        <v>31.290322580645153</v>
      </c>
      <c r="AD5574">
        <f t="shared" si="481"/>
        <v>3.1290322580645151</v>
      </c>
    </row>
    <row r="5575" spans="1:30" x14ac:dyDescent="0.25">
      <c r="A5575" t="s">
        <v>198</v>
      </c>
      <c r="B5575" t="s">
        <v>163</v>
      </c>
      <c r="D5575" s="38">
        <v>45105</v>
      </c>
      <c r="E5575">
        <f>COUNTIFS($D$4891:D5575,D5575,$A$4891:A5575,A5575)</f>
        <v>2</v>
      </c>
      <c r="I5575" s="39" t="s">
        <v>174</v>
      </c>
      <c r="K5575" t="str">
        <f t="shared" ref="K5575:K5638" si="482">YEAR(D5575)+IF(MONTH(D5575)&lt;7,-1,0)&amp;"/"&amp;RIGHT(YEAR(D5575)+IF(MONTH(D5575)&lt;7,0,1),2)</f>
        <v>2022/23</v>
      </c>
      <c r="P5575" s="32"/>
      <c r="Q5575" s="32">
        <v>159.46428571428569</v>
      </c>
      <c r="S5575" s="22"/>
      <c r="AC5575" s="37">
        <v>25.720046082949306</v>
      </c>
      <c r="AD5575">
        <f t="shared" si="481"/>
        <v>2.5720046082949306</v>
      </c>
    </row>
    <row r="5576" spans="1:30" x14ac:dyDescent="0.25">
      <c r="A5576" t="s">
        <v>198</v>
      </c>
      <c r="B5576" t="s">
        <v>163</v>
      </c>
      <c r="D5576" s="5">
        <v>45181</v>
      </c>
      <c r="E5576">
        <f>COUNTIFS($D$4891:D5576,D5576,$A$4891:A5576,A5576)</f>
        <v>1</v>
      </c>
      <c r="I5576" t="s">
        <v>174</v>
      </c>
      <c r="K5576" t="str">
        <f t="shared" si="482"/>
        <v>2023/24</v>
      </c>
      <c r="P5576" s="32"/>
      <c r="Q5576" s="32">
        <v>153.88324023904005</v>
      </c>
      <c r="S5576" s="22"/>
      <c r="AC5576" s="36">
        <v>19.984836394680528</v>
      </c>
      <c r="AD5576">
        <f t="shared" si="481"/>
        <v>1.9984836394680527</v>
      </c>
    </row>
    <row r="5577" spans="1:30" x14ac:dyDescent="0.25">
      <c r="A5577" t="s">
        <v>198</v>
      </c>
      <c r="B5577" t="s">
        <v>163</v>
      </c>
      <c r="D5577" s="38">
        <v>45181</v>
      </c>
      <c r="E5577">
        <f>COUNTIFS($D$4891:D5577,D5577,$A$4891:A5577,A5577)</f>
        <v>2</v>
      </c>
      <c r="I5577" s="39" t="s">
        <v>174</v>
      </c>
      <c r="K5577" t="str">
        <f t="shared" si="482"/>
        <v>2023/24</v>
      </c>
      <c r="P5577" s="32"/>
      <c r="Q5577" s="32">
        <v>186.67125344008008</v>
      </c>
      <c r="S5577" s="22"/>
      <c r="AC5577" s="37">
        <v>24.243019927283125</v>
      </c>
      <c r="AD5577">
        <f t="shared" si="481"/>
        <v>2.4243019927283127</v>
      </c>
    </row>
    <row r="5578" spans="1:30" x14ac:dyDescent="0.25">
      <c r="A5578" t="s">
        <v>198</v>
      </c>
      <c r="B5578" t="s">
        <v>163</v>
      </c>
      <c r="D5578" s="5">
        <v>45181</v>
      </c>
      <c r="E5578">
        <f>COUNTIFS($D$4891:D5578,D5578,$A$4891:A5578,A5578)</f>
        <v>3</v>
      </c>
      <c r="I5578" t="s">
        <v>174</v>
      </c>
      <c r="K5578" t="str">
        <f t="shared" si="482"/>
        <v>2023/24</v>
      </c>
      <c r="P5578" s="32"/>
      <c r="Q5578" s="32">
        <v>156.02500327267964</v>
      </c>
      <c r="S5578" s="22"/>
      <c r="AC5578" s="36">
        <v>20.262987438010345</v>
      </c>
      <c r="AD5578">
        <f t="shared" si="481"/>
        <v>2.0262987438010347</v>
      </c>
    </row>
    <row r="5579" spans="1:30" x14ac:dyDescent="0.25">
      <c r="A5579" t="s">
        <v>198</v>
      </c>
      <c r="B5579" t="s">
        <v>163</v>
      </c>
      <c r="D5579" s="38">
        <v>45181</v>
      </c>
      <c r="E5579">
        <f>COUNTIFS($D$4891:D5579,D5579,$A$4891:A5579,A5579)</f>
        <v>4</v>
      </c>
      <c r="I5579" s="39" t="s">
        <v>174</v>
      </c>
      <c r="K5579" t="str">
        <f t="shared" si="482"/>
        <v>2023/24</v>
      </c>
      <c r="P5579" s="32"/>
      <c r="Q5579" s="32">
        <v>153.25133548770035</v>
      </c>
      <c r="S5579" s="22"/>
      <c r="AC5579" s="37">
        <v>20.164649406276361</v>
      </c>
      <c r="AD5579">
        <f t="shared" si="481"/>
        <v>2.0164649406276363</v>
      </c>
    </row>
    <row r="5580" spans="1:30" x14ac:dyDescent="0.25">
      <c r="A5580" t="s">
        <v>198</v>
      </c>
      <c r="B5580" t="s">
        <v>163</v>
      </c>
      <c r="D5580" s="5">
        <v>45181</v>
      </c>
      <c r="E5580">
        <f>COUNTIFS($D$4891:D5580,D5580,$A$4891:A5580,A5580)</f>
        <v>5</v>
      </c>
      <c r="I5580" t="s">
        <v>174</v>
      </c>
      <c r="K5580" t="str">
        <f t="shared" si="482"/>
        <v>2023/24</v>
      </c>
      <c r="P5580" s="32"/>
      <c r="Q5580" s="32">
        <v>146.79580253431888</v>
      </c>
      <c r="S5580" s="22"/>
      <c r="AC5580" s="36">
        <v>19.315237175568274</v>
      </c>
      <c r="AD5580">
        <f t="shared" si="481"/>
        <v>1.9315237175568274</v>
      </c>
    </row>
    <row r="5581" spans="1:30" x14ac:dyDescent="0.25">
      <c r="A5581" t="s">
        <v>198</v>
      </c>
      <c r="B5581" t="s">
        <v>163</v>
      </c>
      <c r="D5581" s="38">
        <v>45216</v>
      </c>
      <c r="E5581">
        <f>COUNTIFS($D$4891:D5581,D5581,$A$4891:A5581,A5581)</f>
        <v>1</v>
      </c>
      <c r="I5581" s="39" t="s">
        <v>174</v>
      </c>
      <c r="K5581" t="str">
        <f t="shared" si="482"/>
        <v>2023/24</v>
      </c>
      <c r="P5581" s="32"/>
      <c r="Q5581" s="32">
        <v>132.95371361000053</v>
      </c>
      <c r="S5581" s="22"/>
      <c r="AC5581" s="37">
        <v>37.986775317143014</v>
      </c>
      <c r="AD5581">
        <f t="shared" si="481"/>
        <v>3.7986775317143016</v>
      </c>
    </row>
    <row r="5582" spans="1:30" x14ac:dyDescent="0.25">
      <c r="A5582" t="s">
        <v>198</v>
      </c>
      <c r="B5582" t="s">
        <v>163</v>
      </c>
      <c r="D5582" s="5">
        <v>45216</v>
      </c>
      <c r="E5582">
        <f>COUNTIFS($D$4891:D5582,D5582,$A$4891:A5582,A5582)</f>
        <v>2</v>
      </c>
      <c r="I5582" t="s">
        <v>174</v>
      </c>
      <c r="K5582" t="str">
        <f t="shared" si="482"/>
        <v>2023/24</v>
      </c>
      <c r="P5582" s="32"/>
      <c r="Q5582" s="32">
        <v>190.35496559446449</v>
      </c>
      <c r="S5582" s="22"/>
      <c r="AC5582" s="36">
        <v>54.387133026989851</v>
      </c>
      <c r="AD5582">
        <f t="shared" si="481"/>
        <v>5.4387133026989849</v>
      </c>
    </row>
    <row r="5583" spans="1:30" x14ac:dyDescent="0.25">
      <c r="A5583" t="s">
        <v>198</v>
      </c>
      <c r="B5583" t="s">
        <v>163</v>
      </c>
      <c r="D5583" s="38">
        <v>45216</v>
      </c>
      <c r="E5583">
        <f>COUNTIFS($D$4891:D5583,D5583,$A$4891:A5583,A5583)</f>
        <v>3</v>
      </c>
      <c r="I5583" s="39" t="s">
        <v>174</v>
      </c>
      <c r="K5583" t="str">
        <f t="shared" si="482"/>
        <v>2023/24</v>
      </c>
      <c r="P5583" s="32"/>
      <c r="Q5583" s="32">
        <v>155.26906362624931</v>
      </c>
      <c r="S5583" s="22"/>
      <c r="AC5583" s="37">
        <v>44.3625896074998</v>
      </c>
      <c r="AD5583">
        <f t="shared" si="481"/>
        <v>4.4362589607499796</v>
      </c>
    </row>
    <row r="5584" spans="1:30" x14ac:dyDescent="0.25">
      <c r="A5584" t="s">
        <v>198</v>
      </c>
      <c r="B5584" t="s">
        <v>163</v>
      </c>
      <c r="D5584" s="5">
        <v>45217</v>
      </c>
      <c r="E5584">
        <f>COUNTIFS($D$4891:D5584,D5584,$A$4891:A5584,A5584)</f>
        <v>1</v>
      </c>
      <c r="I5584" t="s">
        <v>174</v>
      </c>
      <c r="K5584" t="str">
        <f t="shared" si="482"/>
        <v>2023/24</v>
      </c>
      <c r="P5584" s="32"/>
      <c r="Q5584" s="32">
        <v>165.48797736916543</v>
      </c>
      <c r="S5584" s="22"/>
      <c r="AC5584" s="36">
        <v>45.968882602545953</v>
      </c>
      <c r="AD5584">
        <f t="shared" si="481"/>
        <v>4.5968882602545955</v>
      </c>
    </row>
    <row r="5585" spans="1:30" x14ac:dyDescent="0.25">
      <c r="A5585" t="s">
        <v>198</v>
      </c>
      <c r="B5585" t="s">
        <v>163</v>
      </c>
      <c r="D5585" s="38">
        <v>45217</v>
      </c>
      <c r="E5585">
        <f>COUNTIFS($D$4891:D5585,D5585,$A$4891:A5585,A5585)</f>
        <v>2</v>
      </c>
      <c r="I5585" s="39" t="s">
        <v>174</v>
      </c>
      <c r="K5585" t="str">
        <f t="shared" si="482"/>
        <v>2023/24</v>
      </c>
      <c r="P5585" s="32"/>
      <c r="Q5585" s="32">
        <v>147.06418068618356</v>
      </c>
      <c r="S5585" s="22"/>
      <c r="AC5585" s="37">
        <v>40.85116130171766</v>
      </c>
      <c r="AD5585">
        <f t="shared" si="481"/>
        <v>4.085116130171766</v>
      </c>
    </row>
    <row r="5586" spans="1:30" x14ac:dyDescent="0.25">
      <c r="A5586" t="s">
        <v>198</v>
      </c>
      <c r="B5586" t="s">
        <v>163</v>
      </c>
      <c r="D5586" s="5">
        <v>45238</v>
      </c>
      <c r="E5586">
        <f>COUNTIFS($D$4891:D5586,D5586,$A$4891:A5586,A5586)</f>
        <v>1</v>
      </c>
      <c r="I5586" t="s">
        <v>174</v>
      </c>
      <c r="K5586" t="str">
        <f t="shared" si="482"/>
        <v>2023/24</v>
      </c>
      <c r="P5586" s="32"/>
      <c r="Q5586" s="32">
        <v>101.33832527730436</v>
      </c>
      <c r="S5586" s="22"/>
      <c r="AC5586" s="36">
        <v>46.062875126047437</v>
      </c>
      <c r="AD5586">
        <f t="shared" si="481"/>
        <v>4.6062875126047436</v>
      </c>
    </row>
    <row r="5587" spans="1:30" x14ac:dyDescent="0.25">
      <c r="A5587" t="s">
        <v>198</v>
      </c>
      <c r="B5587" t="s">
        <v>163</v>
      </c>
      <c r="D5587" s="38">
        <v>45238</v>
      </c>
      <c r="E5587">
        <f>COUNTIFS($D$4891:D5587,D5587,$A$4891:A5587,A5587)</f>
        <v>2</v>
      </c>
      <c r="I5587" s="39" t="s">
        <v>174</v>
      </c>
      <c r="K5587" t="str">
        <f t="shared" si="482"/>
        <v>2023/24</v>
      </c>
      <c r="P5587" s="32"/>
      <c r="Q5587" s="32">
        <v>138.54679802955661</v>
      </c>
      <c r="S5587" s="22"/>
      <c r="AC5587" s="37">
        <v>62.975817286162098</v>
      </c>
      <c r="AD5587">
        <f t="shared" si="481"/>
        <v>6.2975817286162101</v>
      </c>
    </row>
    <row r="5588" spans="1:30" x14ac:dyDescent="0.25">
      <c r="A5588" t="s">
        <v>198</v>
      </c>
      <c r="B5588" t="s">
        <v>163</v>
      </c>
      <c r="D5588" s="5">
        <v>45238</v>
      </c>
      <c r="E5588">
        <f>COUNTIFS($D$4891:D5588,D5588,$A$4891:A5588,A5588)</f>
        <v>3</v>
      </c>
      <c r="I5588" t="s">
        <v>174</v>
      </c>
      <c r="K5588" t="str">
        <f t="shared" si="482"/>
        <v>2023/24</v>
      </c>
      <c r="P5588" s="32"/>
      <c r="Q5588" s="32">
        <v>122.38938094005398</v>
      </c>
      <c r="S5588" s="22"/>
      <c r="AC5588" s="36">
        <v>55.63153679093363</v>
      </c>
      <c r="AD5588">
        <f t="shared" si="481"/>
        <v>5.5631536790933627</v>
      </c>
    </row>
    <row r="5589" spans="1:30" x14ac:dyDescent="0.25">
      <c r="A5589" t="s">
        <v>198</v>
      </c>
      <c r="B5589" t="s">
        <v>163</v>
      </c>
      <c r="D5589" s="38">
        <v>45238</v>
      </c>
      <c r="E5589">
        <f>COUNTIFS($D$4891:D5589,D5589,$A$4891:A5589,A5589)</f>
        <v>4</v>
      </c>
      <c r="I5589" s="39" t="s">
        <v>174</v>
      </c>
      <c r="K5589" t="str">
        <f t="shared" si="482"/>
        <v>2023/24</v>
      </c>
      <c r="P5589" s="32"/>
      <c r="Q5589" s="32">
        <v>128.83663366336634</v>
      </c>
      <c r="S5589" s="22"/>
      <c r="AC5589" s="37">
        <v>61.350777934936353</v>
      </c>
      <c r="AD5589">
        <f t="shared" si="481"/>
        <v>6.1350777934936351</v>
      </c>
    </row>
    <row r="5590" spans="1:30" x14ac:dyDescent="0.25">
      <c r="A5590" t="s">
        <v>198</v>
      </c>
      <c r="B5590" t="s">
        <v>163</v>
      </c>
      <c r="D5590" s="5">
        <v>45238</v>
      </c>
      <c r="E5590">
        <f>COUNTIFS($D$4891:D5590,D5590,$A$4891:A5590,A5590)</f>
        <v>5</v>
      </c>
      <c r="I5590" t="s">
        <v>174</v>
      </c>
      <c r="K5590" t="str">
        <f t="shared" si="482"/>
        <v>2023/24</v>
      </c>
      <c r="P5590" s="32"/>
      <c r="Q5590" s="32">
        <v>91.328352287754541</v>
      </c>
      <c r="S5590" s="22"/>
      <c r="AC5590" s="36">
        <v>43.489691565597404</v>
      </c>
      <c r="AD5590">
        <f t="shared" si="481"/>
        <v>4.3489691565597406</v>
      </c>
    </row>
    <row r="5591" spans="1:30" x14ac:dyDescent="0.25">
      <c r="A5591" t="s">
        <v>198</v>
      </c>
      <c r="B5591" t="s">
        <v>163</v>
      </c>
      <c r="D5591" s="38">
        <v>45259</v>
      </c>
      <c r="E5591">
        <f>COUNTIFS($D$4891:D5591,D5591,$A$4891:A5591,A5591)</f>
        <v>1</v>
      </c>
      <c r="I5591" s="39" t="s">
        <v>174</v>
      </c>
      <c r="K5591" t="str">
        <f t="shared" si="482"/>
        <v>2023/24</v>
      </c>
      <c r="Q5591" s="32">
        <v>108.20238799245303</v>
      </c>
      <c r="S5591" s="22"/>
      <c r="AC5591" s="37">
        <v>51.524946663072875</v>
      </c>
      <c r="AD5591">
        <f t="shared" si="481"/>
        <v>5.1524946663072875</v>
      </c>
    </row>
    <row r="5592" spans="1:30" x14ac:dyDescent="0.25">
      <c r="A5592" t="s">
        <v>198</v>
      </c>
      <c r="B5592" t="s">
        <v>163</v>
      </c>
      <c r="D5592" s="5">
        <v>45259</v>
      </c>
      <c r="E5592">
        <f>COUNTIFS($D$4891:D5592,D5592,$A$4891:A5592,A5592)</f>
        <v>2</v>
      </c>
      <c r="I5592" t="s">
        <v>174</v>
      </c>
      <c r="K5592" t="str">
        <f t="shared" si="482"/>
        <v>2023/24</v>
      </c>
      <c r="Q5592" s="32">
        <v>108.12082278891697</v>
      </c>
      <c r="S5592" s="22"/>
      <c r="AC5592" s="36">
        <v>51.486106089960458</v>
      </c>
      <c r="AD5592">
        <f t="shared" si="481"/>
        <v>5.1486106089960462</v>
      </c>
    </row>
    <row r="5593" spans="1:30" x14ac:dyDescent="0.25">
      <c r="A5593" t="s">
        <v>198</v>
      </c>
      <c r="B5593" t="s">
        <v>163</v>
      </c>
      <c r="D5593" s="38">
        <v>45259</v>
      </c>
      <c r="E5593">
        <f>COUNTIFS($D$4891:D5593,D5593,$A$4891:A5593,A5593)</f>
        <v>3</v>
      </c>
      <c r="I5593" s="39" t="s">
        <v>174</v>
      </c>
      <c r="K5593" t="str">
        <f t="shared" si="482"/>
        <v>2023/24</v>
      </c>
      <c r="Q5593" s="32">
        <v>115.02173159605459</v>
      </c>
      <c r="S5593" s="22"/>
      <c r="AC5593" s="37">
        <v>54.772253140978378</v>
      </c>
      <c r="AD5593">
        <f t="shared" si="481"/>
        <v>5.4772253140978382</v>
      </c>
    </row>
    <row r="5594" spans="1:30" x14ac:dyDescent="0.25">
      <c r="A5594" t="s">
        <v>198</v>
      </c>
      <c r="B5594" t="s">
        <v>163</v>
      </c>
      <c r="D5594" s="5">
        <v>45259</v>
      </c>
      <c r="E5594">
        <f>COUNTIFS($D$4891:D5594,D5594,$A$4891:A5594,A5594)</f>
        <v>4</v>
      </c>
      <c r="I5594" t="s">
        <v>174</v>
      </c>
      <c r="K5594" t="str">
        <f t="shared" si="482"/>
        <v>2023/24</v>
      </c>
      <c r="Q5594" s="32">
        <v>123.00119928043171</v>
      </c>
      <c r="S5594" s="22"/>
      <c r="AC5594" s="36">
        <v>58.571999657348428</v>
      </c>
      <c r="AD5594">
        <f t="shared" si="481"/>
        <v>5.8571999657348428</v>
      </c>
    </row>
    <row r="5595" spans="1:30" x14ac:dyDescent="0.25">
      <c r="A5595" t="s">
        <v>198</v>
      </c>
      <c r="B5595" t="s">
        <v>163</v>
      </c>
      <c r="D5595" s="38">
        <v>45259</v>
      </c>
      <c r="E5595">
        <f>COUNTIFS($D$4891:D5595,D5595,$A$4891:A5595,A5595)</f>
        <v>5</v>
      </c>
      <c r="I5595" s="39" t="s">
        <v>174</v>
      </c>
      <c r="K5595" t="str">
        <f t="shared" si="482"/>
        <v>2023/24</v>
      </c>
      <c r="Q5595" s="32">
        <v>112.61127596439169</v>
      </c>
      <c r="S5595" s="22"/>
      <c r="AC5595" s="37">
        <v>53.624417125900806</v>
      </c>
      <c r="AD5595">
        <f t="shared" si="481"/>
        <v>5.3624417125900807</v>
      </c>
    </row>
    <row r="5596" spans="1:30" x14ac:dyDescent="0.25">
      <c r="A5596" t="s">
        <v>198</v>
      </c>
      <c r="B5596" t="s">
        <v>163</v>
      </c>
      <c r="D5596" s="5">
        <v>45280</v>
      </c>
      <c r="E5596">
        <f>COUNTIFS($D$4891:D5596,D5596,$A$4891:A5596,A5596)</f>
        <v>1</v>
      </c>
      <c r="I5596" t="s">
        <v>174</v>
      </c>
      <c r="K5596" t="str">
        <f t="shared" si="482"/>
        <v>2023/24</v>
      </c>
      <c r="Q5596" s="32">
        <v>136.07296747005066</v>
      </c>
      <c r="S5596" s="22"/>
      <c r="AC5596" s="36">
        <v>64.796651176214596</v>
      </c>
      <c r="AD5596">
        <f t="shared" ref="AD5596:AD5659" si="483">AC5596/10</f>
        <v>6.4796651176214599</v>
      </c>
    </row>
    <row r="5597" spans="1:30" x14ac:dyDescent="0.25">
      <c r="A5597" t="s">
        <v>198</v>
      </c>
      <c r="B5597" t="s">
        <v>163</v>
      </c>
      <c r="D5597" s="38">
        <v>45280</v>
      </c>
      <c r="E5597">
        <f>COUNTIFS($D$4891:D5597,D5597,$A$4891:A5597,A5597)</f>
        <v>2</v>
      </c>
      <c r="I5597" s="39" t="s">
        <v>174</v>
      </c>
      <c r="K5597" t="str">
        <f t="shared" si="482"/>
        <v>2023/24</v>
      </c>
      <c r="Q5597" s="32">
        <v>172.32065170623497</v>
      </c>
      <c r="S5597" s="22"/>
      <c r="AC5597" s="37">
        <v>82.057453193445227</v>
      </c>
      <c r="AD5597">
        <f t="shared" si="483"/>
        <v>8.2057453193445227</v>
      </c>
    </row>
    <row r="5598" spans="1:30" x14ac:dyDescent="0.25">
      <c r="A5598" t="s">
        <v>198</v>
      </c>
      <c r="B5598" t="s">
        <v>163</v>
      </c>
      <c r="D5598" s="5">
        <v>45280</v>
      </c>
      <c r="E5598">
        <f>COUNTIFS($D$4891:D5598,D5598,$A$4891:A5598,A5598)</f>
        <v>3</v>
      </c>
      <c r="I5598" t="s">
        <v>174</v>
      </c>
      <c r="K5598" t="str">
        <f t="shared" si="482"/>
        <v>2023/24</v>
      </c>
      <c r="Q5598" s="32">
        <v>124.28571428571429</v>
      </c>
      <c r="S5598" s="22"/>
      <c r="AC5598" s="36">
        <v>59.183673469387756</v>
      </c>
      <c r="AD5598">
        <f t="shared" si="483"/>
        <v>5.9183673469387754</v>
      </c>
    </row>
    <row r="5599" spans="1:30" x14ac:dyDescent="0.25">
      <c r="A5599" t="s">
        <v>198</v>
      </c>
      <c r="B5599" t="s">
        <v>163</v>
      </c>
      <c r="D5599" s="38">
        <v>45280</v>
      </c>
      <c r="E5599">
        <f>COUNTIFS($D$4891:D5599,D5599,$A$4891:A5599,A5599)</f>
        <v>4</v>
      </c>
      <c r="I5599" s="39" t="s">
        <v>174</v>
      </c>
      <c r="K5599" t="str">
        <f t="shared" si="482"/>
        <v>2023/24</v>
      </c>
      <c r="Q5599" s="32">
        <v>142.47546346782985</v>
      </c>
      <c r="S5599" s="22"/>
      <c r="AC5599" s="37">
        <v>67.845458794204689</v>
      </c>
      <c r="AD5599">
        <f t="shared" si="483"/>
        <v>6.7845458794204685</v>
      </c>
    </row>
    <row r="5600" spans="1:30" x14ac:dyDescent="0.25">
      <c r="A5600" t="s">
        <v>198</v>
      </c>
      <c r="B5600" t="s">
        <v>163</v>
      </c>
      <c r="D5600" s="5">
        <v>45280</v>
      </c>
      <c r="E5600">
        <f>COUNTIFS($D$4891:D5600,D5600,$A$4891:A5600,A5600)</f>
        <v>5</v>
      </c>
      <c r="I5600" t="s">
        <v>174</v>
      </c>
      <c r="K5600" t="str">
        <f t="shared" si="482"/>
        <v>2023/24</v>
      </c>
      <c r="Q5600" s="32">
        <v>96.065587449933247</v>
      </c>
      <c r="S5600" s="22"/>
      <c r="AC5600" s="36">
        <v>45.745517833301541</v>
      </c>
      <c r="AD5600">
        <f t="shared" si="483"/>
        <v>4.5745517833301541</v>
      </c>
    </row>
    <row r="5601" spans="1:30" x14ac:dyDescent="0.25">
      <c r="A5601" t="s">
        <v>198</v>
      </c>
      <c r="B5601" t="s">
        <v>163</v>
      </c>
      <c r="D5601" s="38">
        <v>45309</v>
      </c>
      <c r="E5601">
        <f>COUNTIFS($D$4891:D5601,D5601,$A$4891:A5601,A5601)</f>
        <v>1</v>
      </c>
      <c r="I5601" s="39" t="s">
        <v>174</v>
      </c>
      <c r="K5601" t="str">
        <f t="shared" si="482"/>
        <v>2023/24</v>
      </c>
      <c r="P5601" s="32"/>
      <c r="Q5601" s="32">
        <v>265.55738574499566</v>
      </c>
      <c r="S5601" s="22"/>
      <c r="AC5601" s="37">
        <v>91.571512325860567</v>
      </c>
      <c r="AD5601">
        <f t="shared" si="483"/>
        <v>9.157151232586056</v>
      </c>
    </row>
    <row r="5602" spans="1:30" x14ac:dyDescent="0.25">
      <c r="A5602" t="s">
        <v>198</v>
      </c>
      <c r="B5602" t="s">
        <v>163</v>
      </c>
      <c r="D5602" s="5">
        <v>45309</v>
      </c>
      <c r="E5602">
        <f>COUNTIFS($D$4891:D5602,D5602,$A$4891:A5602,A5602)</f>
        <v>2</v>
      </c>
      <c r="I5602" t="s">
        <v>174</v>
      </c>
      <c r="K5602" t="str">
        <f t="shared" si="482"/>
        <v>2023/24</v>
      </c>
      <c r="P5602" s="32"/>
      <c r="Q5602" s="32">
        <v>201.46103896103898</v>
      </c>
      <c r="S5602" s="22"/>
      <c r="AC5602" s="36">
        <v>69.469323779668613</v>
      </c>
      <c r="AD5602">
        <f t="shared" si="483"/>
        <v>6.9469323779668617</v>
      </c>
    </row>
    <row r="5603" spans="1:30" x14ac:dyDescent="0.25">
      <c r="A5603" t="s">
        <v>198</v>
      </c>
      <c r="B5603" t="s">
        <v>163</v>
      </c>
      <c r="D5603" s="38">
        <v>45309</v>
      </c>
      <c r="E5603">
        <f>COUNTIFS($D$4891:D5603,D5603,$A$4891:A5603,A5603)</f>
        <v>3</v>
      </c>
      <c r="I5603" s="39" t="s">
        <v>174</v>
      </c>
      <c r="K5603" t="str">
        <f t="shared" si="482"/>
        <v>2023/24</v>
      </c>
      <c r="P5603" s="32"/>
      <c r="Q5603" s="32">
        <v>168.65442425826691</v>
      </c>
      <c r="S5603" s="22"/>
      <c r="AC5603" s="37">
        <v>58.156698020092037</v>
      </c>
      <c r="AD5603">
        <f t="shared" si="483"/>
        <v>5.8156698020092037</v>
      </c>
    </row>
    <row r="5604" spans="1:30" x14ac:dyDescent="0.25">
      <c r="A5604" t="s">
        <v>198</v>
      </c>
      <c r="B5604" t="s">
        <v>163</v>
      </c>
      <c r="D5604" s="5">
        <v>45309</v>
      </c>
      <c r="E5604">
        <f>COUNTIFS($D$4891:D5604,D5604,$A$4891:A5604,A5604)</f>
        <v>4</v>
      </c>
      <c r="I5604" t="s">
        <v>174</v>
      </c>
      <c r="K5604" t="str">
        <f t="shared" si="482"/>
        <v>2023/24</v>
      </c>
      <c r="P5604" s="32"/>
      <c r="Q5604" s="32">
        <v>192.47168781552733</v>
      </c>
      <c r="S5604" s="22"/>
      <c r="AC5604" s="36">
        <v>66.369547522595624</v>
      </c>
      <c r="AD5604">
        <f t="shared" si="483"/>
        <v>6.6369547522595624</v>
      </c>
    </row>
    <row r="5605" spans="1:30" x14ac:dyDescent="0.25">
      <c r="A5605" t="s">
        <v>198</v>
      </c>
      <c r="B5605" t="s">
        <v>163</v>
      </c>
      <c r="D5605" s="38">
        <v>45309</v>
      </c>
      <c r="E5605">
        <f>COUNTIFS($D$4891:D5605,D5605,$A$4891:A5605,A5605)</f>
        <v>5</v>
      </c>
      <c r="I5605" s="39" t="s">
        <v>174</v>
      </c>
      <c r="K5605" t="str">
        <f t="shared" si="482"/>
        <v>2023/24</v>
      </c>
      <c r="P5605" s="32"/>
      <c r="Q5605" s="32">
        <v>208.08824221433753</v>
      </c>
      <c r="S5605" s="22"/>
      <c r="AC5605" s="37">
        <v>71.754566280806046</v>
      </c>
      <c r="AD5605">
        <f t="shared" si="483"/>
        <v>7.1754566280806049</v>
      </c>
    </row>
    <row r="5606" spans="1:30" x14ac:dyDescent="0.25">
      <c r="A5606" t="s">
        <v>199</v>
      </c>
      <c r="B5606" t="s">
        <v>163</v>
      </c>
      <c r="D5606" s="5">
        <v>44914</v>
      </c>
      <c r="E5606">
        <f>COUNTIFS($D$4891:D5606,D5606,$A$4891:A5606,A5606)</f>
        <v>1</v>
      </c>
      <c r="I5606" t="s">
        <v>175</v>
      </c>
      <c r="K5606" t="str">
        <f t="shared" si="482"/>
        <v>2022/23</v>
      </c>
      <c r="P5606" s="32"/>
      <c r="Q5606" s="32">
        <v>193.57076998344127</v>
      </c>
      <c r="S5606" s="22"/>
      <c r="AC5606" s="36">
        <v>31.221091932813106</v>
      </c>
      <c r="AD5606">
        <f t="shared" si="483"/>
        <v>3.1221091932813105</v>
      </c>
    </row>
    <row r="5607" spans="1:30" x14ac:dyDescent="0.25">
      <c r="A5607" t="s">
        <v>199</v>
      </c>
      <c r="B5607" t="s">
        <v>163</v>
      </c>
      <c r="D5607" s="38">
        <v>44914</v>
      </c>
      <c r="E5607">
        <f>COUNTIFS($D$4891:D5607,D5607,$A$4891:A5607,A5607)</f>
        <v>2</v>
      </c>
      <c r="I5607" s="39" t="s">
        <v>175</v>
      </c>
      <c r="K5607" t="str">
        <f t="shared" si="482"/>
        <v>2022/23</v>
      </c>
      <c r="P5607" s="32"/>
      <c r="Q5607" s="32">
        <v>278.21345321345314</v>
      </c>
      <c r="S5607" s="22"/>
      <c r="AC5607" s="37">
        <v>44.873137615073091</v>
      </c>
      <c r="AD5607">
        <f t="shared" si="483"/>
        <v>4.4873137615073091</v>
      </c>
    </row>
    <row r="5608" spans="1:30" x14ac:dyDescent="0.25">
      <c r="A5608" t="s">
        <v>199</v>
      </c>
      <c r="B5608" t="s">
        <v>163</v>
      </c>
      <c r="D5608" s="5">
        <v>44914</v>
      </c>
      <c r="E5608">
        <f>COUNTIFS($D$4891:D5608,D5608,$A$4891:A5608,A5608)</f>
        <v>3</v>
      </c>
      <c r="I5608" t="s">
        <v>175</v>
      </c>
      <c r="K5608" t="str">
        <f t="shared" si="482"/>
        <v>2022/23</v>
      </c>
      <c r="P5608" s="32"/>
      <c r="Q5608" s="32">
        <v>234.43090996177574</v>
      </c>
      <c r="S5608" s="22"/>
      <c r="AC5608" s="36">
        <v>37.81143709060899</v>
      </c>
      <c r="AD5608">
        <f t="shared" si="483"/>
        <v>3.781143709060899</v>
      </c>
    </row>
    <row r="5609" spans="1:30" x14ac:dyDescent="0.25">
      <c r="A5609" t="s">
        <v>199</v>
      </c>
      <c r="B5609" t="s">
        <v>163</v>
      </c>
      <c r="D5609" s="38">
        <v>44914</v>
      </c>
      <c r="E5609">
        <f>COUNTIFS($D$4891:D5609,D5609,$A$4891:A5609,A5609)</f>
        <v>4</v>
      </c>
      <c r="I5609" s="39" t="s">
        <v>175</v>
      </c>
      <c r="K5609" t="str">
        <f t="shared" si="482"/>
        <v>2022/23</v>
      </c>
      <c r="P5609" s="32"/>
      <c r="Q5609" s="32">
        <v>269.74781600746371</v>
      </c>
      <c r="S5609" s="22"/>
      <c r="AC5609" s="37">
        <v>43.507712259268345</v>
      </c>
      <c r="AD5609">
        <f t="shared" si="483"/>
        <v>4.3507712259268345</v>
      </c>
    </row>
    <row r="5610" spans="1:30" x14ac:dyDescent="0.25">
      <c r="A5610" t="s">
        <v>199</v>
      </c>
      <c r="B5610" t="s">
        <v>163</v>
      </c>
      <c r="D5610" s="5">
        <v>44914</v>
      </c>
      <c r="E5610">
        <f>COUNTIFS($D$4891:D5610,D5610,$A$4891:A5610,A5610)</f>
        <v>5</v>
      </c>
      <c r="I5610" t="s">
        <v>175</v>
      </c>
      <c r="K5610" t="str">
        <f t="shared" si="482"/>
        <v>2022/23</v>
      </c>
      <c r="P5610" s="32"/>
      <c r="Q5610" s="32">
        <v>228.10642377756466</v>
      </c>
      <c r="S5610" s="22"/>
      <c r="AC5610" s="36">
        <v>36.791358673800751</v>
      </c>
      <c r="AD5610">
        <f t="shared" si="483"/>
        <v>3.6791358673800749</v>
      </c>
    </row>
    <row r="5611" spans="1:30" x14ac:dyDescent="0.25">
      <c r="A5611" t="s">
        <v>199</v>
      </c>
      <c r="B5611" t="s">
        <v>163</v>
      </c>
      <c r="D5611" s="38">
        <v>44939</v>
      </c>
      <c r="E5611">
        <f>COUNTIFS($D$4891:D5611,D5611,$A$4891:A5611,A5611)</f>
        <v>1</v>
      </c>
      <c r="I5611" s="39" t="s">
        <v>175</v>
      </c>
      <c r="K5611" t="str">
        <f t="shared" si="482"/>
        <v>2022/23</v>
      </c>
      <c r="P5611" s="32"/>
      <c r="Q5611" s="32">
        <v>177.9461998292058</v>
      </c>
      <c r="S5611" s="22"/>
      <c r="AC5611" s="37">
        <v>71.178479931682318</v>
      </c>
      <c r="AD5611">
        <f t="shared" si="483"/>
        <v>7.1178479931682315</v>
      </c>
    </row>
    <row r="5612" spans="1:30" x14ac:dyDescent="0.25">
      <c r="A5612" t="s">
        <v>199</v>
      </c>
      <c r="B5612" t="s">
        <v>163</v>
      </c>
      <c r="D5612" s="5">
        <v>44939</v>
      </c>
      <c r="E5612">
        <f>COUNTIFS($D$4891:D5612,D5612,$A$4891:A5612,A5612)</f>
        <v>2</v>
      </c>
      <c r="I5612" t="s">
        <v>175</v>
      </c>
      <c r="K5612" t="str">
        <f t="shared" si="482"/>
        <v>2022/23</v>
      </c>
      <c r="P5612" s="32"/>
      <c r="Q5612" s="32">
        <v>212.15827749010049</v>
      </c>
      <c r="S5612" s="22"/>
      <c r="AC5612" s="36">
        <v>84.863310996040198</v>
      </c>
      <c r="AD5612">
        <f t="shared" si="483"/>
        <v>8.4863310996040191</v>
      </c>
    </row>
    <row r="5613" spans="1:30" x14ac:dyDescent="0.25">
      <c r="A5613" t="s">
        <v>199</v>
      </c>
      <c r="B5613" t="s">
        <v>163</v>
      </c>
      <c r="D5613" s="38">
        <v>44939</v>
      </c>
      <c r="E5613">
        <f>COUNTIFS($D$4891:D5613,D5613,$A$4891:A5613,A5613)</f>
        <v>3</v>
      </c>
      <c r="I5613" s="39" t="s">
        <v>175</v>
      </c>
      <c r="K5613" t="str">
        <f t="shared" si="482"/>
        <v>2022/23</v>
      </c>
      <c r="P5613" s="32"/>
      <c r="Q5613" s="32">
        <v>287.74504225111667</v>
      </c>
      <c r="S5613" s="22"/>
      <c r="AC5613" s="37">
        <v>115.09801690044668</v>
      </c>
      <c r="AD5613">
        <f t="shared" si="483"/>
        <v>11.509801690044668</v>
      </c>
    </row>
    <row r="5614" spans="1:30" x14ac:dyDescent="0.25">
      <c r="A5614" t="s">
        <v>199</v>
      </c>
      <c r="B5614" t="s">
        <v>163</v>
      </c>
      <c r="D5614" s="5">
        <v>44939</v>
      </c>
      <c r="E5614">
        <f>COUNTIFS($D$4891:D5614,D5614,$A$4891:A5614,A5614)</f>
        <v>4</v>
      </c>
      <c r="I5614" t="s">
        <v>175</v>
      </c>
      <c r="K5614" t="str">
        <f t="shared" si="482"/>
        <v>2022/23</v>
      </c>
      <c r="P5614" s="32"/>
      <c r="Q5614" s="32">
        <v>275.45766590389019</v>
      </c>
      <c r="S5614" s="22"/>
      <c r="AC5614" s="36">
        <v>110.18306636155607</v>
      </c>
      <c r="AD5614">
        <f t="shared" si="483"/>
        <v>11.018306636155607</v>
      </c>
    </row>
    <row r="5615" spans="1:30" x14ac:dyDescent="0.25">
      <c r="A5615" t="s">
        <v>199</v>
      </c>
      <c r="B5615" t="s">
        <v>163</v>
      </c>
      <c r="D5615" s="38">
        <v>44939</v>
      </c>
      <c r="E5615">
        <f>COUNTIFS($D$4891:D5615,D5615,$A$4891:A5615,A5615)</f>
        <v>5</v>
      </c>
      <c r="I5615" s="39" t="s">
        <v>175</v>
      </c>
      <c r="K5615" t="str">
        <f t="shared" si="482"/>
        <v>2022/23</v>
      </c>
      <c r="P5615" s="32"/>
      <c r="Q5615" s="32">
        <v>184.81377398437274</v>
      </c>
      <c r="S5615" s="22"/>
      <c r="AC5615" s="37">
        <v>73.925509593749098</v>
      </c>
      <c r="AD5615">
        <f t="shared" si="483"/>
        <v>7.3925509593749101</v>
      </c>
    </row>
    <row r="5616" spans="1:30" x14ac:dyDescent="0.25">
      <c r="A5616" t="s">
        <v>199</v>
      </c>
      <c r="B5616" t="s">
        <v>163</v>
      </c>
      <c r="D5616" s="5">
        <v>44959</v>
      </c>
      <c r="E5616">
        <f>COUNTIFS($D$4891:D5616,D5616,$A$4891:A5616,A5616)</f>
        <v>1</v>
      </c>
      <c r="I5616" t="s">
        <v>175</v>
      </c>
      <c r="K5616" t="str">
        <f t="shared" si="482"/>
        <v>2022/23</v>
      </c>
      <c r="P5616" s="32"/>
      <c r="Q5616" s="32">
        <v>124.11698725597826</v>
      </c>
      <c r="S5616" s="22"/>
      <c r="AC5616" s="36">
        <v>62.058493627989129</v>
      </c>
      <c r="AD5616">
        <f t="shared" si="483"/>
        <v>6.2058493627989133</v>
      </c>
    </row>
    <row r="5617" spans="1:30" x14ac:dyDescent="0.25">
      <c r="A5617" t="s">
        <v>199</v>
      </c>
      <c r="B5617" t="s">
        <v>163</v>
      </c>
      <c r="D5617" s="38">
        <v>44959</v>
      </c>
      <c r="E5617">
        <f>COUNTIFS($D$4891:D5617,D5617,$A$4891:A5617,A5617)</f>
        <v>2</v>
      </c>
      <c r="I5617" s="39" t="s">
        <v>175</v>
      </c>
      <c r="K5617" t="str">
        <f t="shared" si="482"/>
        <v>2022/23</v>
      </c>
      <c r="P5617" s="32"/>
      <c r="Q5617" s="32">
        <v>156.90549790240669</v>
      </c>
      <c r="S5617" s="22"/>
      <c r="AC5617" s="37">
        <v>78.452748951203347</v>
      </c>
      <c r="AD5617">
        <f t="shared" si="483"/>
        <v>7.845274895120335</v>
      </c>
    </row>
    <row r="5618" spans="1:30" x14ac:dyDescent="0.25">
      <c r="A5618" t="s">
        <v>199</v>
      </c>
      <c r="B5618" t="s">
        <v>163</v>
      </c>
      <c r="D5618" s="5">
        <v>44959</v>
      </c>
      <c r="E5618">
        <f>COUNTIFS($D$4891:D5618,D5618,$A$4891:A5618,A5618)</f>
        <v>3</v>
      </c>
      <c r="I5618" t="s">
        <v>175</v>
      </c>
      <c r="K5618" t="str">
        <f t="shared" si="482"/>
        <v>2022/23</v>
      </c>
      <c r="P5618" s="32"/>
      <c r="Q5618" s="32">
        <v>163.20169306494546</v>
      </c>
      <c r="S5618" s="22"/>
      <c r="AC5618" s="36">
        <v>81.60084653247273</v>
      </c>
      <c r="AD5618">
        <f t="shared" si="483"/>
        <v>8.1600846532472726</v>
      </c>
    </row>
    <row r="5619" spans="1:30" x14ac:dyDescent="0.25">
      <c r="A5619" t="s">
        <v>199</v>
      </c>
      <c r="B5619" t="s">
        <v>163</v>
      </c>
      <c r="D5619" s="38">
        <v>44959</v>
      </c>
      <c r="E5619">
        <f>COUNTIFS($D$4891:D5619,D5619,$A$4891:A5619,A5619)</f>
        <v>4</v>
      </c>
      <c r="I5619" s="39" t="s">
        <v>175</v>
      </c>
      <c r="K5619" t="str">
        <f t="shared" si="482"/>
        <v>2022/23</v>
      </c>
      <c r="P5619" s="32"/>
      <c r="Q5619" s="32">
        <v>125.94213235152378</v>
      </c>
      <c r="S5619" s="22"/>
      <c r="AC5619" s="37">
        <v>62.971066175761891</v>
      </c>
      <c r="AD5619">
        <f t="shared" si="483"/>
        <v>6.2971066175761887</v>
      </c>
    </row>
    <row r="5620" spans="1:30" x14ac:dyDescent="0.25">
      <c r="A5620" t="s">
        <v>199</v>
      </c>
      <c r="B5620" t="s">
        <v>163</v>
      </c>
      <c r="D5620" s="5">
        <v>44959</v>
      </c>
      <c r="E5620">
        <f>COUNTIFS($D$4891:D5620,D5620,$A$4891:A5620,A5620)</f>
        <v>5</v>
      </c>
      <c r="I5620" t="s">
        <v>175</v>
      </c>
      <c r="K5620" t="str">
        <f t="shared" si="482"/>
        <v>2022/23</v>
      </c>
      <c r="P5620" s="32"/>
      <c r="Q5620" s="32">
        <v>138.44378488123309</v>
      </c>
      <c r="S5620" s="22"/>
      <c r="AC5620" s="36">
        <v>69.221892440616543</v>
      </c>
      <c r="AD5620">
        <f t="shared" si="483"/>
        <v>6.9221892440616539</v>
      </c>
    </row>
    <row r="5621" spans="1:30" x14ac:dyDescent="0.25">
      <c r="A5621" t="s">
        <v>199</v>
      </c>
      <c r="B5621" t="s">
        <v>163</v>
      </c>
      <c r="D5621" s="38">
        <v>44978</v>
      </c>
      <c r="E5621">
        <f>COUNTIFS($D$4891:D5621,D5621,$A$4891:A5621,A5621)</f>
        <v>1</v>
      </c>
      <c r="I5621" s="39" t="s">
        <v>175</v>
      </c>
      <c r="K5621" t="str">
        <f t="shared" si="482"/>
        <v>2022/23</v>
      </c>
      <c r="P5621" s="32"/>
      <c r="Q5621" s="32">
        <v>179.76325820905495</v>
      </c>
      <c r="S5621" s="22"/>
      <c r="AC5621" s="37">
        <v>94.612241162660496</v>
      </c>
      <c r="AD5621">
        <f t="shared" si="483"/>
        <v>9.4612241162660489</v>
      </c>
    </row>
    <row r="5622" spans="1:30" x14ac:dyDescent="0.25">
      <c r="A5622" t="s">
        <v>199</v>
      </c>
      <c r="B5622" t="s">
        <v>163</v>
      </c>
      <c r="D5622" s="5">
        <v>44978</v>
      </c>
      <c r="E5622">
        <f>COUNTIFS($D$4891:D5622,D5622,$A$4891:A5622,A5622)</f>
        <v>2</v>
      </c>
      <c r="I5622" t="s">
        <v>175</v>
      </c>
      <c r="K5622" t="str">
        <f t="shared" si="482"/>
        <v>2022/23</v>
      </c>
      <c r="P5622" s="32"/>
      <c r="Q5622" s="32">
        <v>180.25003511729167</v>
      </c>
      <c r="S5622" s="22"/>
      <c r="AC5622" s="36">
        <v>94.86843953541667</v>
      </c>
      <c r="AD5622">
        <f t="shared" si="483"/>
        <v>9.4868439535416673</v>
      </c>
    </row>
    <row r="5623" spans="1:30" x14ac:dyDescent="0.25">
      <c r="A5623" t="s">
        <v>199</v>
      </c>
      <c r="B5623" t="s">
        <v>163</v>
      </c>
      <c r="D5623" s="38">
        <v>44978</v>
      </c>
      <c r="E5623">
        <f>COUNTIFS($D$4891:D5623,D5623,$A$4891:A5623,A5623)</f>
        <v>3</v>
      </c>
      <c r="I5623" s="39" t="s">
        <v>175</v>
      </c>
      <c r="K5623" t="str">
        <f t="shared" si="482"/>
        <v>2022/23</v>
      </c>
      <c r="P5623" s="32"/>
      <c r="Q5623" s="32">
        <v>184.35458533688384</v>
      </c>
      <c r="S5623" s="22"/>
      <c r="AC5623" s="37">
        <v>97.028729124675706</v>
      </c>
      <c r="AD5623">
        <f t="shared" si="483"/>
        <v>9.702872912467571</v>
      </c>
    </row>
    <row r="5624" spans="1:30" x14ac:dyDescent="0.25">
      <c r="A5624" t="s">
        <v>199</v>
      </c>
      <c r="B5624" t="s">
        <v>163</v>
      </c>
      <c r="D5624" s="5">
        <v>44978</v>
      </c>
      <c r="E5624">
        <f>COUNTIFS($D$4891:D5624,D5624,$A$4891:A5624,A5624)</f>
        <v>4</v>
      </c>
      <c r="I5624" t="s">
        <v>175</v>
      </c>
      <c r="K5624" t="str">
        <f t="shared" si="482"/>
        <v>2022/23</v>
      </c>
      <c r="P5624" s="32"/>
      <c r="Q5624" s="32">
        <v>202.56593334087393</v>
      </c>
      <c r="S5624" s="22"/>
      <c r="AC5624" s="36">
        <v>106.61364912677575</v>
      </c>
      <c r="AD5624">
        <f t="shared" si="483"/>
        <v>10.661364912677575</v>
      </c>
    </row>
    <row r="5625" spans="1:30" x14ac:dyDescent="0.25">
      <c r="A5625" t="s">
        <v>199</v>
      </c>
      <c r="B5625" t="s">
        <v>163</v>
      </c>
      <c r="D5625" s="38">
        <v>44978</v>
      </c>
      <c r="E5625">
        <f>COUNTIFS($D$4891:D5625,D5625,$A$4891:A5625,A5625)</f>
        <v>5</v>
      </c>
      <c r="I5625" s="39" t="s">
        <v>175</v>
      </c>
      <c r="K5625" t="str">
        <f t="shared" si="482"/>
        <v>2022/23</v>
      </c>
      <c r="P5625" s="32"/>
      <c r="Q5625" s="32">
        <v>163.84172168637355</v>
      </c>
      <c r="S5625" s="22"/>
      <c r="AC5625" s="37">
        <v>86.232485098091331</v>
      </c>
      <c r="AD5625">
        <f t="shared" si="483"/>
        <v>8.6232485098091338</v>
      </c>
    </row>
    <row r="5626" spans="1:30" x14ac:dyDescent="0.25">
      <c r="A5626" t="s">
        <v>199</v>
      </c>
      <c r="B5626" t="s">
        <v>163</v>
      </c>
      <c r="D5626" s="5">
        <v>44999</v>
      </c>
      <c r="E5626">
        <f>COUNTIFS($D$4891:D5626,D5626,$A$4891:A5626,A5626)</f>
        <v>1</v>
      </c>
      <c r="I5626" t="s">
        <v>175</v>
      </c>
      <c r="K5626" t="str">
        <f t="shared" si="482"/>
        <v>2022/23</v>
      </c>
      <c r="P5626" s="32"/>
      <c r="Q5626" s="32">
        <v>92.051434717473953</v>
      </c>
      <c r="S5626" s="22"/>
      <c r="AC5626" s="36">
        <v>43.834016532130455</v>
      </c>
      <c r="AD5626">
        <f t="shared" si="483"/>
        <v>4.3834016532130455</v>
      </c>
    </row>
    <row r="5627" spans="1:30" x14ac:dyDescent="0.25">
      <c r="A5627" t="s">
        <v>199</v>
      </c>
      <c r="B5627" t="s">
        <v>163</v>
      </c>
      <c r="D5627" s="38">
        <v>44999</v>
      </c>
      <c r="E5627">
        <f>COUNTIFS($D$4891:D5627,D5627,$A$4891:A5627,A5627)</f>
        <v>2</v>
      </c>
      <c r="I5627" s="39" t="s">
        <v>175</v>
      </c>
      <c r="K5627" t="str">
        <f t="shared" si="482"/>
        <v>2022/23</v>
      </c>
      <c r="P5627" s="32"/>
      <c r="Q5627" s="32">
        <v>99.071669071669049</v>
      </c>
      <c r="S5627" s="22"/>
      <c r="AC5627" s="37">
        <v>47.176985272223355</v>
      </c>
      <c r="AD5627">
        <f t="shared" si="483"/>
        <v>4.7176985272223355</v>
      </c>
    </row>
    <row r="5628" spans="1:30" x14ac:dyDescent="0.25">
      <c r="A5628" t="s">
        <v>199</v>
      </c>
      <c r="B5628" t="s">
        <v>163</v>
      </c>
      <c r="D5628" s="5">
        <v>45000</v>
      </c>
      <c r="E5628">
        <f>COUNTIFS($D$4891:D5628,D5628,$A$4891:A5628,A5628)</f>
        <v>1</v>
      </c>
      <c r="I5628" t="s">
        <v>175</v>
      </c>
      <c r="K5628" t="str">
        <f t="shared" si="482"/>
        <v>2022/23</v>
      </c>
      <c r="P5628" s="32"/>
      <c r="Q5628" s="32">
        <v>101.92910989371165</v>
      </c>
      <c r="S5628" s="22"/>
      <c r="AC5628" s="36">
        <v>46.331413588050751</v>
      </c>
      <c r="AD5628">
        <f t="shared" si="483"/>
        <v>4.6331413588050747</v>
      </c>
    </row>
    <row r="5629" spans="1:30" x14ac:dyDescent="0.25">
      <c r="A5629" t="s">
        <v>199</v>
      </c>
      <c r="B5629" t="s">
        <v>163</v>
      </c>
      <c r="D5629" s="38">
        <v>45000</v>
      </c>
      <c r="E5629">
        <f>COUNTIFS($D$4891:D5629,D5629,$A$4891:A5629,A5629)</f>
        <v>2</v>
      </c>
      <c r="I5629" s="39" t="s">
        <v>175</v>
      </c>
      <c r="K5629" t="str">
        <f t="shared" si="482"/>
        <v>2022/23</v>
      </c>
      <c r="P5629" s="32"/>
      <c r="Q5629" s="32">
        <v>121.26906656224033</v>
      </c>
      <c r="S5629" s="22"/>
      <c r="AC5629" s="37">
        <v>55.122302982836509</v>
      </c>
      <c r="AD5629">
        <f t="shared" si="483"/>
        <v>5.5122302982836509</v>
      </c>
    </row>
    <row r="5630" spans="1:30" x14ac:dyDescent="0.25">
      <c r="A5630" t="s">
        <v>199</v>
      </c>
      <c r="B5630" t="s">
        <v>163</v>
      </c>
      <c r="D5630" s="5">
        <v>45000</v>
      </c>
      <c r="E5630">
        <f>COUNTIFS($D$4891:D5630,D5630,$A$4891:A5630,A5630)</f>
        <v>3</v>
      </c>
      <c r="I5630" t="s">
        <v>175</v>
      </c>
      <c r="K5630" t="str">
        <f t="shared" si="482"/>
        <v>2022/23</v>
      </c>
      <c r="P5630" s="32"/>
      <c r="Q5630" s="32">
        <v>110.38504912267288</v>
      </c>
      <c r="S5630" s="22"/>
      <c r="AC5630" s="36">
        <v>50.175022328487671</v>
      </c>
      <c r="AD5630">
        <f t="shared" si="483"/>
        <v>5.0175022328487673</v>
      </c>
    </row>
    <row r="5631" spans="1:30" x14ac:dyDescent="0.25">
      <c r="A5631" t="s">
        <v>199</v>
      </c>
      <c r="B5631" t="s">
        <v>163</v>
      </c>
      <c r="D5631" s="38">
        <v>45042</v>
      </c>
      <c r="E5631">
        <f>COUNTIFS($D$4891:D5631,D5631,$A$4891:A5631,A5631)</f>
        <v>1</v>
      </c>
      <c r="I5631" s="39" t="s">
        <v>175</v>
      </c>
      <c r="K5631" t="str">
        <f t="shared" si="482"/>
        <v>2022/23</v>
      </c>
      <c r="P5631" s="32"/>
      <c r="Q5631" s="32">
        <v>156.15768444175123</v>
      </c>
      <c r="S5631" s="22"/>
      <c r="AC5631" s="37">
        <v>36.315740567849126</v>
      </c>
      <c r="AD5631">
        <f t="shared" si="483"/>
        <v>3.6315740567849124</v>
      </c>
    </row>
    <row r="5632" spans="1:30" x14ac:dyDescent="0.25">
      <c r="A5632" t="s">
        <v>199</v>
      </c>
      <c r="B5632" t="s">
        <v>163</v>
      </c>
      <c r="D5632" s="5">
        <v>45042</v>
      </c>
      <c r="E5632">
        <f>COUNTIFS($D$4891:D5632,D5632,$A$4891:A5632,A5632)</f>
        <v>2</v>
      </c>
      <c r="I5632" t="s">
        <v>175</v>
      </c>
      <c r="K5632" t="str">
        <f t="shared" si="482"/>
        <v>2022/23</v>
      </c>
      <c r="P5632" s="32"/>
      <c r="Q5632" s="32">
        <v>182.72162619988703</v>
      </c>
      <c r="S5632" s="22"/>
      <c r="AC5632" s="36">
        <v>42.493401441834195</v>
      </c>
      <c r="AD5632">
        <f t="shared" si="483"/>
        <v>4.2493401441834191</v>
      </c>
    </row>
    <row r="5633" spans="1:30" x14ac:dyDescent="0.25">
      <c r="A5633" t="s">
        <v>199</v>
      </c>
      <c r="B5633" t="s">
        <v>163</v>
      </c>
      <c r="D5633" s="38">
        <v>45042</v>
      </c>
      <c r="E5633">
        <f>COUNTIFS($D$4891:D5633,D5633,$A$4891:A5633,A5633)</f>
        <v>3</v>
      </c>
      <c r="I5633" s="39" t="s">
        <v>175</v>
      </c>
      <c r="K5633" t="str">
        <f t="shared" si="482"/>
        <v>2022/23</v>
      </c>
      <c r="P5633" s="32"/>
      <c r="Q5633" s="32">
        <v>161.48497634943109</v>
      </c>
      <c r="S5633" s="22"/>
      <c r="AC5633" s="37">
        <v>38.448803892721692</v>
      </c>
      <c r="AD5633">
        <f t="shared" si="483"/>
        <v>3.844880389272169</v>
      </c>
    </row>
    <row r="5634" spans="1:30" x14ac:dyDescent="0.25">
      <c r="A5634" t="s">
        <v>199</v>
      </c>
      <c r="B5634" t="s">
        <v>163</v>
      </c>
      <c r="D5634" s="5">
        <v>45043</v>
      </c>
      <c r="E5634">
        <f>COUNTIFS($D$4891:D5634,D5634,$A$4891:A5634,A5634)</f>
        <v>1</v>
      </c>
      <c r="I5634" t="s">
        <v>175</v>
      </c>
      <c r="K5634" t="str">
        <f t="shared" si="482"/>
        <v>2022/23</v>
      </c>
      <c r="P5634" s="32"/>
      <c r="Q5634" s="32">
        <v>179.21923345882303</v>
      </c>
      <c r="S5634" s="22"/>
      <c r="AC5634" s="36">
        <v>41.678891502051869</v>
      </c>
      <c r="AD5634">
        <f t="shared" si="483"/>
        <v>4.1678891502051867</v>
      </c>
    </row>
    <row r="5635" spans="1:30" x14ac:dyDescent="0.25">
      <c r="A5635" t="s">
        <v>199</v>
      </c>
      <c r="B5635" t="s">
        <v>163</v>
      </c>
      <c r="D5635" s="38">
        <v>45043</v>
      </c>
      <c r="E5635">
        <f>COUNTIFS($D$4891:D5635,D5635,$A$4891:A5635,A5635)</f>
        <v>2</v>
      </c>
      <c r="I5635" s="39" t="s">
        <v>175</v>
      </c>
      <c r="K5635" t="str">
        <f t="shared" si="482"/>
        <v>2022/23</v>
      </c>
      <c r="P5635" s="32"/>
      <c r="Q5635" s="32">
        <v>148.45965724700349</v>
      </c>
      <c r="S5635" s="22"/>
      <c r="AC5635" s="37">
        <v>34.525501685349653</v>
      </c>
      <c r="AD5635">
        <f t="shared" si="483"/>
        <v>3.4525501685349651</v>
      </c>
    </row>
    <row r="5636" spans="1:30" x14ac:dyDescent="0.25">
      <c r="A5636" t="s">
        <v>199</v>
      </c>
      <c r="B5636" t="s">
        <v>163</v>
      </c>
      <c r="D5636" s="5">
        <v>45104</v>
      </c>
      <c r="E5636">
        <f>COUNTIFS($D$4891:D5636,D5636,$A$4891:A5636,A5636)</f>
        <v>1</v>
      </c>
      <c r="I5636" t="s">
        <v>175</v>
      </c>
      <c r="K5636" t="str">
        <f t="shared" si="482"/>
        <v>2022/23</v>
      </c>
      <c r="P5636" s="32"/>
      <c r="Q5636" s="32">
        <v>182.96428571428572</v>
      </c>
      <c r="S5636" s="22"/>
      <c r="AC5636" s="36">
        <v>29.51036866359447</v>
      </c>
      <c r="AD5636">
        <f t="shared" si="483"/>
        <v>2.9510368663594471</v>
      </c>
    </row>
    <row r="5637" spans="1:30" x14ac:dyDescent="0.25">
      <c r="A5637" t="s">
        <v>199</v>
      </c>
      <c r="B5637" t="s">
        <v>163</v>
      </c>
      <c r="D5637" s="38">
        <v>45104</v>
      </c>
      <c r="E5637">
        <f>COUNTIFS($D$4891:D5637,D5637,$A$4891:A5637,A5637)</f>
        <v>2</v>
      </c>
      <c r="I5637" s="39" t="s">
        <v>175</v>
      </c>
      <c r="K5637" t="str">
        <f t="shared" si="482"/>
        <v>2022/23</v>
      </c>
      <c r="P5637" s="32"/>
      <c r="Q5637" s="32">
        <v>169.28571428571428</v>
      </c>
      <c r="S5637" s="22"/>
      <c r="AC5637" s="37">
        <v>27.30414746543779</v>
      </c>
      <c r="AD5637">
        <f t="shared" si="483"/>
        <v>2.7304147465437789</v>
      </c>
    </row>
    <row r="5638" spans="1:30" x14ac:dyDescent="0.25">
      <c r="A5638" t="s">
        <v>199</v>
      </c>
      <c r="B5638" t="s">
        <v>163</v>
      </c>
      <c r="D5638" s="5">
        <v>45104</v>
      </c>
      <c r="E5638">
        <f>COUNTIFS($D$4891:D5638,D5638,$A$4891:A5638,A5638)</f>
        <v>3</v>
      </c>
      <c r="I5638" t="s">
        <v>175</v>
      </c>
      <c r="K5638" t="str">
        <f t="shared" si="482"/>
        <v>2022/23</v>
      </c>
      <c r="P5638" s="32"/>
      <c r="Q5638" s="32">
        <v>160.71428571428569</v>
      </c>
      <c r="S5638" s="22"/>
      <c r="AC5638" s="36">
        <v>25.92165898617511</v>
      </c>
      <c r="AD5638">
        <f t="shared" si="483"/>
        <v>2.5921658986175111</v>
      </c>
    </row>
    <row r="5639" spans="1:30" x14ac:dyDescent="0.25">
      <c r="A5639" t="s">
        <v>199</v>
      </c>
      <c r="B5639" t="s">
        <v>163</v>
      </c>
      <c r="D5639" s="38">
        <v>45105</v>
      </c>
      <c r="E5639">
        <f>COUNTIFS($D$4891:D5639,D5639,$A$4891:A5639,A5639)</f>
        <v>1</v>
      </c>
      <c r="I5639" s="39" t="s">
        <v>175</v>
      </c>
      <c r="K5639" t="str">
        <f t="shared" ref="K5639:K5702" si="484">YEAR(D5639)+IF(MONTH(D5639)&lt;7,-1,0)&amp;"/"&amp;RIGHT(YEAR(D5639)+IF(MONTH(D5639)&lt;7,0,1),2)</f>
        <v>2022/23</v>
      </c>
      <c r="P5639" s="32"/>
      <c r="Q5639" s="32">
        <v>187.9821428571428</v>
      </c>
      <c r="S5639" s="22"/>
      <c r="AC5639" s="37">
        <v>30.319700460829484</v>
      </c>
      <c r="AD5639">
        <f t="shared" si="483"/>
        <v>3.0319700460829484</v>
      </c>
    </row>
    <row r="5640" spans="1:30" x14ac:dyDescent="0.25">
      <c r="A5640" t="s">
        <v>199</v>
      </c>
      <c r="B5640" t="s">
        <v>163</v>
      </c>
      <c r="D5640" s="5">
        <v>45105</v>
      </c>
      <c r="E5640">
        <f>COUNTIFS($D$4891:D5640,D5640,$A$4891:A5640,A5640)</f>
        <v>2</v>
      </c>
      <c r="I5640" t="s">
        <v>175</v>
      </c>
      <c r="K5640" t="str">
        <f t="shared" si="484"/>
        <v>2022/23</v>
      </c>
      <c r="P5640" s="32"/>
      <c r="Q5640" s="32">
        <v>149.73214285714286</v>
      </c>
      <c r="S5640" s="22"/>
      <c r="AC5640" s="36">
        <v>24.150345622119819</v>
      </c>
      <c r="AD5640">
        <f t="shared" si="483"/>
        <v>2.4150345622119818</v>
      </c>
    </row>
    <row r="5641" spans="1:30" x14ac:dyDescent="0.25">
      <c r="A5641" t="s">
        <v>199</v>
      </c>
      <c r="B5641" t="s">
        <v>163</v>
      </c>
      <c r="D5641" s="38">
        <v>45181</v>
      </c>
      <c r="E5641">
        <f>COUNTIFS($D$4891:D5641,D5641,$A$4891:A5641,A5641)</f>
        <v>1</v>
      </c>
      <c r="I5641" s="39" t="s">
        <v>175</v>
      </c>
      <c r="K5641" t="str">
        <f t="shared" si="484"/>
        <v>2023/24</v>
      </c>
      <c r="P5641" s="32"/>
      <c r="Q5641" s="32">
        <v>47.364502395906911</v>
      </c>
      <c r="S5641" s="22"/>
      <c r="AC5641" s="37">
        <v>6.1512340773905079</v>
      </c>
      <c r="AD5641">
        <f t="shared" si="483"/>
        <v>0.61512340773905083</v>
      </c>
    </row>
    <row r="5642" spans="1:30" x14ac:dyDescent="0.25">
      <c r="A5642" t="s">
        <v>199</v>
      </c>
      <c r="B5642" t="s">
        <v>163</v>
      </c>
      <c r="D5642" s="5">
        <v>45181</v>
      </c>
      <c r="E5642">
        <f>COUNTIFS($D$4891:D5642,D5642,$A$4891:A5642,A5642)</f>
        <v>2</v>
      </c>
      <c r="I5642" t="s">
        <v>175</v>
      </c>
      <c r="K5642" t="str">
        <f t="shared" si="484"/>
        <v>2023/24</v>
      </c>
      <c r="P5642" s="32"/>
      <c r="Q5642" s="32">
        <v>67.215950304089844</v>
      </c>
      <c r="S5642" s="22"/>
      <c r="AC5642" s="36">
        <v>8.7293441953363438</v>
      </c>
      <c r="AD5642">
        <f t="shared" si="483"/>
        <v>0.87293441953363438</v>
      </c>
    </row>
    <row r="5643" spans="1:30" x14ac:dyDescent="0.25">
      <c r="A5643" t="s">
        <v>199</v>
      </c>
      <c r="B5643" t="s">
        <v>163</v>
      </c>
      <c r="D5643" s="38">
        <v>45181</v>
      </c>
      <c r="E5643">
        <f>COUNTIFS($D$4891:D5643,D5643,$A$4891:A5643,A5643)</f>
        <v>3</v>
      </c>
      <c r="I5643" s="39" t="s">
        <v>175</v>
      </c>
      <c r="K5643" t="str">
        <f t="shared" si="484"/>
        <v>2023/24</v>
      </c>
      <c r="P5643" s="32"/>
      <c r="Q5643" s="32">
        <v>64.221077345703065</v>
      </c>
      <c r="S5643" s="22"/>
      <c r="AC5643" s="37">
        <v>8.340399655286113</v>
      </c>
      <c r="AD5643">
        <f t="shared" si="483"/>
        <v>0.83403996552861126</v>
      </c>
    </row>
    <row r="5644" spans="1:30" x14ac:dyDescent="0.25">
      <c r="A5644" t="s">
        <v>199</v>
      </c>
      <c r="B5644" t="s">
        <v>163</v>
      </c>
      <c r="D5644" s="5">
        <v>45181</v>
      </c>
      <c r="E5644">
        <f>COUNTIFS($D$4891:D5644,D5644,$A$4891:A5644,A5644)</f>
        <v>4</v>
      </c>
      <c r="I5644" t="s">
        <v>175</v>
      </c>
      <c r="K5644" t="str">
        <f t="shared" si="484"/>
        <v>2023/24</v>
      </c>
      <c r="P5644" s="32"/>
      <c r="Q5644" s="32">
        <v>108.6175266945764</v>
      </c>
      <c r="S5644" s="22"/>
      <c r="AC5644" s="36">
        <v>14.291779828233736</v>
      </c>
      <c r="AD5644">
        <f t="shared" si="483"/>
        <v>1.4291779828233735</v>
      </c>
    </row>
    <row r="5645" spans="1:30" x14ac:dyDescent="0.25">
      <c r="A5645" t="s">
        <v>199</v>
      </c>
      <c r="B5645" t="s">
        <v>163</v>
      </c>
      <c r="D5645" s="38">
        <v>45181</v>
      </c>
      <c r="E5645">
        <f>COUNTIFS($D$4891:D5645,D5645,$A$4891:A5645,A5645)</f>
        <v>5</v>
      </c>
      <c r="I5645" s="39" t="s">
        <v>175</v>
      </c>
      <c r="K5645" t="str">
        <f t="shared" si="484"/>
        <v>2023/24</v>
      </c>
      <c r="P5645" s="32"/>
      <c r="Q5645" s="32">
        <v>68.256214738220393</v>
      </c>
      <c r="S5645" s="22"/>
      <c r="AC5645" s="37">
        <v>8.9810808866079466</v>
      </c>
      <c r="AD5645">
        <f t="shared" si="483"/>
        <v>0.89810808866079461</v>
      </c>
    </row>
    <row r="5646" spans="1:30" x14ac:dyDescent="0.25">
      <c r="A5646" t="s">
        <v>199</v>
      </c>
      <c r="B5646" t="s">
        <v>163</v>
      </c>
      <c r="D5646" s="5">
        <v>45216</v>
      </c>
      <c r="E5646">
        <f>COUNTIFS($D$4891:D5646,D5646,$A$4891:A5646,A5646)</f>
        <v>1</v>
      </c>
      <c r="I5646" t="s">
        <v>175</v>
      </c>
      <c r="K5646" t="str">
        <f t="shared" si="484"/>
        <v>2023/24</v>
      </c>
      <c r="P5646" s="32"/>
      <c r="Q5646" s="32">
        <v>119.49068159615237</v>
      </c>
      <c r="S5646" s="22"/>
      <c r="AC5646" s="36">
        <v>34.140194741757824</v>
      </c>
      <c r="AD5646">
        <f t="shared" si="483"/>
        <v>3.4140194741757823</v>
      </c>
    </row>
    <row r="5647" spans="1:30" x14ac:dyDescent="0.25">
      <c r="A5647" t="s">
        <v>199</v>
      </c>
      <c r="B5647" t="s">
        <v>163</v>
      </c>
      <c r="D5647" s="38">
        <v>45216</v>
      </c>
      <c r="E5647">
        <f>COUNTIFS($D$4891:D5647,D5647,$A$4891:A5647,A5647)</f>
        <v>2</v>
      </c>
      <c r="I5647" s="39" t="s">
        <v>175</v>
      </c>
      <c r="K5647" t="str">
        <f t="shared" si="484"/>
        <v>2023/24</v>
      </c>
      <c r="P5647" s="32"/>
      <c r="Q5647" s="32">
        <v>122.68827855600929</v>
      </c>
      <c r="S5647" s="22"/>
      <c r="AC5647" s="37">
        <v>35.053793873145516</v>
      </c>
      <c r="AD5647">
        <f t="shared" si="483"/>
        <v>3.5053793873145516</v>
      </c>
    </row>
    <row r="5648" spans="1:30" x14ac:dyDescent="0.25">
      <c r="A5648" t="s">
        <v>199</v>
      </c>
      <c r="B5648" t="s">
        <v>163</v>
      </c>
      <c r="D5648" s="5">
        <v>45216</v>
      </c>
      <c r="E5648">
        <f>COUNTIFS($D$4891:D5648,D5648,$A$4891:A5648,A5648)</f>
        <v>3</v>
      </c>
      <c r="I5648" t="s">
        <v>175</v>
      </c>
      <c r="K5648" t="str">
        <f t="shared" si="484"/>
        <v>2023/24</v>
      </c>
      <c r="P5648" s="32"/>
      <c r="Q5648" s="32">
        <v>120.25913423351865</v>
      </c>
      <c r="S5648" s="22"/>
      <c r="AC5648" s="36">
        <v>34.359752638148187</v>
      </c>
      <c r="AD5648">
        <f t="shared" si="483"/>
        <v>3.4359752638148189</v>
      </c>
    </row>
    <row r="5649" spans="1:30" x14ac:dyDescent="0.25">
      <c r="A5649" t="s">
        <v>199</v>
      </c>
      <c r="B5649" t="s">
        <v>163</v>
      </c>
      <c r="D5649" s="38">
        <v>45217</v>
      </c>
      <c r="E5649">
        <f>COUNTIFS($D$4891:D5649,D5649,$A$4891:A5649,A5649)</f>
        <v>1</v>
      </c>
      <c r="I5649" s="39" t="s">
        <v>175</v>
      </c>
      <c r="K5649" t="str">
        <f t="shared" si="484"/>
        <v>2023/24</v>
      </c>
      <c r="P5649" s="32"/>
      <c r="Q5649" s="32">
        <v>187.94527546762791</v>
      </c>
      <c r="S5649" s="22"/>
      <c r="AC5649" s="37">
        <v>52.207020963229972</v>
      </c>
      <c r="AD5649">
        <f t="shared" si="483"/>
        <v>5.2207020963229969</v>
      </c>
    </row>
    <row r="5650" spans="1:30" x14ac:dyDescent="0.25">
      <c r="A5650" t="s">
        <v>199</v>
      </c>
      <c r="B5650" t="s">
        <v>163</v>
      </c>
      <c r="D5650" s="5">
        <v>45217</v>
      </c>
      <c r="E5650">
        <f>COUNTIFS($D$4891:D5650,D5650,$A$4891:A5650,A5650)</f>
        <v>2</v>
      </c>
      <c r="I5650" t="s">
        <v>175</v>
      </c>
      <c r="K5650" t="str">
        <f t="shared" si="484"/>
        <v>2023/24</v>
      </c>
      <c r="P5650" s="32"/>
      <c r="Q5650" s="32">
        <v>153.32070203430391</v>
      </c>
      <c r="S5650" s="22"/>
      <c r="AC5650" s="36">
        <v>42.589083898417755</v>
      </c>
      <c r="AD5650">
        <f t="shared" si="483"/>
        <v>4.2589083898417757</v>
      </c>
    </row>
    <row r="5651" spans="1:30" x14ac:dyDescent="0.25">
      <c r="A5651" t="s">
        <v>199</v>
      </c>
      <c r="B5651" t="s">
        <v>163</v>
      </c>
      <c r="D5651" s="38">
        <v>45238</v>
      </c>
      <c r="E5651">
        <f>COUNTIFS($D$4891:D5651,D5651,$A$4891:A5651,A5651)</f>
        <v>1</v>
      </c>
      <c r="I5651" s="39" t="s">
        <v>175</v>
      </c>
      <c r="K5651" t="str">
        <f t="shared" si="484"/>
        <v>2023/24</v>
      </c>
      <c r="P5651" s="32"/>
      <c r="Q5651" s="32">
        <v>128.8180549092601</v>
      </c>
      <c r="S5651" s="22"/>
      <c r="AC5651" s="37">
        <v>58.553661322390958</v>
      </c>
      <c r="AD5651">
        <f t="shared" si="483"/>
        <v>5.8553661322390962</v>
      </c>
    </row>
    <row r="5652" spans="1:30" x14ac:dyDescent="0.25">
      <c r="A5652" t="s">
        <v>199</v>
      </c>
      <c r="B5652" t="s">
        <v>163</v>
      </c>
      <c r="D5652" s="5">
        <v>45238</v>
      </c>
      <c r="E5652">
        <f>COUNTIFS($D$4891:D5652,D5652,$A$4891:A5652,A5652)</f>
        <v>2</v>
      </c>
      <c r="I5652" t="s">
        <v>175</v>
      </c>
      <c r="K5652" t="str">
        <f t="shared" si="484"/>
        <v>2023/24</v>
      </c>
      <c r="P5652" s="32"/>
      <c r="Q5652" s="32">
        <v>108.3950136345929</v>
      </c>
      <c r="S5652" s="22"/>
      <c r="AC5652" s="36">
        <v>49.270460742996768</v>
      </c>
      <c r="AD5652">
        <f t="shared" si="483"/>
        <v>4.9270460742996764</v>
      </c>
    </row>
    <row r="5653" spans="1:30" x14ac:dyDescent="0.25">
      <c r="A5653" t="s">
        <v>199</v>
      </c>
      <c r="B5653" t="s">
        <v>163</v>
      </c>
      <c r="D5653" s="38">
        <v>45238</v>
      </c>
      <c r="E5653">
        <f>COUNTIFS($D$4891:D5653,D5653,$A$4891:A5653,A5653)</f>
        <v>3</v>
      </c>
      <c r="I5653" s="39" t="s">
        <v>175</v>
      </c>
      <c r="K5653" t="str">
        <f t="shared" si="484"/>
        <v>2023/24</v>
      </c>
      <c r="P5653" s="32"/>
      <c r="Q5653" s="32">
        <v>123.73867922721963</v>
      </c>
      <c r="S5653" s="22"/>
      <c r="AC5653" s="37">
        <v>56.244854194190744</v>
      </c>
      <c r="AD5653">
        <f t="shared" si="483"/>
        <v>5.6244854194190745</v>
      </c>
    </row>
    <row r="5654" spans="1:30" x14ac:dyDescent="0.25">
      <c r="A5654" t="s">
        <v>199</v>
      </c>
      <c r="B5654" t="s">
        <v>163</v>
      </c>
      <c r="D5654" s="5">
        <v>45238</v>
      </c>
      <c r="E5654">
        <f>COUNTIFS($D$4891:D5654,D5654,$A$4891:A5654,A5654)</f>
        <v>4</v>
      </c>
      <c r="I5654" t="s">
        <v>175</v>
      </c>
      <c r="K5654" t="str">
        <f t="shared" si="484"/>
        <v>2023/24</v>
      </c>
      <c r="P5654" s="32"/>
      <c r="Q5654" s="32">
        <v>89.746498043441278</v>
      </c>
      <c r="S5654" s="22"/>
      <c r="AC5654" s="36">
        <v>42.73642763973394</v>
      </c>
      <c r="AD5654">
        <f t="shared" si="483"/>
        <v>4.2736427639733936</v>
      </c>
    </row>
    <row r="5655" spans="1:30" x14ac:dyDescent="0.25">
      <c r="A5655" t="s">
        <v>199</v>
      </c>
      <c r="B5655" t="s">
        <v>163</v>
      </c>
      <c r="D5655" s="38">
        <v>45238</v>
      </c>
      <c r="E5655">
        <f>COUNTIFS($D$4891:D5655,D5655,$A$4891:A5655,A5655)</f>
        <v>5</v>
      </c>
      <c r="I5655" s="39" t="s">
        <v>175</v>
      </c>
      <c r="K5655" t="str">
        <f t="shared" si="484"/>
        <v>2023/24</v>
      </c>
      <c r="P5655" s="32"/>
      <c r="Q5655" s="32">
        <v>101.70683872434769</v>
      </c>
      <c r="S5655" s="22"/>
      <c r="AC5655" s="37">
        <v>48.431827963975088</v>
      </c>
      <c r="AD5655">
        <f t="shared" si="483"/>
        <v>4.8431827963975085</v>
      </c>
    </row>
    <row r="5656" spans="1:30" x14ac:dyDescent="0.25">
      <c r="A5656" t="s">
        <v>199</v>
      </c>
      <c r="B5656" t="s">
        <v>163</v>
      </c>
      <c r="D5656" s="5">
        <v>45259</v>
      </c>
      <c r="E5656">
        <f>COUNTIFS($D$4891:D5656,D5656,$A$4891:A5656,A5656)</f>
        <v>1</v>
      </c>
      <c r="I5656" t="s">
        <v>175</v>
      </c>
      <c r="K5656" t="str">
        <f t="shared" si="484"/>
        <v>2023/24</v>
      </c>
      <c r="P5656" s="32"/>
      <c r="Q5656" s="32">
        <v>107.37219581352682</v>
      </c>
      <c r="S5656" s="22"/>
      <c r="AC5656" s="36">
        <v>51.129617054060382</v>
      </c>
      <c r="AD5656">
        <f t="shared" si="483"/>
        <v>5.1129617054060379</v>
      </c>
    </row>
    <row r="5657" spans="1:30" x14ac:dyDescent="0.25">
      <c r="A5657" t="s">
        <v>199</v>
      </c>
      <c r="B5657" t="s">
        <v>163</v>
      </c>
      <c r="D5657" s="38">
        <v>45259</v>
      </c>
      <c r="E5657">
        <f>COUNTIFS($D$4891:D5657,D5657,$A$4891:A5657,A5657)</f>
        <v>2</v>
      </c>
      <c r="I5657" s="39" t="s">
        <v>175</v>
      </c>
      <c r="K5657" t="str">
        <f t="shared" si="484"/>
        <v>2023/24</v>
      </c>
      <c r="P5657" s="32"/>
      <c r="Q5657" s="32">
        <v>90.645300185334236</v>
      </c>
      <c r="S5657" s="22"/>
      <c r="AC5657" s="37">
        <v>43.164428659682969</v>
      </c>
      <c r="AD5657">
        <f t="shared" si="483"/>
        <v>4.3164428659682965</v>
      </c>
    </row>
    <row r="5658" spans="1:30" x14ac:dyDescent="0.25">
      <c r="A5658" t="s">
        <v>199</v>
      </c>
      <c r="B5658" t="s">
        <v>163</v>
      </c>
      <c r="D5658" s="5">
        <v>45259</v>
      </c>
      <c r="E5658">
        <f>COUNTIFS($D$4891:D5658,D5658,$A$4891:A5658,A5658)</f>
        <v>3</v>
      </c>
      <c r="I5658" t="s">
        <v>175</v>
      </c>
      <c r="K5658" t="str">
        <f t="shared" si="484"/>
        <v>2023/24</v>
      </c>
      <c r="P5658" s="32"/>
      <c r="Q5658" s="32">
        <v>100.68714841651979</v>
      </c>
      <c r="S5658" s="22"/>
      <c r="AC5658" s="36">
        <v>47.946261150723707</v>
      </c>
      <c r="AD5658">
        <f t="shared" si="483"/>
        <v>4.7946261150723704</v>
      </c>
    </row>
    <row r="5659" spans="1:30" x14ac:dyDescent="0.25">
      <c r="A5659" t="s">
        <v>199</v>
      </c>
      <c r="B5659" t="s">
        <v>163</v>
      </c>
      <c r="D5659" s="38">
        <v>45259</v>
      </c>
      <c r="E5659">
        <f>COUNTIFS($D$4891:D5659,D5659,$A$4891:A5659,A5659)</f>
        <v>4</v>
      </c>
      <c r="I5659" s="39" t="s">
        <v>175</v>
      </c>
      <c r="K5659" t="str">
        <f t="shared" si="484"/>
        <v>2023/24</v>
      </c>
      <c r="P5659" s="32"/>
      <c r="Q5659" s="32">
        <v>86.973976576978686</v>
      </c>
      <c r="S5659" s="22"/>
      <c r="AC5659" s="37">
        <v>41.416179322370802</v>
      </c>
      <c r="AD5659">
        <f t="shared" si="483"/>
        <v>4.1416179322370805</v>
      </c>
    </row>
    <row r="5660" spans="1:30" x14ac:dyDescent="0.25">
      <c r="A5660" t="s">
        <v>199</v>
      </c>
      <c r="B5660" t="s">
        <v>163</v>
      </c>
      <c r="D5660" s="5">
        <v>45259</v>
      </c>
      <c r="E5660">
        <f>COUNTIFS($D$4891:D5660,D5660,$A$4891:A5660,A5660)</f>
        <v>5</v>
      </c>
      <c r="I5660" t="s">
        <v>175</v>
      </c>
      <c r="K5660" t="str">
        <f t="shared" si="484"/>
        <v>2023/24</v>
      </c>
      <c r="P5660" s="32"/>
      <c r="Q5660" s="32">
        <v>104.2468535813988</v>
      </c>
      <c r="S5660" s="22"/>
      <c r="AC5660" s="36">
        <v>49.641358848285144</v>
      </c>
      <c r="AD5660">
        <f t="shared" ref="AD5660:AD5723" si="485">AC5660/10</f>
        <v>4.9641358848285142</v>
      </c>
    </row>
    <row r="5661" spans="1:30" x14ac:dyDescent="0.25">
      <c r="A5661" t="s">
        <v>200</v>
      </c>
      <c r="B5661" t="s">
        <v>163</v>
      </c>
      <c r="D5661" s="38">
        <v>44914</v>
      </c>
      <c r="E5661">
        <f>COUNTIFS($D$4891:D5661,D5661,$A$4891:A5661,A5661)</f>
        <v>1</v>
      </c>
      <c r="I5661" s="39" t="s">
        <v>176</v>
      </c>
      <c r="K5661" t="str">
        <f t="shared" si="484"/>
        <v>2022/23</v>
      </c>
      <c r="P5661" s="32"/>
      <c r="Q5661" s="32">
        <v>263.39731222140915</v>
      </c>
      <c r="S5661" s="22"/>
      <c r="AC5661" s="37">
        <v>42.483437455065989</v>
      </c>
      <c r="AD5661">
        <f t="shared" si="485"/>
        <v>4.2483437455065989</v>
      </c>
    </row>
    <row r="5662" spans="1:30" x14ac:dyDescent="0.25">
      <c r="A5662" t="s">
        <v>200</v>
      </c>
      <c r="B5662" t="s">
        <v>163</v>
      </c>
      <c r="D5662" s="5">
        <v>44914</v>
      </c>
      <c r="E5662">
        <f>COUNTIFS($D$4891:D5662,D5662,$A$4891:A5662,A5662)</f>
        <v>2</v>
      </c>
      <c r="I5662" t="s">
        <v>176</v>
      </c>
      <c r="K5662" t="str">
        <f t="shared" si="484"/>
        <v>2022/23</v>
      </c>
      <c r="P5662" s="32"/>
      <c r="Q5662" s="32">
        <v>302.64406200785527</v>
      </c>
      <c r="S5662" s="22"/>
      <c r="AC5662" s="36">
        <v>48.813558388363752</v>
      </c>
      <c r="AD5662">
        <f t="shared" si="485"/>
        <v>4.8813558388363756</v>
      </c>
    </row>
    <row r="5663" spans="1:30" x14ac:dyDescent="0.25">
      <c r="A5663" t="s">
        <v>200</v>
      </c>
      <c r="B5663" t="s">
        <v>163</v>
      </c>
      <c r="D5663" s="38">
        <v>44914</v>
      </c>
      <c r="E5663">
        <f>COUNTIFS($D$4891:D5663,D5663,$A$4891:A5663,A5663)</f>
        <v>3</v>
      </c>
      <c r="I5663" s="39" t="s">
        <v>176</v>
      </c>
      <c r="K5663" t="str">
        <f t="shared" si="484"/>
        <v>2022/23</v>
      </c>
      <c r="P5663" s="32"/>
      <c r="Q5663" s="32">
        <v>350.53899356069633</v>
      </c>
      <c r="S5663" s="22"/>
      <c r="AC5663" s="37">
        <v>56.538547348499407</v>
      </c>
      <c r="AD5663">
        <f t="shared" si="485"/>
        <v>5.6538547348499408</v>
      </c>
    </row>
    <row r="5664" spans="1:30" x14ac:dyDescent="0.25">
      <c r="A5664" t="s">
        <v>200</v>
      </c>
      <c r="B5664" t="s">
        <v>163</v>
      </c>
      <c r="D5664" s="5">
        <v>44914</v>
      </c>
      <c r="E5664">
        <f>COUNTIFS($D$4891:D5664,D5664,$A$4891:A5664,A5664)</f>
        <v>4</v>
      </c>
      <c r="I5664" t="s">
        <v>176</v>
      </c>
      <c r="K5664" t="str">
        <f t="shared" si="484"/>
        <v>2022/23</v>
      </c>
      <c r="P5664" s="32"/>
      <c r="Q5664" s="32">
        <v>309.5534115774816</v>
      </c>
      <c r="S5664" s="22"/>
      <c r="AC5664" s="36">
        <v>49.927969609271223</v>
      </c>
      <c r="AD5664">
        <f t="shared" si="485"/>
        <v>4.9927969609271221</v>
      </c>
    </row>
    <row r="5665" spans="1:30" x14ac:dyDescent="0.25">
      <c r="A5665" t="s">
        <v>200</v>
      </c>
      <c r="B5665" t="s">
        <v>163</v>
      </c>
      <c r="D5665" s="38">
        <v>44914</v>
      </c>
      <c r="E5665">
        <f>COUNTIFS($D$4891:D5665,D5665,$A$4891:A5665,A5665)</f>
        <v>5</v>
      </c>
      <c r="I5665" s="39" t="s">
        <v>176</v>
      </c>
      <c r="K5665" t="str">
        <f t="shared" si="484"/>
        <v>2022/23</v>
      </c>
      <c r="P5665" s="32"/>
      <c r="Q5665" s="32">
        <v>382.81464217164785</v>
      </c>
      <c r="S5665" s="22"/>
      <c r="AC5665" s="37">
        <v>61.744297124459329</v>
      </c>
      <c r="AD5665">
        <f t="shared" si="485"/>
        <v>6.1744297124459333</v>
      </c>
    </row>
    <row r="5666" spans="1:30" x14ac:dyDescent="0.25">
      <c r="A5666" t="s">
        <v>200</v>
      </c>
      <c r="B5666" t="s">
        <v>163</v>
      </c>
      <c r="D5666" s="5">
        <v>44939</v>
      </c>
      <c r="E5666">
        <f>COUNTIFS($D$4891:D5666,D5666,$A$4891:A5666,A5666)</f>
        <v>1</v>
      </c>
      <c r="I5666" t="s">
        <v>176</v>
      </c>
      <c r="K5666" t="str">
        <f t="shared" si="484"/>
        <v>2022/23</v>
      </c>
      <c r="P5666" s="32"/>
      <c r="Q5666" s="32">
        <v>185.52823167772203</v>
      </c>
      <c r="S5666" s="22"/>
      <c r="AC5666" s="36">
        <v>74.211292671088813</v>
      </c>
      <c r="AD5666">
        <f t="shared" si="485"/>
        <v>7.4211292671088813</v>
      </c>
    </row>
    <row r="5667" spans="1:30" x14ac:dyDescent="0.25">
      <c r="A5667" t="s">
        <v>200</v>
      </c>
      <c r="B5667" t="s">
        <v>163</v>
      </c>
      <c r="D5667" s="38">
        <v>44939</v>
      </c>
      <c r="E5667">
        <f>COUNTIFS($D$4891:D5667,D5667,$A$4891:A5667,A5667)</f>
        <v>2</v>
      </c>
      <c r="I5667" s="39" t="s">
        <v>176</v>
      </c>
      <c r="K5667" t="str">
        <f t="shared" si="484"/>
        <v>2022/23</v>
      </c>
      <c r="P5667" s="32"/>
      <c r="Q5667" s="32">
        <v>183.12560722382034</v>
      </c>
      <c r="S5667" s="22"/>
      <c r="AC5667" s="37">
        <v>73.250242889528138</v>
      </c>
      <c r="AD5667">
        <f t="shared" si="485"/>
        <v>7.3250242889528137</v>
      </c>
    </row>
    <row r="5668" spans="1:30" x14ac:dyDescent="0.25">
      <c r="A5668" t="s">
        <v>200</v>
      </c>
      <c r="B5668" t="s">
        <v>163</v>
      </c>
      <c r="D5668" s="5">
        <v>44939</v>
      </c>
      <c r="E5668">
        <f>COUNTIFS($D$4891:D5668,D5668,$A$4891:A5668,A5668)</f>
        <v>3</v>
      </c>
      <c r="I5668" t="s">
        <v>176</v>
      </c>
      <c r="K5668" t="str">
        <f t="shared" si="484"/>
        <v>2022/23</v>
      </c>
      <c r="P5668" s="32"/>
      <c r="Q5668" s="32">
        <v>261.86356895699453</v>
      </c>
      <c r="S5668" s="22"/>
      <c r="AC5668" s="36">
        <v>104.74542758279782</v>
      </c>
      <c r="AD5668">
        <f t="shared" si="485"/>
        <v>10.474542758279782</v>
      </c>
    </row>
    <row r="5669" spans="1:30" x14ac:dyDescent="0.25">
      <c r="A5669" t="s">
        <v>200</v>
      </c>
      <c r="B5669" t="s">
        <v>163</v>
      </c>
      <c r="D5669" s="38">
        <v>44939</v>
      </c>
      <c r="E5669">
        <f>COUNTIFS($D$4891:D5669,D5669,$A$4891:A5669,A5669)</f>
        <v>4</v>
      </c>
      <c r="I5669" s="39" t="s">
        <v>176</v>
      </c>
      <c r="K5669" t="str">
        <f t="shared" si="484"/>
        <v>2022/23</v>
      </c>
      <c r="P5669" s="32"/>
      <c r="Q5669" s="32">
        <v>254.02814024736182</v>
      </c>
      <c r="S5669" s="22"/>
      <c r="AC5669" s="37">
        <v>101.61125609894472</v>
      </c>
      <c r="AD5669">
        <f t="shared" si="485"/>
        <v>10.161125609894473</v>
      </c>
    </row>
    <row r="5670" spans="1:30" x14ac:dyDescent="0.25">
      <c r="A5670" t="s">
        <v>200</v>
      </c>
      <c r="B5670" t="s">
        <v>163</v>
      </c>
      <c r="D5670" s="5">
        <v>44939</v>
      </c>
      <c r="E5670">
        <f>COUNTIFS($D$4891:D5670,D5670,$A$4891:A5670,A5670)</f>
        <v>5</v>
      </c>
      <c r="I5670" t="s">
        <v>176</v>
      </c>
      <c r="K5670" t="str">
        <f t="shared" si="484"/>
        <v>2022/23</v>
      </c>
      <c r="P5670" s="32"/>
      <c r="Q5670" s="32">
        <v>225.63145891580862</v>
      </c>
      <c r="S5670" s="22"/>
      <c r="AC5670" s="36">
        <v>90.252583566323452</v>
      </c>
      <c r="AD5670">
        <f t="shared" si="485"/>
        <v>9.0252583566323459</v>
      </c>
    </row>
    <row r="5671" spans="1:30" x14ac:dyDescent="0.25">
      <c r="A5671" t="s">
        <v>200</v>
      </c>
      <c r="B5671" t="s">
        <v>163</v>
      </c>
      <c r="D5671" s="38">
        <v>44959</v>
      </c>
      <c r="E5671">
        <f>COUNTIFS($D$4891:D5671,D5671,$A$4891:A5671,A5671)</f>
        <v>1</v>
      </c>
      <c r="I5671" s="39" t="s">
        <v>176</v>
      </c>
      <c r="K5671" t="str">
        <f t="shared" si="484"/>
        <v>2022/23</v>
      </c>
      <c r="P5671" s="32"/>
      <c r="Q5671" s="32">
        <v>150.71036448321041</v>
      </c>
      <c r="S5671" s="22"/>
      <c r="AC5671" s="37">
        <v>75.355182241605206</v>
      </c>
      <c r="AD5671">
        <f t="shared" si="485"/>
        <v>7.535518224160521</v>
      </c>
    </row>
    <row r="5672" spans="1:30" x14ac:dyDescent="0.25">
      <c r="A5672" t="s">
        <v>200</v>
      </c>
      <c r="B5672" t="s">
        <v>163</v>
      </c>
      <c r="D5672" s="5">
        <v>44959</v>
      </c>
      <c r="E5672">
        <f>COUNTIFS($D$4891:D5672,D5672,$A$4891:A5672,A5672)</f>
        <v>2</v>
      </c>
      <c r="I5672" t="s">
        <v>176</v>
      </c>
      <c r="K5672" t="str">
        <f t="shared" si="484"/>
        <v>2022/23</v>
      </c>
      <c r="P5672" s="32"/>
      <c r="Q5672" s="32">
        <v>134.33457890198332</v>
      </c>
      <c r="S5672" s="22"/>
      <c r="AC5672" s="36">
        <v>67.16728945099166</v>
      </c>
      <c r="AD5672">
        <f t="shared" si="485"/>
        <v>6.7167289450991658</v>
      </c>
    </row>
    <row r="5673" spans="1:30" x14ac:dyDescent="0.25">
      <c r="A5673" t="s">
        <v>200</v>
      </c>
      <c r="B5673" t="s">
        <v>163</v>
      </c>
      <c r="D5673" s="38">
        <v>44959</v>
      </c>
      <c r="E5673">
        <f>COUNTIFS($D$4891:D5673,D5673,$A$4891:A5673,A5673)</f>
        <v>3</v>
      </c>
      <c r="I5673" s="39" t="s">
        <v>176</v>
      </c>
      <c r="K5673" t="str">
        <f t="shared" si="484"/>
        <v>2022/23</v>
      </c>
      <c r="P5673" s="32"/>
      <c r="Q5673" s="32">
        <v>152.80045721750486</v>
      </c>
      <c r="S5673" s="22"/>
      <c r="AC5673" s="37">
        <v>76.400228608752428</v>
      </c>
      <c r="AD5673">
        <f t="shared" si="485"/>
        <v>7.6400228608752432</v>
      </c>
    </row>
    <row r="5674" spans="1:30" x14ac:dyDescent="0.25">
      <c r="A5674" t="s">
        <v>200</v>
      </c>
      <c r="B5674" t="s">
        <v>163</v>
      </c>
      <c r="D5674" s="5">
        <v>44959</v>
      </c>
      <c r="E5674">
        <f>COUNTIFS($D$4891:D5674,D5674,$A$4891:A5674,A5674)</f>
        <v>4</v>
      </c>
      <c r="I5674" t="s">
        <v>176</v>
      </c>
      <c r="K5674" t="str">
        <f t="shared" si="484"/>
        <v>2022/23</v>
      </c>
      <c r="P5674" s="32"/>
      <c r="Q5674" s="32">
        <v>124.85606448311157</v>
      </c>
      <c r="S5674" s="22"/>
      <c r="AC5674" s="36">
        <v>62.428032241555783</v>
      </c>
      <c r="AD5674">
        <f t="shared" si="485"/>
        <v>6.242803224155578</v>
      </c>
    </row>
    <row r="5675" spans="1:30" x14ac:dyDescent="0.25">
      <c r="A5675" t="s">
        <v>200</v>
      </c>
      <c r="B5675" t="s">
        <v>163</v>
      </c>
      <c r="D5675" s="38">
        <v>44959</v>
      </c>
      <c r="E5675">
        <f>COUNTIFS($D$4891:D5675,D5675,$A$4891:A5675,A5675)</f>
        <v>5</v>
      </c>
      <c r="I5675" s="39" t="s">
        <v>176</v>
      </c>
      <c r="K5675" t="str">
        <f t="shared" si="484"/>
        <v>2022/23</v>
      </c>
      <c r="P5675" s="32"/>
      <c r="Q5675" s="32">
        <v>119.25305065943546</v>
      </c>
      <c r="S5675" s="22"/>
      <c r="AC5675" s="37">
        <v>59.62652532971773</v>
      </c>
      <c r="AD5675">
        <f t="shared" si="485"/>
        <v>5.9626525329717728</v>
      </c>
    </row>
    <row r="5676" spans="1:30" x14ac:dyDescent="0.25">
      <c r="A5676" t="s">
        <v>200</v>
      </c>
      <c r="B5676" t="s">
        <v>163</v>
      </c>
      <c r="D5676" s="5">
        <v>44978</v>
      </c>
      <c r="E5676">
        <f>COUNTIFS($D$4891:D5676,D5676,$A$4891:A5676,A5676)</f>
        <v>1</v>
      </c>
      <c r="I5676" t="s">
        <v>176</v>
      </c>
      <c r="K5676" t="str">
        <f t="shared" si="484"/>
        <v>2022/23</v>
      </c>
      <c r="P5676" s="32"/>
      <c r="Q5676" s="32">
        <v>234.28338219616202</v>
      </c>
      <c r="S5676" s="22"/>
      <c r="AC5676" s="36">
        <v>123.30704326113791</v>
      </c>
      <c r="AD5676">
        <f t="shared" si="485"/>
        <v>12.330704326113791</v>
      </c>
    </row>
    <row r="5677" spans="1:30" x14ac:dyDescent="0.25">
      <c r="A5677" t="s">
        <v>200</v>
      </c>
      <c r="B5677" t="s">
        <v>163</v>
      </c>
      <c r="D5677" s="38">
        <v>44978</v>
      </c>
      <c r="E5677">
        <f>COUNTIFS($D$4891:D5677,D5677,$A$4891:A5677,A5677)</f>
        <v>2</v>
      </c>
      <c r="I5677" s="39" t="s">
        <v>176</v>
      </c>
      <c r="K5677" t="str">
        <f t="shared" si="484"/>
        <v>2022/23</v>
      </c>
      <c r="P5677" s="32"/>
      <c r="Q5677" s="32">
        <v>163.85806519093256</v>
      </c>
      <c r="S5677" s="22"/>
      <c r="AC5677" s="37">
        <v>86.241086942596084</v>
      </c>
      <c r="AD5677">
        <f t="shared" si="485"/>
        <v>8.6241086942596077</v>
      </c>
    </row>
    <row r="5678" spans="1:30" x14ac:dyDescent="0.25">
      <c r="A5678" t="s">
        <v>200</v>
      </c>
      <c r="B5678" t="s">
        <v>163</v>
      </c>
      <c r="D5678" s="5">
        <v>44978</v>
      </c>
      <c r="E5678">
        <f>COUNTIFS($D$4891:D5678,D5678,$A$4891:A5678,A5678)</f>
        <v>3</v>
      </c>
      <c r="I5678" t="s">
        <v>176</v>
      </c>
      <c r="K5678" t="str">
        <f t="shared" si="484"/>
        <v>2022/23</v>
      </c>
      <c r="P5678" s="32"/>
      <c r="Q5678" s="32">
        <v>189.29521276595744</v>
      </c>
      <c r="S5678" s="22"/>
      <c r="AC5678" s="36">
        <v>99.629059350503923</v>
      </c>
      <c r="AD5678">
        <f t="shared" si="485"/>
        <v>9.9629059350503919</v>
      </c>
    </row>
    <row r="5679" spans="1:30" x14ac:dyDescent="0.25">
      <c r="A5679" t="s">
        <v>200</v>
      </c>
      <c r="B5679" t="s">
        <v>163</v>
      </c>
      <c r="D5679" s="38">
        <v>44978</v>
      </c>
      <c r="E5679">
        <f>COUNTIFS($D$4891:D5679,D5679,$A$4891:A5679,A5679)</f>
        <v>4</v>
      </c>
      <c r="I5679" s="39" t="s">
        <v>176</v>
      </c>
      <c r="K5679" t="str">
        <f t="shared" si="484"/>
        <v>2022/23</v>
      </c>
      <c r="P5679" s="32"/>
      <c r="Q5679" s="32">
        <v>170.83586323359202</v>
      </c>
      <c r="S5679" s="22"/>
      <c r="AC5679" s="37">
        <v>89.913612228206333</v>
      </c>
      <c r="AD5679">
        <f t="shared" si="485"/>
        <v>8.9913612228206325</v>
      </c>
    </row>
    <row r="5680" spans="1:30" x14ac:dyDescent="0.25">
      <c r="A5680" t="s">
        <v>200</v>
      </c>
      <c r="B5680" t="s">
        <v>163</v>
      </c>
      <c r="D5680" s="5">
        <v>44978</v>
      </c>
      <c r="E5680">
        <f>COUNTIFS($D$4891:D5680,D5680,$A$4891:A5680,A5680)</f>
        <v>5</v>
      </c>
      <c r="I5680" t="s">
        <v>176</v>
      </c>
      <c r="K5680" t="str">
        <f t="shared" si="484"/>
        <v>2022/23</v>
      </c>
      <c r="P5680" s="32"/>
      <c r="Q5680" s="32">
        <v>175.43521944074061</v>
      </c>
      <c r="S5680" s="22"/>
      <c r="AC5680" s="36">
        <v>92.334326021442436</v>
      </c>
      <c r="AD5680">
        <f t="shared" si="485"/>
        <v>9.2334326021442443</v>
      </c>
    </row>
    <row r="5681" spans="1:30" x14ac:dyDescent="0.25">
      <c r="A5681" t="s">
        <v>200</v>
      </c>
      <c r="B5681" t="s">
        <v>163</v>
      </c>
      <c r="D5681" s="38">
        <v>44999</v>
      </c>
      <c r="E5681">
        <f>COUNTIFS($D$4891:D5681,D5681,$A$4891:A5681,A5681)</f>
        <v>1</v>
      </c>
      <c r="I5681" s="39" t="s">
        <v>176</v>
      </c>
      <c r="K5681" t="str">
        <f t="shared" si="484"/>
        <v>2022/23</v>
      </c>
      <c r="P5681" s="32"/>
      <c r="Q5681" s="32">
        <v>136.29728181532607</v>
      </c>
      <c r="S5681" s="22"/>
      <c r="AC5681" s="37">
        <v>64.903467531107651</v>
      </c>
      <c r="AD5681">
        <f t="shared" si="485"/>
        <v>6.4903467531107655</v>
      </c>
    </row>
    <row r="5682" spans="1:30" x14ac:dyDescent="0.25">
      <c r="A5682" t="s">
        <v>200</v>
      </c>
      <c r="B5682" t="s">
        <v>163</v>
      </c>
      <c r="D5682" s="5">
        <v>44999</v>
      </c>
      <c r="E5682">
        <f>COUNTIFS($D$4891:D5682,D5682,$A$4891:A5682,A5682)</f>
        <v>2</v>
      </c>
      <c r="I5682" t="s">
        <v>176</v>
      </c>
      <c r="K5682" t="str">
        <f t="shared" si="484"/>
        <v>2022/23</v>
      </c>
      <c r="P5682" s="32"/>
      <c r="Q5682" s="32">
        <v>106.14335450302239</v>
      </c>
      <c r="S5682" s="22"/>
      <c r="AC5682" s="36">
        <v>50.54445452524876</v>
      </c>
      <c r="AD5682">
        <f t="shared" si="485"/>
        <v>5.0544454525248756</v>
      </c>
    </row>
    <row r="5683" spans="1:30" x14ac:dyDescent="0.25">
      <c r="A5683" t="s">
        <v>200</v>
      </c>
      <c r="B5683" t="s">
        <v>163</v>
      </c>
      <c r="D5683" s="38">
        <v>45000</v>
      </c>
      <c r="E5683">
        <f>COUNTIFS($D$4891:D5683,D5683,$A$4891:A5683,A5683)</f>
        <v>1</v>
      </c>
      <c r="I5683" s="39" t="s">
        <v>176</v>
      </c>
      <c r="K5683" t="str">
        <f t="shared" si="484"/>
        <v>2022/23</v>
      </c>
      <c r="P5683" s="32"/>
      <c r="Q5683" s="32">
        <v>135.393959009605</v>
      </c>
      <c r="S5683" s="22"/>
      <c r="AC5683" s="37">
        <v>61.542708640729536</v>
      </c>
      <c r="AD5683">
        <f t="shared" si="485"/>
        <v>6.154270864072954</v>
      </c>
    </row>
    <row r="5684" spans="1:30" x14ac:dyDescent="0.25">
      <c r="A5684" t="s">
        <v>200</v>
      </c>
      <c r="B5684" t="s">
        <v>163</v>
      </c>
      <c r="D5684" s="5">
        <v>45000</v>
      </c>
      <c r="E5684">
        <f>COUNTIFS($D$4891:D5684,D5684,$A$4891:A5684,A5684)</f>
        <v>2</v>
      </c>
      <c r="I5684" t="s">
        <v>176</v>
      </c>
      <c r="K5684" t="str">
        <f t="shared" si="484"/>
        <v>2022/23</v>
      </c>
      <c r="P5684" s="32"/>
      <c r="Q5684" s="32">
        <v>130.98836117889991</v>
      </c>
      <c r="S5684" s="22"/>
      <c r="AC5684" s="36">
        <v>59.540164172227236</v>
      </c>
      <c r="AD5684">
        <f t="shared" si="485"/>
        <v>5.9540164172227232</v>
      </c>
    </row>
    <row r="5685" spans="1:30" x14ac:dyDescent="0.25">
      <c r="A5685" t="s">
        <v>200</v>
      </c>
      <c r="B5685" t="s">
        <v>163</v>
      </c>
      <c r="D5685" s="38">
        <v>45000</v>
      </c>
      <c r="E5685">
        <f>COUNTIFS($D$4891:D5685,D5685,$A$4891:A5685,A5685)</f>
        <v>3</v>
      </c>
      <c r="I5685" s="39" t="s">
        <v>176</v>
      </c>
      <c r="K5685" t="str">
        <f t="shared" si="484"/>
        <v>2022/23</v>
      </c>
      <c r="P5685" s="32"/>
      <c r="Q5685" s="32">
        <v>113.19903364385826</v>
      </c>
      <c r="S5685" s="22"/>
      <c r="AC5685" s="37">
        <v>51.454106201753753</v>
      </c>
      <c r="AD5685">
        <f t="shared" si="485"/>
        <v>5.1454106201753751</v>
      </c>
    </row>
    <row r="5686" spans="1:30" x14ac:dyDescent="0.25">
      <c r="A5686" t="s">
        <v>200</v>
      </c>
      <c r="B5686" t="s">
        <v>163</v>
      </c>
      <c r="D5686" s="5">
        <v>45042</v>
      </c>
      <c r="E5686">
        <f>COUNTIFS($D$4891:D5686,D5686,$A$4891:A5686,A5686)</f>
        <v>1</v>
      </c>
      <c r="I5686" t="s">
        <v>176</v>
      </c>
      <c r="K5686" t="str">
        <f t="shared" si="484"/>
        <v>2022/23</v>
      </c>
      <c r="P5686" s="32"/>
      <c r="Q5686" s="32">
        <v>179.77852157812274</v>
      </c>
      <c r="S5686" s="22"/>
      <c r="AC5686" s="36">
        <v>41.808958506540172</v>
      </c>
      <c r="AD5686">
        <f t="shared" si="485"/>
        <v>4.180895850654017</v>
      </c>
    </row>
    <row r="5687" spans="1:30" x14ac:dyDescent="0.25">
      <c r="A5687" t="s">
        <v>200</v>
      </c>
      <c r="B5687" t="s">
        <v>163</v>
      </c>
      <c r="D5687" s="38">
        <v>45042</v>
      </c>
      <c r="E5687">
        <f>COUNTIFS($D$4891:D5687,D5687,$A$4891:A5687,A5687)</f>
        <v>2</v>
      </c>
      <c r="I5687" s="39" t="s">
        <v>176</v>
      </c>
      <c r="K5687" t="str">
        <f t="shared" si="484"/>
        <v>2022/23</v>
      </c>
      <c r="P5687" s="32"/>
      <c r="Q5687" s="32">
        <v>211.40856672158151</v>
      </c>
      <c r="S5687" s="22"/>
      <c r="AC5687" s="37">
        <v>49.164782958507331</v>
      </c>
      <c r="AD5687">
        <f t="shared" si="485"/>
        <v>4.9164782958507329</v>
      </c>
    </row>
    <row r="5688" spans="1:30" x14ac:dyDescent="0.25">
      <c r="A5688" t="s">
        <v>200</v>
      </c>
      <c r="B5688" t="s">
        <v>163</v>
      </c>
      <c r="D5688" s="5">
        <v>45042</v>
      </c>
      <c r="E5688">
        <f>COUNTIFS($D$4891:D5688,D5688,$A$4891:A5688,A5688)</f>
        <v>3</v>
      </c>
      <c r="I5688" t="s">
        <v>176</v>
      </c>
      <c r="K5688" t="str">
        <f t="shared" si="484"/>
        <v>2022/23</v>
      </c>
      <c r="P5688" s="32"/>
      <c r="Q5688" s="32">
        <v>222.64346601720072</v>
      </c>
      <c r="S5688" s="22"/>
      <c r="AC5688" s="36">
        <v>53.010349051714456</v>
      </c>
      <c r="AD5688">
        <f t="shared" si="485"/>
        <v>5.3010349051714458</v>
      </c>
    </row>
    <row r="5689" spans="1:30" x14ac:dyDescent="0.25">
      <c r="A5689" t="s">
        <v>200</v>
      </c>
      <c r="B5689" t="s">
        <v>163</v>
      </c>
      <c r="D5689" s="38">
        <v>45043</v>
      </c>
      <c r="E5689">
        <f>COUNTIFS($D$4891:D5689,D5689,$A$4891:A5689,A5689)</f>
        <v>1</v>
      </c>
      <c r="I5689" s="39" t="s">
        <v>176</v>
      </c>
      <c r="K5689" t="str">
        <f t="shared" si="484"/>
        <v>2022/23</v>
      </c>
      <c r="P5689" s="32"/>
      <c r="Q5689" s="32">
        <v>160.00440614902573</v>
      </c>
      <c r="S5689" s="22"/>
      <c r="AC5689" s="37">
        <v>37.210327011401333</v>
      </c>
      <c r="AD5689">
        <f t="shared" si="485"/>
        <v>3.7210327011401332</v>
      </c>
    </row>
    <row r="5690" spans="1:30" x14ac:dyDescent="0.25">
      <c r="A5690" t="s">
        <v>200</v>
      </c>
      <c r="B5690" t="s">
        <v>163</v>
      </c>
      <c r="D5690" s="5">
        <v>45043</v>
      </c>
      <c r="E5690">
        <f>COUNTIFS($D$4891:D5690,D5690,$A$4891:A5690,A5690)</f>
        <v>2</v>
      </c>
      <c r="I5690" t="s">
        <v>176</v>
      </c>
      <c r="K5690" t="str">
        <f t="shared" si="484"/>
        <v>2022/23</v>
      </c>
      <c r="P5690" s="32"/>
      <c r="Q5690" s="32">
        <v>169.56296741452988</v>
      </c>
      <c r="S5690" s="22"/>
      <c r="AC5690" s="36">
        <v>39.433248235937185</v>
      </c>
      <c r="AD5690">
        <f t="shared" si="485"/>
        <v>3.9433248235937186</v>
      </c>
    </row>
    <row r="5691" spans="1:30" x14ac:dyDescent="0.25">
      <c r="A5691" t="s">
        <v>200</v>
      </c>
      <c r="B5691" t="s">
        <v>163</v>
      </c>
      <c r="D5691" s="38">
        <v>45104</v>
      </c>
      <c r="E5691">
        <f>COUNTIFS($D$4891:D5691,D5691,$A$4891:A5691,A5691)</f>
        <v>1</v>
      </c>
      <c r="I5691" s="39" t="s">
        <v>176</v>
      </c>
      <c r="K5691" t="str">
        <f t="shared" si="484"/>
        <v>2022/23</v>
      </c>
      <c r="P5691" s="32"/>
      <c r="Q5691" s="32">
        <v>174.28571428571428</v>
      </c>
      <c r="S5691" s="22"/>
      <c r="AC5691" s="37">
        <v>28.110599078341011</v>
      </c>
      <c r="AD5691">
        <f t="shared" si="485"/>
        <v>2.811059907834101</v>
      </c>
    </row>
    <row r="5692" spans="1:30" x14ac:dyDescent="0.25">
      <c r="A5692" t="s">
        <v>200</v>
      </c>
      <c r="B5692" t="s">
        <v>163</v>
      </c>
      <c r="D5692" s="5">
        <v>45104</v>
      </c>
      <c r="E5692">
        <f>COUNTIFS($D$4891:D5692,D5692,$A$4891:A5692,A5692)</f>
        <v>2</v>
      </c>
      <c r="I5692" t="s">
        <v>176</v>
      </c>
      <c r="K5692" t="str">
        <f t="shared" si="484"/>
        <v>2022/23</v>
      </c>
      <c r="P5692" s="32"/>
      <c r="Q5692" s="32">
        <v>196.62499999999997</v>
      </c>
      <c r="S5692" s="22"/>
      <c r="AC5692" s="36">
        <v>31.713709677419352</v>
      </c>
      <c r="AD5692">
        <f t="shared" si="485"/>
        <v>3.1713709677419351</v>
      </c>
    </row>
    <row r="5693" spans="1:30" x14ac:dyDescent="0.25">
      <c r="A5693" t="s">
        <v>200</v>
      </c>
      <c r="B5693" t="s">
        <v>163</v>
      </c>
      <c r="D5693" s="38">
        <v>45104</v>
      </c>
      <c r="E5693">
        <f>COUNTIFS($D$4891:D5693,D5693,$A$4891:A5693,A5693)</f>
        <v>3</v>
      </c>
      <c r="I5693" s="39" t="s">
        <v>176</v>
      </c>
      <c r="K5693" t="str">
        <f t="shared" si="484"/>
        <v>2022/23</v>
      </c>
      <c r="P5693" s="32"/>
      <c r="Q5693" s="32">
        <v>191.74999999999994</v>
      </c>
      <c r="S5693" s="22"/>
      <c r="AC5693" s="37">
        <v>30.927419354838701</v>
      </c>
      <c r="AD5693">
        <f t="shared" si="485"/>
        <v>3.0927419354838701</v>
      </c>
    </row>
    <row r="5694" spans="1:30" x14ac:dyDescent="0.25">
      <c r="A5694" t="s">
        <v>200</v>
      </c>
      <c r="B5694" t="s">
        <v>163</v>
      </c>
      <c r="D5694" s="5">
        <v>45105</v>
      </c>
      <c r="E5694">
        <f>COUNTIFS($D$4891:D5694,D5694,$A$4891:A5694,A5694)</f>
        <v>1</v>
      </c>
      <c r="I5694" t="s">
        <v>176</v>
      </c>
      <c r="K5694" t="str">
        <f t="shared" si="484"/>
        <v>2022/23</v>
      </c>
      <c r="P5694" s="32"/>
      <c r="Q5694" s="32">
        <v>148.57142857142858</v>
      </c>
      <c r="S5694" s="22"/>
      <c r="AC5694" s="36">
        <v>23.5827664399093</v>
      </c>
      <c r="AD5694">
        <f t="shared" si="485"/>
        <v>2.35827664399093</v>
      </c>
    </row>
    <row r="5695" spans="1:30" x14ac:dyDescent="0.25">
      <c r="A5695" t="s">
        <v>200</v>
      </c>
      <c r="B5695" t="s">
        <v>163</v>
      </c>
      <c r="D5695" s="38">
        <v>45105</v>
      </c>
      <c r="E5695">
        <f>COUNTIFS($D$4891:D5695,D5695,$A$4891:A5695,A5695)</f>
        <v>2</v>
      </c>
      <c r="I5695" s="39" t="s">
        <v>176</v>
      </c>
      <c r="K5695" t="str">
        <f t="shared" si="484"/>
        <v>2022/23</v>
      </c>
      <c r="P5695" s="32"/>
      <c r="Q5695" s="32">
        <v>167.41071428571428</v>
      </c>
      <c r="S5695" s="22"/>
      <c r="AC5695" s="37">
        <v>27.001728110599075</v>
      </c>
      <c r="AD5695">
        <f t="shared" si="485"/>
        <v>2.7001728110599075</v>
      </c>
    </row>
    <row r="5696" spans="1:30" x14ac:dyDescent="0.25">
      <c r="A5696" t="s">
        <v>200</v>
      </c>
      <c r="B5696" t="s">
        <v>163</v>
      </c>
      <c r="D5696" s="5">
        <v>45181</v>
      </c>
      <c r="E5696">
        <f>COUNTIFS($D$4891:D5696,D5696,$A$4891:A5696,A5696)</f>
        <v>1</v>
      </c>
      <c r="I5696" t="s">
        <v>176</v>
      </c>
      <c r="K5696" t="str">
        <f t="shared" si="484"/>
        <v>2023/24</v>
      </c>
      <c r="P5696" s="32"/>
      <c r="Q5696" s="32">
        <v>87.484398048337681</v>
      </c>
      <c r="S5696" s="22"/>
      <c r="AC5696" s="36">
        <v>11.36161013614775</v>
      </c>
      <c r="AD5696">
        <f t="shared" si="485"/>
        <v>1.1361610136147751</v>
      </c>
    </row>
    <row r="5697" spans="1:30" x14ac:dyDescent="0.25">
      <c r="A5697" t="s">
        <v>200</v>
      </c>
      <c r="B5697" t="s">
        <v>163</v>
      </c>
      <c r="D5697" s="38">
        <v>45181</v>
      </c>
      <c r="E5697">
        <f>COUNTIFS($D$4891:D5697,D5697,$A$4891:A5697,A5697)</f>
        <v>2</v>
      </c>
      <c r="I5697" s="39" t="s">
        <v>176</v>
      </c>
      <c r="K5697" t="str">
        <f t="shared" si="484"/>
        <v>2023/24</v>
      </c>
      <c r="P5697" s="32"/>
      <c r="Q5697" s="32">
        <v>93.749118833005895</v>
      </c>
      <c r="S5697" s="22"/>
      <c r="AC5697" s="37">
        <v>12.175210238052713</v>
      </c>
      <c r="AD5697">
        <f t="shared" si="485"/>
        <v>1.2175210238052714</v>
      </c>
    </row>
    <row r="5698" spans="1:30" x14ac:dyDescent="0.25">
      <c r="A5698" t="s">
        <v>200</v>
      </c>
      <c r="B5698" t="s">
        <v>163</v>
      </c>
      <c r="D5698" s="5">
        <v>45181</v>
      </c>
      <c r="E5698">
        <f>COUNTIFS($D$4891:D5698,D5698,$A$4891:A5698,A5698)</f>
        <v>3</v>
      </c>
      <c r="I5698" t="s">
        <v>176</v>
      </c>
      <c r="K5698" t="str">
        <f t="shared" si="484"/>
        <v>2023/24</v>
      </c>
      <c r="P5698" s="32"/>
      <c r="Q5698" s="32">
        <v>136.8443276047978</v>
      </c>
      <c r="S5698" s="22"/>
      <c r="AC5698" s="36">
        <v>17.771990598025688</v>
      </c>
      <c r="AD5698">
        <f t="shared" si="485"/>
        <v>1.7771990598025689</v>
      </c>
    </row>
    <row r="5699" spans="1:30" x14ac:dyDescent="0.25">
      <c r="A5699" t="s">
        <v>201</v>
      </c>
      <c r="B5699" t="s">
        <v>163</v>
      </c>
      <c r="D5699" s="38">
        <v>45181</v>
      </c>
      <c r="E5699">
        <f>COUNTIFS($D$4891:D5699,D5699,$A$4891:A5699,A5699)</f>
        <v>1</v>
      </c>
      <c r="I5699" s="39" t="s">
        <v>181</v>
      </c>
      <c r="K5699" t="str">
        <f t="shared" si="484"/>
        <v>2023/24</v>
      </c>
      <c r="P5699" s="32"/>
      <c r="Q5699" s="32">
        <v>86.139544893147189</v>
      </c>
      <c r="S5699" s="22"/>
      <c r="AC5699" s="37">
        <v>11.334150643835155</v>
      </c>
      <c r="AD5699">
        <f t="shared" si="485"/>
        <v>1.1334150643835155</v>
      </c>
    </row>
    <row r="5700" spans="1:30" x14ac:dyDescent="0.25">
      <c r="A5700" t="s">
        <v>200</v>
      </c>
      <c r="B5700" t="s">
        <v>163</v>
      </c>
      <c r="D5700" s="5">
        <v>45181</v>
      </c>
      <c r="E5700">
        <f>COUNTIFS($D$4891:D5700,D5700,$A$4891:A5700,A5700)</f>
        <v>4</v>
      </c>
      <c r="I5700" t="s">
        <v>176</v>
      </c>
      <c r="K5700" t="str">
        <f t="shared" si="484"/>
        <v>2023/24</v>
      </c>
      <c r="P5700" s="32"/>
      <c r="Q5700" s="32">
        <v>75.712293285515059</v>
      </c>
      <c r="S5700" s="22"/>
      <c r="AC5700" s="36">
        <v>9.9621438533572437</v>
      </c>
      <c r="AD5700">
        <f t="shared" si="485"/>
        <v>0.99621438533572437</v>
      </c>
    </row>
    <row r="5701" spans="1:30" x14ac:dyDescent="0.25">
      <c r="A5701" t="s">
        <v>200</v>
      </c>
      <c r="B5701" t="s">
        <v>163</v>
      </c>
      <c r="D5701" s="38">
        <v>45216</v>
      </c>
      <c r="E5701">
        <f>COUNTIFS($D$4891:D5701,D5701,$A$4891:A5701,A5701)</f>
        <v>1</v>
      </c>
      <c r="I5701" s="39" t="s">
        <v>176</v>
      </c>
      <c r="K5701" t="str">
        <f t="shared" si="484"/>
        <v>2023/24</v>
      </c>
      <c r="P5701" s="32"/>
      <c r="Q5701" s="32">
        <v>125.87856170535886</v>
      </c>
      <c r="S5701" s="22"/>
      <c r="AC5701" s="37">
        <v>35.965303344388246</v>
      </c>
      <c r="AD5701">
        <f t="shared" si="485"/>
        <v>3.5965303344388246</v>
      </c>
    </row>
    <row r="5702" spans="1:30" x14ac:dyDescent="0.25">
      <c r="A5702" t="s">
        <v>200</v>
      </c>
      <c r="B5702" t="s">
        <v>163</v>
      </c>
      <c r="D5702" s="5">
        <v>45216</v>
      </c>
      <c r="E5702">
        <f>COUNTIFS($D$4891:D5702,D5702,$A$4891:A5702,A5702)</f>
        <v>2</v>
      </c>
      <c r="I5702" t="s">
        <v>176</v>
      </c>
      <c r="K5702" t="str">
        <f t="shared" si="484"/>
        <v>2023/24</v>
      </c>
      <c r="P5702" s="32"/>
      <c r="Q5702" s="32">
        <v>152.95375618618647</v>
      </c>
      <c r="S5702" s="22"/>
      <c r="AC5702" s="36">
        <v>43.701073196053279</v>
      </c>
      <c r="AD5702">
        <f t="shared" si="485"/>
        <v>4.3701073196053279</v>
      </c>
    </row>
    <row r="5703" spans="1:30" x14ac:dyDescent="0.25">
      <c r="A5703" t="s">
        <v>200</v>
      </c>
      <c r="B5703" t="s">
        <v>163</v>
      </c>
      <c r="D5703" s="38">
        <v>45216</v>
      </c>
      <c r="E5703">
        <f>COUNTIFS($D$4891:D5703,D5703,$A$4891:A5703,A5703)</f>
        <v>3</v>
      </c>
      <c r="I5703" s="39" t="s">
        <v>176</v>
      </c>
      <c r="K5703" t="str">
        <f t="shared" ref="K5703:K5766" si="486">YEAR(D5703)+IF(MONTH(D5703)&lt;7,-1,0)&amp;"/"&amp;RIGHT(YEAR(D5703)+IF(MONTH(D5703)&lt;7,0,1),2)</f>
        <v>2023/24</v>
      </c>
      <c r="P5703" s="32"/>
      <c r="Q5703" s="32">
        <v>159.35670447153322</v>
      </c>
      <c r="S5703" s="22"/>
      <c r="AC5703" s="37">
        <v>45.530486991866638</v>
      </c>
      <c r="AD5703">
        <f t="shared" si="485"/>
        <v>4.5530486991866637</v>
      </c>
    </row>
    <row r="5704" spans="1:30" x14ac:dyDescent="0.25">
      <c r="A5704" t="s">
        <v>201</v>
      </c>
      <c r="B5704" t="s">
        <v>163</v>
      </c>
      <c r="D5704" s="5">
        <v>45217</v>
      </c>
      <c r="E5704">
        <f>COUNTIFS($D$4891:D5704,D5704,$A$4891:A5704,A5704)</f>
        <v>1</v>
      </c>
      <c r="I5704" t="s">
        <v>181</v>
      </c>
      <c r="K5704" t="str">
        <f t="shared" si="486"/>
        <v>2023/24</v>
      </c>
      <c r="P5704" s="32"/>
      <c r="Q5704" s="32">
        <v>194.09372795127928</v>
      </c>
      <c r="S5704" s="22"/>
      <c r="AC5704" s="36">
        <v>53.914924430910908</v>
      </c>
      <c r="AD5704">
        <f t="shared" si="485"/>
        <v>5.3914924430910904</v>
      </c>
    </row>
    <row r="5705" spans="1:30" x14ac:dyDescent="0.25">
      <c r="A5705" t="s">
        <v>200</v>
      </c>
      <c r="B5705" t="s">
        <v>163</v>
      </c>
      <c r="D5705" s="38">
        <v>45217</v>
      </c>
      <c r="E5705">
        <f>COUNTIFS($D$4891:D5705,D5705,$A$4891:A5705,A5705)</f>
        <v>1</v>
      </c>
      <c r="I5705" s="39" t="s">
        <v>176</v>
      </c>
      <c r="K5705" t="str">
        <f t="shared" si="486"/>
        <v>2023/24</v>
      </c>
      <c r="P5705" s="32"/>
      <c r="Q5705" s="32">
        <v>153.46183599793704</v>
      </c>
      <c r="S5705" s="22"/>
      <c r="AC5705" s="37">
        <v>42.62828777720474</v>
      </c>
      <c r="AD5705">
        <f t="shared" si="485"/>
        <v>4.2628287777204736</v>
      </c>
    </row>
    <row r="5706" spans="1:30" x14ac:dyDescent="0.25">
      <c r="A5706" t="s">
        <v>200</v>
      </c>
      <c r="B5706" t="s">
        <v>163</v>
      </c>
      <c r="D5706" s="5">
        <v>45238</v>
      </c>
      <c r="E5706">
        <f>COUNTIFS($D$4891:D5706,D5706,$A$4891:A5706,A5706)</f>
        <v>1</v>
      </c>
      <c r="I5706" t="s">
        <v>176</v>
      </c>
      <c r="K5706" t="str">
        <f t="shared" si="486"/>
        <v>2023/24</v>
      </c>
      <c r="P5706" s="32"/>
      <c r="Q5706" s="32">
        <v>123.63739717782387</v>
      </c>
      <c r="S5706" s="22"/>
      <c r="AC5706" s="36">
        <v>58.874951037058985</v>
      </c>
      <c r="AD5706">
        <f t="shared" si="485"/>
        <v>5.8874951037058985</v>
      </c>
    </row>
    <row r="5707" spans="1:30" x14ac:dyDescent="0.25">
      <c r="A5707" t="s">
        <v>200</v>
      </c>
      <c r="B5707" t="s">
        <v>163</v>
      </c>
      <c r="D5707" s="38">
        <v>45238</v>
      </c>
      <c r="E5707">
        <f>COUNTIFS($D$4891:D5707,D5707,$A$4891:A5707,A5707)</f>
        <v>2</v>
      </c>
      <c r="I5707" s="39" t="s">
        <v>176</v>
      </c>
      <c r="K5707" t="str">
        <f t="shared" si="486"/>
        <v>2023/24</v>
      </c>
      <c r="P5707" s="32"/>
      <c r="Q5707" s="32">
        <v>127.73498187467632</v>
      </c>
      <c r="S5707" s="22"/>
      <c r="AC5707" s="37">
        <v>58.061355397580151</v>
      </c>
      <c r="AD5707">
        <f t="shared" si="485"/>
        <v>5.8061355397580154</v>
      </c>
    </row>
    <row r="5708" spans="1:30" x14ac:dyDescent="0.25">
      <c r="A5708" t="s">
        <v>200</v>
      </c>
      <c r="B5708" t="s">
        <v>163</v>
      </c>
      <c r="D5708" s="5">
        <v>45238</v>
      </c>
      <c r="E5708">
        <f>COUNTIFS($D$4891:D5708,D5708,$A$4891:A5708,A5708)</f>
        <v>3</v>
      </c>
      <c r="I5708" t="s">
        <v>176</v>
      </c>
      <c r="K5708" t="str">
        <f t="shared" si="486"/>
        <v>2023/24</v>
      </c>
      <c r="P5708" s="32"/>
      <c r="Q5708" s="32">
        <v>131.26695373408958</v>
      </c>
      <c r="S5708" s="22"/>
      <c r="AC5708" s="36">
        <v>59.666797151858901</v>
      </c>
      <c r="AD5708">
        <f t="shared" si="485"/>
        <v>5.9666797151858901</v>
      </c>
    </row>
    <row r="5709" spans="1:30" x14ac:dyDescent="0.25">
      <c r="A5709" t="s">
        <v>201</v>
      </c>
      <c r="B5709" t="s">
        <v>163</v>
      </c>
      <c r="D5709" s="38">
        <v>45238</v>
      </c>
      <c r="E5709">
        <f>COUNTIFS($D$4891:D5709,D5709,$A$4891:A5709,A5709)</f>
        <v>1</v>
      </c>
      <c r="I5709" s="39" t="s">
        <v>181</v>
      </c>
      <c r="K5709" t="str">
        <f t="shared" si="486"/>
        <v>2023/24</v>
      </c>
      <c r="P5709" s="32"/>
      <c r="Q5709" s="32">
        <v>123.67507738486067</v>
      </c>
      <c r="S5709" s="22"/>
      <c r="AC5709" s="37">
        <v>56.215944265845764</v>
      </c>
      <c r="AD5709">
        <f t="shared" si="485"/>
        <v>5.6215944265845765</v>
      </c>
    </row>
    <row r="5710" spans="1:30" x14ac:dyDescent="0.25">
      <c r="A5710" t="s">
        <v>200</v>
      </c>
      <c r="B5710" t="s">
        <v>163</v>
      </c>
      <c r="D5710" s="5">
        <v>45238</v>
      </c>
      <c r="E5710">
        <f>COUNTIFS($D$4891:D5710,D5710,$A$4891:A5710,A5710)</f>
        <v>4</v>
      </c>
      <c r="I5710" t="s">
        <v>176</v>
      </c>
      <c r="K5710" t="str">
        <f t="shared" si="486"/>
        <v>2023/24</v>
      </c>
      <c r="P5710" s="32"/>
      <c r="Q5710" s="32">
        <v>128.19787185872764</v>
      </c>
      <c r="S5710" s="22"/>
      <c r="AC5710" s="36">
        <v>61.046605647013152</v>
      </c>
      <c r="AD5710">
        <f t="shared" si="485"/>
        <v>6.104660564701315</v>
      </c>
    </row>
    <row r="5711" spans="1:30" x14ac:dyDescent="0.25">
      <c r="A5711" t="s">
        <v>200</v>
      </c>
      <c r="B5711" t="s">
        <v>163</v>
      </c>
      <c r="D5711" s="38">
        <v>45259</v>
      </c>
      <c r="E5711">
        <f>COUNTIFS($D$4891:D5711,D5711,$A$4891:A5711,A5711)</f>
        <v>1</v>
      </c>
      <c r="I5711" s="39" t="s">
        <v>176</v>
      </c>
      <c r="K5711" t="str">
        <f t="shared" si="486"/>
        <v>2023/24</v>
      </c>
      <c r="P5711" s="32"/>
      <c r="Q5711" s="32">
        <v>136.15018054542264</v>
      </c>
      <c r="S5711" s="22"/>
      <c r="AC5711" s="37">
        <v>64.833419307344116</v>
      </c>
      <c r="AD5711">
        <f t="shared" si="485"/>
        <v>6.4833419307344116</v>
      </c>
    </row>
    <row r="5712" spans="1:30" x14ac:dyDescent="0.25">
      <c r="A5712" t="s">
        <v>200</v>
      </c>
      <c r="B5712" t="s">
        <v>163</v>
      </c>
      <c r="D5712" s="5">
        <v>45259</v>
      </c>
      <c r="E5712">
        <f>COUNTIFS($D$4891:D5712,D5712,$A$4891:A5712,A5712)</f>
        <v>2</v>
      </c>
      <c r="I5712" t="s">
        <v>176</v>
      </c>
      <c r="K5712" t="str">
        <f t="shared" si="486"/>
        <v>2023/24</v>
      </c>
      <c r="P5712" s="32"/>
      <c r="Q5712" s="32">
        <v>119.51231038230705</v>
      </c>
      <c r="S5712" s="22"/>
      <c r="AC5712" s="36">
        <v>56.910623991574788</v>
      </c>
      <c r="AD5712">
        <f t="shared" si="485"/>
        <v>5.6910623991574791</v>
      </c>
    </row>
    <row r="5713" spans="1:30" x14ac:dyDescent="0.25">
      <c r="A5713" t="s">
        <v>200</v>
      </c>
      <c r="B5713" t="s">
        <v>163</v>
      </c>
      <c r="D5713" s="38">
        <v>45259</v>
      </c>
      <c r="E5713">
        <f>COUNTIFS($D$4891:D5713,D5713,$A$4891:A5713,A5713)</f>
        <v>3</v>
      </c>
      <c r="I5713" s="39" t="s">
        <v>176</v>
      </c>
      <c r="K5713" t="str">
        <f t="shared" si="486"/>
        <v>2023/24</v>
      </c>
      <c r="P5713" s="32"/>
      <c r="Q5713" s="32">
        <v>127.20791759010015</v>
      </c>
      <c r="S5713" s="22"/>
      <c r="AC5713" s="37">
        <v>60.575198852428642</v>
      </c>
      <c r="AD5713">
        <f t="shared" si="485"/>
        <v>6.057519885242864</v>
      </c>
    </row>
    <row r="5714" spans="1:30" x14ac:dyDescent="0.25">
      <c r="A5714" t="s">
        <v>201</v>
      </c>
      <c r="B5714" t="s">
        <v>163</v>
      </c>
      <c r="D5714" s="5">
        <v>45259</v>
      </c>
      <c r="E5714">
        <f>COUNTIFS($D$4891:D5714,D5714,$A$4891:A5714,A5714)</f>
        <v>1</v>
      </c>
      <c r="I5714" t="s">
        <v>181</v>
      </c>
      <c r="K5714" t="str">
        <f t="shared" si="486"/>
        <v>2023/24</v>
      </c>
      <c r="P5714" s="32"/>
      <c r="Q5714" s="32">
        <v>144.16085927406806</v>
      </c>
      <c r="S5714" s="22"/>
      <c r="AC5714" s="36">
        <v>68.648028225746685</v>
      </c>
      <c r="AD5714">
        <f t="shared" si="485"/>
        <v>6.8648028225746689</v>
      </c>
    </row>
    <row r="5715" spans="1:30" x14ac:dyDescent="0.25">
      <c r="A5715" t="s">
        <v>200</v>
      </c>
      <c r="B5715" t="s">
        <v>163</v>
      </c>
      <c r="D5715" s="38">
        <v>45259</v>
      </c>
      <c r="E5715">
        <f>COUNTIFS($D$4891:D5715,D5715,$A$4891:A5715,A5715)</f>
        <v>4</v>
      </c>
      <c r="I5715" s="39" t="s">
        <v>176</v>
      </c>
      <c r="K5715" t="str">
        <f t="shared" si="486"/>
        <v>2023/24</v>
      </c>
      <c r="P5715" s="32"/>
      <c r="Q5715" s="32">
        <v>118.75879289301315</v>
      </c>
      <c r="S5715" s="22"/>
      <c r="AC5715" s="37">
        <v>56.551806139530072</v>
      </c>
      <c r="AD5715">
        <f t="shared" si="485"/>
        <v>5.6551806139530072</v>
      </c>
    </row>
    <row r="5716" spans="1:30" x14ac:dyDescent="0.25">
      <c r="A5716" t="s">
        <v>202</v>
      </c>
      <c r="B5716" t="s">
        <v>163</v>
      </c>
      <c r="D5716" s="5">
        <v>44914</v>
      </c>
      <c r="E5716">
        <f>COUNTIFS($D$4891:D5716,D5716,$A$4891:A5716,A5716)</f>
        <v>1</v>
      </c>
      <c r="I5716" t="s">
        <v>177</v>
      </c>
      <c r="K5716" t="str">
        <f t="shared" si="486"/>
        <v>2022/23</v>
      </c>
      <c r="P5716" s="32"/>
      <c r="Q5716" s="32">
        <v>206.85107919822843</v>
      </c>
      <c r="S5716" s="22"/>
      <c r="AC5716" s="36">
        <v>33.363077290036848</v>
      </c>
      <c r="AD5716">
        <f t="shared" si="485"/>
        <v>3.3363077290036847</v>
      </c>
    </row>
    <row r="5717" spans="1:30" x14ac:dyDescent="0.25">
      <c r="A5717" t="s">
        <v>202</v>
      </c>
      <c r="B5717" t="s">
        <v>163</v>
      </c>
      <c r="D5717" s="38">
        <v>44914</v>
      </c>
      <c r="E5717">
        <f>COUNTIFS($D$4891:D5717,D5717,$A$4891:A5717,A5717)</f>
        <v>2</v>
      </c>
      <c r="I5717" s="39" t="s">
        <v>177</v>
      </c>
      <c r="K5717" t="str">
        <f t="shared" si="486"/>
        <v>2022/23</v>
      </c>
      <c r="P5717" s="32"/>
      <c r="Q5717" s="32">
        <v>214.08280561349201</v>
      </c>
      <c r="S5717" s="22"/>
      <c r="AC5717" s="37">
        <v>34.529484776369678</v>
      </c>
      <c r="AD5717">
        <f t="shared" si="485"/>
        <v>3.4529484776369679</v>
      </c>
    </row>
    <row r="5718" spans="1:30" x14ac:dyDescent="0.25">
      <c r="A5718" t="s">
        <v>202</v>
      </c>
      <c r="B5718" t="s">
        <v>163</v>
      </c>
      <c r="D5718" s="5">
        <v>44914</v>
      </c>
      <c r="E5718">
        <f>COUNTIFS($D$4891:D5718,D5718,$A$4891:A5718,A5718)</f>
        <v>3</v>
      </c>
      <c r="I5718" t="s">
        <v>177</v>
      </c>
      <c r="K5718" t="str">
        <f t="shared" si="486"/>
        <v>2022/23</v>
      </c>
      <c r="P5718" s="32"/>
      <c r="Q5718" s="32">
        <v>252.76154894541713</v>
      </c>
      <c r="S5718" s="22"/>
      <c r="AC5718" s="36">
        <v>40.767991765389858</v>
      </c>
      <c r="AD5718">
        <f t="shared" si="485"/>
        <v>4.0767991765389855</v>
      </c>
    </row>
    <row r="5719" spans="1:30" x14ac:dyDescent="0.25">
      <c r="A5719" t="s">
        <v>202</v>
      </c>
      <c r="B5719" t="s">
        <v>163</v>
      </c>
      <c r="D5719" s="38">
        <v>44914</v>
      </c>
      <c r="E5719">
        <f>COUNTIFS($D$4891:D5719,D5719,$A$4891:A5719,A5719)</f>
        <v>4</v>
      </c>
      <c r="I5719" s="39" t="s">
        <v>177</v>
      </c>
      <c r="K5719" t="str">
        <f t="shared" si="486"/>
        <v>2022/23</v>
      </c>
      <c r="P5719" s="32"/>
      <c r="Q5719" s="32">
        <v>176.47856239119471</v>
      </c>
      <c r="S5719" s="22"/>
      <c r="AC5719" s="37">
        <v>28.464284256644309</v>
      </c>
      <c r="AD5719">
        <f t="shared" si="485"/>
        <v>2.8464284256644308</v>
      </c>
    </row>
    <row r="5720" spans="1:30" x14ac:dyDescent="0.25">
      <c r="A5720" t="s">
        <v>202</v>
      </c>
      <c r="B5720" t="s">
        <v>163</v>
      </c>
      <c r="D5720" s="5">
        <v>44914</v>
      </c>
      <c r="E5720">
        <f>COUNTIFS($D$4891:D5720,D5720,$A$4891:A5720,A5720)</f>
        <v>5</v>
      </c>
      <c r="I5720" t="s">
        <v>177</v>
      </c>
      <c r="K5720" t="str">
        <f t="shared" si="486"/>
        <v>2022/23</v>
      </c>
      <c r="P5720" s="32"/>
      <c r="Q5720" s="32">
        <v>272.76376530407435</v>
      </c>
      <c r="S5720" s="22"/>
      <c r="AC5720" s="36">
        <v>43.994155694205546</v>
      </c>
      <c r="AD5720">
        <f t="shared" si="485"/>
        <v>4.3994155694205546</v>
      </c>
    </row>
    <row r="5721" spans="1:30" x14ac:dyDescent="0.25">
      <c r="A5721" t="s">
        <v>202</v>
      </c>
      <c r="B5721" t="s">
        <v>163</v>
      </c>
      <c r="D5721" s="38">
        <v>44939</v>
      </c>
      <c r="E5721">
        <f>COUNTIFS($D$4891:D5721,D5721,$A$4891:A5721,A5721)</f>
        <v>1</v>
      </c>
      <c r="I5721" s="39" t="s">
        <v>177</v>
      </c>
      <c r="K5721" t="str">
        <f t="shared" si="486"/>
        <v>2022/23</v>
      </c>
      <c r="P5721" s="32"/>
      <c r="Q5721" s="32">
        <v>230.64658068301173</v>
      </c>
      <c r="S5721" s="22"/>
      <c r="AC5721" s="37">
        <v>92.258632273204697</v>
      </c>
      <c r="AD5721">
        <f t="shared" si="485"/>
        <v>9.2258632273204704</v>
      </c>
    </row>
    <row r="5722" spans="1:30" x14ac:dyDescent="0.25">
      <c r="A5722" t="s">
        <v>202</v>
      </c>
      <c r="B5722" t="s">
        <v>163</v>
      </c>
      <c r="D5722" s="5">
        <v>44939</v>
      </c>
      <c r="E5722">
        <f>COUNTIFS($D$4891:D5722,D5722,$A$4891:A5722,A5722)</f>
        <v>2</v>
      </c>
      <c r="I5722" t="s">
        <v>177</v>
      </c>
      <c r="K5722" t="str">
        <f t="shared" si="486"/>
        <v>2022/23</v>
      </c>
      <c r="P5722" s="32"/>
      <c r="Q5722" s="32">
        <v>273.93614487672903</v>
      </c>
      <c r="S5722" s="22"/>
      <c r="AC5722" s="36">
        <v>109.57445795069161</v>
      </c>
      <c r="AD5722">
        <f t="shared" si="485"/>
        <v>10.957445795069161</v>
      </c>
    </row>
    <row r="5723" spans="1:30" x14ac:dyDescent="0.25">
      <c r="A5723" t="s">
        <v>202</v>
      </c>
      <c r="B5723" t="s">
        <v>163</v>
      </c>
      <c r="D5723" s="38">
        <v>44939</v>
      </c>
      <c r="E5723">
        <f>COUNTIFS($D$4891:D5723,D5723,$A$4891:A5723,A5723)</f>
        <v>3</v>
      </c>
      <c r="I5723" s="39" t="s">
        <v>177</v>
      </c>
      <c r="K5723" t="str">
        <f t="shared" si="486"/>
        <v>2022/23</v>
      </c>
      <c r="P5723" s="32"/>
      <c r="Q5723" s="32">
        <v>254.53514739229027</v>
      </c>
      <c r="S5723" s="22"/>
      <c r="AC5723" s="37">
        <v>101.8140589569161</v>
      </c>
      <c r="AD5723">
        <f t="shared" si="485"/>
        <v>10.18140589569161</v>
      </c>
    </row>
    <row r="5724" spans="1:30" x14ac:dyDescent="0.25">
      <c r="A5724" t="s">
        <v>202</v>
      </c>
      <c r="B5724" t="s">
        <v>163</v>
      </c>
      <c r="D5724" s="5">
        <v>44939</v>
      </c>
      <c r="E5724">
        <f>COUNTIFS($D$4891:D5724,D5724,$A$4891:A5724,A5724)</f>
        <v>4</v>
      </c>
      <c r="I5724" t="s">
        <v>177</v>
      </c>
      <c r="K5724" t="str">
        <f t="shared" si="486"/>
        <v>2022/23</v>
      </c>
      <c r="P5724" s="32"/>
      <c r="Q5724" s="32">
        <v>214.66339028751182</v>
      </c>
      <c r="S5724" s="22"/>
      <c r="AC5724" s="36">
        <v>85.86535611500473</v>
      </c>
      <c r="AD5724">
        <f t="shared" ref="AD5724:AD5787" si="487">AC5724/10</f>
        <v>8.586535611500473</v>
      </c>
    </row>
    <row r="5725" spans="1:30" x14ac:dyDescent="0.25">
      <c r="A5725" t="s">
        <v>202</v>
      </c>
      <c r="B5725" t="s">
        <v>163</v>
      </c>
      <c r="D5725" s="38">
        <v>44939</v>
      </c>
      <c r="E5725">
        <f>COUNTIFS($D$4891:D5725,D5725,$A$4891:A5725,A5725)</f>
        <v>5</v>
      </c>
      <c r="I5725" s="39" t="s">
        <v>177</v>
      </c>
      <c r="K5725" t="str">
        <f t="shared" si="486"/>
        <v>2022/23</v>
      </c>
      <c r="P5725" s="32"/>
      <c r="Q5725" s="32">
        <v>234.86318324747441</v>
      </c>
      <c r="S5725" s="22"/>
      <c r="AC5725" s="37">
        <v>93.945273298989761</v>
      </c>
      <c r="AD5725">
        <f t="shared" si="487"/>
        <v>9.3945273298989758</v>
      </c>
    </row>
    <row r="5726" spans="1:30" x14ac:dyDescent="0.25">
      <c r="A5726" t="s">
        <v>202</v>
      </c>
      <c r="B5726" t="s">
        <v>163</v>
      </c>
      <c r="D5726" s="5">
        <v>44959</v>
      </c>
      <c r="E5726">
        <f>COUNTIFS($D$4891:D5726,D5726,$A$4891:A5726,A5726)</f>
        <v>1</v>
      </c>
      <c r="I5726" t="s">
        <v>177</v>
      </c>
      <c r="K5726" t="str">
        <f t="shared" si="486"/>
        <v>2022/23</v>
      </c>
      <c r="P5726" s="32"/>
      <c r="Q5726" s="32">
        <v>122.35187492919454</v>
      </c>
      <c r="S5726" s="22"/>
      <c r="AC5726" s="36">
        <v>61.175937464597268</v>
      </c>
      <c r="AD5726">
        <f t="shared" si="487"/>
        <v>6.1175937464597272</v>
      </c>
    </row>
    <row r="5727" spans="1:30" x14ac:dyDescent="0.25">
      <c r="A5727" t="s">
        <v>202</v>
      </c>
      <c r="B5727" t="s">
        <v>163</v>
      </c>
      <c r="D5727" s="38">
        <v>44959</v>
      </c>
      <c r="E5727">
        <f>COUNTIFS($D$4891:D5727,D5727,$A$4891:A5727,A5727)</f>
        <v>2</v>
      </c>
      <c r="I5727" s="39" t="s">
        <v>177</v>
      </c>
      <c r="K5727" t="str">
        <f t="shared" si="486"/>
        <v>2022/23</v>
      </c>
      <c r="P5727" s="32"/>
      <c r="Q5727" s="32">
        <v>158.74474789915971</v>
      </c>
      <c r="S5727" s="22"/>
      <c r="AC5727" s="37">
        <v>79.372373949579853</v>
      </c>
      <c r="AD5727">
        <f t="shared" si="487"/>
        <v>7.9372373949579851</v>
      </c>
    </row>
    <row r="5728" spans="1:30" x14ac:dyDescent="0.25">
      <c r="A5728" t="s">
        <v>202</v>
      </c>
      <c r="B5728" t="s">
        <v>163</v>
      </c>
      <c r="D5728" s="5">
        <v>44959</v>
      </c>
      <c r="E5728">
        <f>COUNTIFS($D$4891:D5728,D5728,$A$4891:A5728,A5728)</f>
        <v>3</v>
      </c>
      <c r="I5728" t="s">
        <v>177</v>
      </c>
      <c r="K5728" t="str">
        <f t="shared" si="486"/>
        <v>2022/23</v>
      </c>
      <c r="P5728" s="32"/>
      <c r="Q5728" s="32">
        <v>93.894236181470205</v>
      </c>
      <c r="S5728" s="22"/>
      <c r="AC5728" s="36">
        <v>46.947118090735103</v>
      </c>
      <c r="AD5728">
        <f t="shared" si="487"/>
        <v>4.6947118090735103</v>
      </c>
    </row>
    <row r="5729" spans="1:30" x14ac:dyDescent="0.25">
      <c r="A5729" t="s">
        <v>202</v>
      </c>
      <c r="B5729" t="s">
        <v>163</v>
      </c>
      <c r="D5729" s="38">
        <v>44959</v>
      </c>
      <c r="E5729">
        <f>COUNTIFS($D$4891:D5729,D5729,$A$4891:A5729,A5729)</f>
        <v>4</v>
      </c>
      <c r="I5729" s="39" t="s">
        <v>177</v>
      </c>
      <c r="K5729" t="str">
        <f t="shared" si="486"/>
        <v>2022/23</v>
      </c>
      <c r="P5729" s="32"/>
      <c r="Q5729" s="32">
        <v>81.652799323085588</v>
      </c>
      <c r="S5729" s="22"/>
      <c r="AC5729" s="37">
        <v>40.826399661542794</v>
      </c>
      <c r="AD5729">
        <f t="shared" si="487"/>
        <v>4.0826399661542796</v>
      </c>
    </row>
    <row r="5730" spans="1:30" x14ac:dyDescent="0.25">
      <c r="A5730" t="s">
        <v>202</v>
      </c>
      <c r="B5730" t="s">
        <v>163</v>
      </c>
      <c r="D5730" s="5">
        <v>44959</v>
      </c>
      <c r="E5730">
        <f>COUNTIFS($D$4891:D5730,D5730,$A$4891:A5730,A5730)</f>
        <v>5</v>
      </c>
      <c r="I5730" t="s">
        <v>177</v>
      </c>
      <c r="K5730" t="str">
        <f t="shared" si="486"/>
        <v>2022/23</v>
      </c>
      <c r="P5730" s="32"/>
      <c r="Q5730" s="32">
        <v>92.603589337556087</v>
      </c>
      <c r="S5730" s="22"/>
      <c r="AC5730" s="36">
        <v>46.301794668778044</v>
      </c>
      <c r="AD5730">
        <f t="shared" si="487"/>
        <v>4.630179466877804</v>
      </c>
    </row>
    <row r="5731" spans="1:30" x14ac:dyDescent="0.25">
      <c r="A5731" t="s">
        <v>202</v>
      </c>
      <c r="B5731" t="s">
        <v>163</v>
      </c>
      <c r="D5731" s="38">
        <v>44978</v>
      </c>
      <c r="E5731">
        <f>COUNTIFS($D$4891:D5731,D5731,$A$4891:A5731,A5731)</f>
        <v>1</v>
      </c>
      <c r="I5731" s="39" t="s">
        <v>177</v>
      </c>
      <c r="K5731" t="str">
        <f t="shared" si="486"/>
        <v>2022/23</v>
      </c>
      <c r="P5731" s="32"/>
      <c r="Q5731" s="32">
        <v>191.43238690825166</v>
      </c>
      <c r="S5731" s="22"/>
      <c r="AC5731" s="37">
        <v>100.75388784644825</v>
      </c>
      <c r="AD5731">
        <f t="shared" si="487"/>
        <v>10.075388784644826</v>
      </c>
    </row>
    <row r="5732" spans="1:30" x14ac:dyDescent="0.25">
      <c r="A5732" t="s">
        <v>202</v>
      </c>
      <c r="B5732" t="s">
        <v>163</v>
      </c>
      <c r="D5732" s="5">
        <v>44978</v>
      </c>
      <c r="E5732">
        <f>COUNTIFS($D$4891:D5732,D5732,$A$4891:A5732,A5732)</f>
        <v>2</v>
      </c>
      <c r="I5732" t="s">
        <v>177</v>
      </c>
      <c r="K5732" t="str">
        <f t="shared" si="486"/>
        <v>2022/23</v>
      </c>
      <c r="P5732" s="32"/>
      <c r="Q5732" s="32">
        <v>200.44979966096474</v>
      </c>
      <c r="S5732" s="22"/>
      <c r="AC5732" s="36">
        <v>105.49989455840249</v>
      </c>
      <c r="AD5732">
        <f t="shared" si="487"/>
        <v>10.549989455840249</v>
      </c>
    </row>
    <row r="5733" spans="1:30" x14ac:dyDescent="0.25">
      <c r="A5733" t="s">
        <v>202</v>
      </c>
      <c r="B5733" t="s">
        <v>163</v>
      </c>
      <c r="D5733" s="38">
        <v>44978</v>
      </c>
      <c r="E5733">
        <f>COUNTIFS($D$4891:D5733,D5733,$A$4891:A5733,A5733)</f>
        <v>3</v>
      </c>
      <c r="I5733" s="39" t="s">
        <v>177</v>
      </c>
      <c r="K5733" t="str">
        <f t="shared" si="486"/>
        <v>2022/23</v>
      </c>
      <c r="P5733" s="32"/>
      <c r="Q5733" s="32">
        <v>173.02898358040281</v>
      </c>
      <c r="S5733" s="22"/>
      <c r="AC5733" s="37">
        <v>91.067886094948847</v>
      </c>
      <c r="AD5733">
        <f t="shared" si="487"/>
        <v>9.1067886094948847</v>
      </c>
    </row>
    <row r="5734" spans="1:30" x14ac:dyDescent="0.25">
      <c r="A5734" t="s">
        <v>202</v>
      </c>
      <c r="B5734" t="s">
        <v>163</v>
      </c>
      <c r="D5734" s="5">
        <v>44978</v>
      </c>
      <c r="E5734">
        <f>COUNTIFS($D$4891:D5734,D5734,$A$4891:A5734,A5734)</f>
        <v>4</v>
      </c>
      <c r="I5734" t="s">
        <v>177</v>
      </c>
      <c r="K5734" t="str">
        <f t="shared" si="486"/>
        <v>2022/23</v>
      </c>
      <c r="P5734" s="32"/>
      <c r="Q5734" s="32">
        <v>197.96231375985977</v>
      </c>
      <c r="S5734" s="22"/>
      <c r="AC5734" s="36">
        <v>104.19069145255777</v>
      </c>
      <c r="AD5734">
        <f t="shared" si="487"/>
        <v>10.419069145255778</v>
      </c>
    </row>
    <row r="5735" spans="1:30" x14ac:dyDescent="0.25">
      <c r="A5735" t="s">
        <v>202</v>
      </c>
      <c r="B5735" t="s">
        <v>163</v>
      </c>
      <c r="D5735" s="38">
        <v>44978</v>
      </c>
      <c r="E5735">
        <f>COUNTIFS($D$4891:D5735,D5735,$A$4891:A5735,A5735)</f>
        <v>5</v>
      </c>
      <c r="I5735" s="39" t="s">
        <v>177</v>
      </c>
      <c r="K5735" t="str">
        <f t="shared" si="486"/>
        <v>2022/23</v>
      </c>
      <c r="P5735" s="32"/>
      <c r="Q5735" s="32">
        <v>180.29516834445573</v>
      </c>
      <c r="S5735" s="22"/>
      <c r="AC5735" s="37">
        <v>94.892193865503017</v>
      </c>
      <c r="AD5735">
        <f t="shared" si="487"/>
        <v>9.4892193865503014</v>
      </c>
    </row>
    <row r="5736" spans="1:30" x14ac:dyDescent="0.25">
      <c r="A5736" t="s">
        <v>202</v>
      </c>
      <c r="B5736" t="s">
        <v>163</v>
      </c>
      <c r="D5736" s="5">
        <v>44999</v>
      </c>
      <c r="E5736">
        <f>COUNTIFS($D$4891:D5736,D5736,$A$4891:A5736,A5736)</f>
        <v>1</v>
      </c>
      <c r="I5736" t="s">
        <v>177</v>
      </c>
      <c r="K5736" t="str">
        <f t="shared" si="486"/>
        <v>2022/23</v>
      </c>
      <c r="P5736" s="32"/>
      <c r="Q5736" s="32">
        <v>110.95827602017422</v>
      </c>
      <c r="S5736" s="22"/>
      <c r="AC5736" s="36">
        <v>52.837274295321059</v>
      </c>
      <c r="AD5736">
        <f t="shared" si="487"/>
        <v>5.2837274295321057</v>
      </c>
    </row>
    <row r="5737" spans="1:30" x14ac:dyDescent="0.25">
      <c r="A5737" t="s">
        <v>202</v>
      </c>
      <c r="B5737" t="s">
        <v>163</v>
      </c>
      <c r="D5737" s="38">
        <v>44999</v>
      </c>
      <c r="E5737">
        <f>COUNTIFS($D$4891:D5737,D5737,$A$4891:A5737,A5737)</f>
        <v>2</v>
      </c>
      <c r="I5737" s="39" t="s">
        <v>177</v>
      </c>
      <c r="K5737" t="str">
        <f t="shared" si="486"/>
        <v>2022/23</v>
      </c>
      <c r="P5737" s="32"/>
      <c r="Q5737" s="32">
        <v>113.55942012210998</v>
      </c>
      <c r="S5737" s="22"/>
      <c r="AC5737" s="37">
        <v>54.075914343861896</v>
      </c>
      <c r="AD5737">
        <f t="shared" si="487"/>
        <v>5.4075914343861893</v>
      </c>
    </row>
    <row r="5738" spans="1:30" x14ac:dyDescent="0.25">
      <c r="A5738" t="s">
        <v>202</v>
      </c>
      <c r="B5738" t="s">
        <v>163</v>
      </c>
      <c r="D5738" s="5">
        <v>45000</v>
      </c>
      <c r="E5738">
        <f>COUNTIFS($D$4891:D5738,D5738,$A$4891:A5738,A5738)</f>
        <v>1</v>
      </c>
      <c r="I5738" t="s">
        <v>177</v>
      </c>
      <c r="K5738" t="str">
        <f t="shared" si="486"/>
        <v>2022/23</v>
      </c>
      <c r="P5738" s="32"/>
      <c r="Q5738" s="32">
        <v>110.89420471431485</v>
      </c>
      <c r="S5738" s="22"/>
      <c r="AC5738" s="36">
        <v>50.406456688324937</v>
      </c>
      <c r="AD5738">
        <f t="shared" si="487"/>
        <v>5.0406456688324939</v>
      </c>
    </row>
    <row r="5739" spans="1:30" x14ac:dyDescent="0.25">
      <c r="A5739" t="s">
        <v>202</v>
      </c>
      <c r="B5739" t="s">
        <v>163</v>
      </c>
      <c r="D5739" s="38">
        <v>45000</v>
      </c>
      <c r="E5739">
        <f>COUNTIFS($D$4891:D5739,D5739,$A$4891:A5739,A5739)</f>
        <v>2</v>
      </c>
      <c r="I5739" s="39" t="s">
        <v>177</v>
      </c>
      <c r="K5739" t="str">
        <f t="shared" si="486"/>
        <v>2022/23</v>
      </c>
      <c r="P5739" s="32"/>
      <c r="Q5739" s="32">
        <v>119.24504137659267</v>
      </c>
      <c r="S5739" s="22"/>
      <c r="AC5739" s="37">
        <v>54.202291534814847</v>
      </c>
      <c r="AD5739">
        <f t="shared" si="487"/>
        <v>5.4202291534814844</v>
      </c>
    </row>
    <row r="5740" spans="1:30" x14ac:dyDescent="0.25">
      <c r="A5740" t="s">
        <v>202</v>
      </c>
      <c r="B5740" t="s">
        <v>163</v>
      </c>
      <c r="D5740" s="5">
        <v>45000</v>
      </c>
      <c r="E5740">
        <f>COUNTIFS($D$4891:D5740,D5740,$A$4891:A5740,A5740)</f>
        <v>3</v>
      </c>
      <c r="I5740" t="s">
        <v>177</v>
      </c>
      <c r="K5740" t="str">
        <f t="shared" si="486"/>
        <v>2022/23</v>
      </c>
      <c r="P5740" s="32"/>
      <c r="Q5740" s="32">
        <v>105.65635005336181</v>
      </c>
      <c r="S5740" s="22"/>
      <c r="AC5740" s="36">
        <v>48.025613660619001</v>
      </c>
      <c r="AD5740">
        <f t="shared" si="487"/>
        <v>4.8025613660618998</v>
      </c>
    </row>
    <row r="5741" spans="1:30" x14ac:dyDescent="0.25">
      <c r="A5741" t="s">
        <v>202</v>
      </c>
      <c r="B5741" t="s">
        <v>163</v>
      </c>
      <c r="D5741" s="38">
        <v>45042</v>
      </c>
      <c r="E5741">
        <f>COUNTIFS($D$4891:D5741,D5741,$A$4891:A5741,A5741)</f>
        <v>1</v>
      </c>
      <c r="I5741" s="39" t="s">
        <v>177</v>
      </c>
      <c r="K5741" t="str">
        <f t="shared" si="486"/>
        <v>2022/23</v>
      </c>
      <c r="P5741" s="32"/>
      <c r="Q5741" s="32">
        <v>126.91523640428747</v>
      </c>
      <c r="S5741" s="22"/>
      <c r="AC5741" s="37">
        <v>29.51517125681104</v>
      </c>
      <c r="AD5741">
        <f t="shared" si="487"/>
        <v>2.9515171256811041</v>
      </c>
    </row>
    <row r="5742" spans="1:30" x14ac:dyDescent="0.25">
      <c r="A5742" t="s">
        <v>202</v>
      </c>
      <c r="B5742" t="s">
        <v>163</v>
      </c>
      <c r="D5742" s="5">
        <v>45042</v>
      </c>
      <c r="E5742">
        <f>COUNTIFS($D$4891:D5742,D5742,$A$4891:A5742,A5742)</f>
        <v>2</v>
      </c>
      <c r="I5742" t="s">
        <v>177</v>
      </c>
      <c r="K5742" t="str">
        <f t="shared" si="486"/>
        <v>2022/23</v>
      </c>
      <c r="P5742" s="32"/>
      <c r="Q5742" s="32">
        <v>134.04581888465694</v>
      </c>
      <c r="S5742" s="22"/>
      <c r="AC5742" s="36">
        <v>31.1734462522458</v>
      </c>
      <c r="AD5742">
        <f t="shared" si="487"/>
        <v>3.1173446252245798</v>
      </c>
    </row>
    <row r="5743" spans="1:30" x14ac:dyDescent="0.25">
      <c r="A5743" t="s">
        <v>202</v>
      </c>
      <c r="B5743" t="s">
        <v>163</v>
      </c>
      <c r="D5743" s="38">
        <v>45042</v>
      </c>
      <c r="E5743">
        <f>COUNTIFS($D$4891:D5743,D5743,$A$4891:A5743,A5743)</f>
        <v>3</v>
      </c>
      <c r="I5743" s="39" t="s">
        <v>177</v>
      </c>
      <c r="K5743" t="str">
        <f t="shared" si="486"/>
        <v>2022/23</v>
      </c>
      <c r="P5743" s="32"/>
      <c r="Q5743" s="32">
        <v>145.08854231094955</v>
      </c>
      <c r="S5743" s="22"/>
      <c r="AC5743" s="37">
        <v>34.544891026416565</v>
      </c>
      <c r="AD5743">
        <f t="shared" si="487"/>
        <v>3.4544891026416567</v>
      </c>
    </row>
    <row r="5744" spans="1:30" x14ac:dyDescent="0.25">
      <c r="A5744" t="s">
        <v>202</v>
      </c>
      <c r="B5744" t="s">
        <v>163</v>
      </c>
      <c r="D5744" s="5">
        <v>45043</v>
      </c>
      <c r="E5744">
        <f>COUNTIFS($D$4891:D5744,D5744,$A$4891:A5744,A5744)</f>
        <v>1</v>
      </c>
      <c r="I5744" t="s">
        <v>177</v>
      </c>
      <c r="K5744" t="str">
        <f t="shared" si="486"/>
        <v>2022/23</v>
      </c>
      <c r="P5744" s="32"/>
      <c r="Q5744" s="32">
        <v>140.67226890756302</v>
      </c>
      <c r="S5744" s="22"/>
      <c r="AC5744" s="36">
        <v>32.714481141293732</v>
      </c>
      <c r="AD5744">
        <f t="shared" si="487"/>
        <v>3.271448114129373</v>
      </c>
    </row>
    <row r="5745" spans="1:30" x14ac:dyDescent="0.25">
      <c r="A5745" t="s">
        <v>202</v>
      </c>
      <c r="B5745" t="s">
        <v>163</v>
      </c>
      <c r="D5745" s="38">
        <v>45043</v>
      </c>
      <c r="E5745">
        <f>COUNTIFS($D$4891:D5745,D5745,$A$4891:A5745,A5745)</f>
        <v>2</v>
      </c>
      <c r="I5745" s="39" t="s">
        <v>177</v>
      </c>
      <c r="K5745" t="str">
        <f t="shared" si="486"/>
        <v>2022/23</v>
      </c>
      <c r="P5745" s="32"/>
      <c r="Q5745" s="32">
        <v>133.07293420432353</v>
      </c>
      <c r="S5745" s="22"/>
      <c r="AC5745" s="37">
        <v>30.947194001005474</v>
      </c>
      <c r="AD5745">
        <f t="shared" si="487"/>
        <v>3.0947194001005474</v>
      </c>
    </row>
    <row r="5746" spans="1:30" x14ac:dyDescent="0.25">
      <c r="A5746" t="s">
        <v>202</v>
      </c>
      <c r="B5746" t="s">
        <v>163</v>
      </c>
      <c r="D5746" s="5">
        <v>45104</v>
      </c>
      <c r="E5746">
        <f>COUNTIFS($D$4891:D5746,D5746,$A$4891:A5746,A5746)</f>
        <v>1</v>
      </c>
      <c r="I5746" t="s">
        <v>177</v>
      </c>
      <c r="K5746" t="str">
        <f t="shared" si="486"/>
        <v>2022/23</v>
      </c>
      <c r="P5746" s="32"/>
      <c r="Q5746" s="32">
        <v>92.857142857142847</v>
      </c>
      <c r="S5746" s="22"/>
      <c r="AC5746" s="36">
        <v>14.976958525345619</v>
      </c>
      <c r="AD5746">
        <f t="shared" si="487"/>
        <v>1.4976958525345618</v>
      </c>
    </row>
    <row r="5747" spans="1:30" x14ac:dyDescent="0.25">
      <c r="A5747" t="s">
        <v>202</v>
      </c>
      <c r="B5747" t="s">
        <v>163</v>
      </c>
      <c r="D5747" s="38">
        <v>45104</v>
      </c>
      <c r="E5747">
        <f>COUNTIFS($D$4891:D5747,D5747,$A$4891:A5747,A5747)</f>
        <v>2</v>
      </c>
      <c r="I5747" s="39" t="s">
        <v>177</v>
      </c>
      <c r="K5747" t="str">
        <f t="shared" si="486"/>
        <v>2022/23</v>
      </c>
      <c r="P5747" s="32"/>
      <c r="Q5747" s="32">
        <v>50.214285714285708</v>
      </c>
      <c r="S5747" s="22"/>
      <c r="AC5747" s="37">
        <v>8.0990783410138238</v>
      </c>
      <c r="AD5747">
        <f t="shared" si="487"/>
        <v>0.80990783410138234</v>
      </c>
    </row>
    <row r="5748" spans="1:30" x14ac:dyDescent="0.25">
      <c r="A5748" t="s">
        <v>202</v>
      </c>
      <c r="B5748" t="s">
        <v>163</v>
      </c>
      <c r="D5748" s="5">
        <v>45104</v>
      </c>
      <c r="E5748">
        <f>COUNTIFS($D$4891:D5748,D5748,$A$4891:A5748,A5748)</f>
        <v>3</v>
      </c>
      <c r="I5748" t="s">
        <v>177</v>
      </c>
      <c r="K5748" t="str">
        <f t="shared" si="486"/>
        <v>2022/23</v>
      </c>
      <c r="P5748" s="32"/>
      <c r="Q5748" s="32">
        <v>47.660714285714278</v>
      </c>
      <c r="S5748" s="22"/>
      <c r="AC5748" s="36">
        <v>7.6872119815668194</v>
      </c>
      <c r="AD5748">
        <f t="shared" si="487"/>
        <v>0.76872119815668194</v>
      </c>
    </row>
    <row r="5749" spans="1:30" x14ac:dyDescent="0.25">
      <c r="A5749" t="s">
        <v>202</v>
      </c>
      <c r="B5749" t="s">
        <v>163</v>
      </c>
      <c r="D5749" s="38">
        <v>45105</v>
      </c>
      <c r="E5749">
        <f>COUNTIFS($D$4891:D5749,D5749,$A$4891:A5749,A5749)</f>
        <v>1</v>
      </c>
      <c r="I5749" s="39" t="s">
        <v>177</v>
      </c>
      <c r="K5749" t="str">
        <f t="shared" si="486"/>
        <v>2022/23</v>
      </c>
      <c r="P5749" s="32"/>
      <c r="Q5749" s="32">
        <v>14.017857142857142</v>
      </c>
      <c r="S5749" s="22"/>
      <c r="AC5749" s="37">
        <v>2.2609447004608292</v>
      </c>
      <c r="AD5749">
        <f t="shared" si="487"/>
        <v>0.22609447004608291</v>
      </c>
    </row>
    <row r="5750" spans="1:30" x14ac:dyDescent="0.25">
      <c r="A5750" t="s">
        <v>202</v>
      </c>
      <c r="B5750" t="s">
        <v>163</v>
      </c>
      <c r="D5750" s="5">
        <v>45105</v>
      </c>
      <c r="E5750">
        <f>COUNTIFS($D$4891:D5750,D5750,$A$4891:A5750,A5750)</f>
        <v>2</v>
      </c>
      <c r="I5750" t="s">
        <v>177</v>
      </c>
      <c r="K5750" t="str">
        <f t="shared" si="486"/>
        <v>2022/23</v>
      </c>
      <c r="P5750" s="32"/>
      <c r="Q5750" s="32">
        <v>47.964285714285708</v>
      </c>
      <c r="S5750" s="22"/>
      <c r="AC5750" s="36">
        <v>7.7361751152073728</v>
      </c>
      <c r="AD5750">
        <f t="shared" si="487"/>
        <v>0.77361751152073732</v>
      </c>
    </row>
    <row r="5751" spans="1:30" x14ac:dyDescent="0.25">
      <c r="A5751" t="s">
        <v>202</v>
      </c>
      <c r="B5751" t="s">
        <v>163</v>
      </c>
      <c r="D5751" s="38">
        <v>45181</v>
      </c>
      <c r="E5751">
        <f>COUNTIFS($D$4891:D5751,D5751,$A$4891:A5751,A5751)</f>
        <v>1</v>
      </c>
      <c r="I5751" s="39" t="s">
        <v>177</v>
      </c>
      <c r="K5751" t="str">
        <f t="shared" si="486"/>
        <v>2023/24</v>
      </c>
      <c r="P5751" s="32"/>
      <c r="Q5751" s="32">
        <v>59.703077023583965</v>
      </c>
      <c r="S5751" s="22"/>
      <c r="AC5751" s="37">
        <v>7.7536463666992166</v>
      </c>
      <c r="AD5751">
        <f t="shared" si="487"/>
        <v>0.77536463666992161</v>
      </c>
    </row>
    <row r="5752" spans="1:30" x14ac:dyDescent="0.25">
      <c r="A5752" t="s">
        <v>202</v>
      </c>
      <c r="B5752" t="s">
        <v>163</v>
      </c>
      <c r="D5752" s="5">
        <v>45181</v>
      </c>
      <c r="E5752">
        <f>COUNTIFS($D$4891:D5752,D5752,$A$4891:A5752,A5752)</f>
        <v>2</v>
      </c>
      <c r="I5752" t="s">
        <v>177</v>
      </c>
      <c r="K5752" t="str">
        <f t="shared" si="486"/>
        <v>2023/24</v>
      </c>
      <c r="P5752" s="32"/>
      <c r="Q5752" s="32">
        <v>50.555399325084359</v>
      </c>
      <c r="S5752" s="22"/>
      <c r="AC5752" s="36">
        <v>6.5656362759849811</v>
      </c>
      <c r="AD5752">
        <f t="shared" si="487"/>
        <v>0.65656362759849807</v>
      </c>
    </row>
    <row r="5753" spans="1:30" x14ac:dyDescent="0.25">
      <c r="A5753" t="s">
        <v>202</v>
      </c>
      <c r="B5753" t="s">
        <v>163</v>
      </c>
      <c r="D5753" s="38">
        <v>45181</v>
      </c>
      <c r="E5753">
        <f>COUNTIFS($D$4891:D5753,D5753,$A$4891:A5753,A5753)</f>
        <v>3</v>
      </c>
      <c r="I5753" s="39" t="s">
        <v>177</v>
      </c>
      <c r="K5753" t="str">
        <f t="shared" si="486"/>
        <v>2023/24</v>
      </c>
      <c r="P5753" s="32"/>
      <c r="Q5753" s="32">
        <v>36.152326274977618</v>
      </c>
      <c r="S5753" s="22"/>
      <c r="AC5753" s="37">
        <v>4.6951073084386516</v>
      </c>
      <c r="AD5753">
        <f t="shared" si="487"/>
        <v>0.46951073084386519</v>
      </c>
    </row>
    <row r="5754" spans="1:30" x14ac:dyDescent="0.25">
      <c r="A5754" t="s">
        <v>202</v>
      </c>
      <c r="B5754" t="s">
        <v>163</v>
      </c>
      <c r="D5754" s="5">
        <v>45181</v>
      </c>
      <c r="E5754">
        <f>COUNTIFS($D$4891:D5754,D5754,$A$4891:A5754,A5754)</f>
        <v>4</v>
      </c>
      <c r="I5754" t="s">
        <v>177</v>
      </c>
      <c r="K5754" t="str">
        <f t="shared" si="486"/>
        <v>2023/24</v>
      </c>
      <c r="P5754" s="32"/>
      <c r="Q5754" s="32">
        <v>35.894406178852421</v>
      </c>
      <c r="S5754" s="22"/>
      <c r="AC5754" s="36">
        <v>4.7229481814279497</v>
      </c>
      <c r="AD5754">
        <f t="shared" si="487"/>
        <v>0.47229481814279495</v>
      </c>
    </row>
    <row r="5755" spans="1:30" x14ac:dyDescent="0.25">
      <c r="A5755" t="s">
        <v>202</v>
      </c>
      <c r="B5755" t="s">
        <v>163</v>
      </c>
      <c r="D5755" s="38">
        <v>45181</v>
      </c>
      <c r="E5755">
        <f>COUNTIFS($D$4891:D5755,D5755,$A$4891:A5755,A5755)</f>
        <v>5</v>
      </c>
      <c r="I5755" s="39" t="s">
        <v>177</v>
      </c>
      <c r="K5755" t="str">
        <f t="shared" si="486"/>
        <v>2023/24</v>
      </c>
      <c r="P5755" s="32"/>
      <c r="Q5755" s="32">
        <v>44.264502989291103</v>
      </c>
      <c r="S5755" s="22"/>
      <c r="AC5755" s="37">
        <v>5.8242767091172496</v>
      </c>
      <c r="AD5755">
        <f t="shared" si="487"/>
        <v>0.58242767091172498</v>
      </c>
    </row>
    <row r="5756" spans="1:30" x14ac:dyDescent="0.25">
      <c r="A5756" t="s">
        <v>202</v>
      </c>
      <c r="B5756" t="s">
        <v>163</v>
      </c>
      <c r="D5756" s="5">
        <v>45216</v>
      </c>
      <c r="E5756">
        <f>COUNTIFS($D$4891:D5756,D5756,$A$4891:A5756,A5756)</f>
        <v>1</v>
      </c>
      <c r="I5756" t="s">
        <v>177</v>
      </c>
      <c r="K5756" t="str">
        <f t="shared" si="486"/>
        <v>2023/24</v>
      </c>
      <c r="P5756" s="32"/>
      <c r="Q5756" s="32">
        <v>235.73566278640413</v>
      </c>
      <c r="S5756" s="22"/>
      <c r="AC5756" s="36">
        <v>67.353046510401185</v>
      </c>
      <c r="AD5756">
        <f t="shared" si="487"/>
        <v>6.7353046510401189</v>
      </c>
    </row>
    <row r="5757" spans="1:30" x14ac:dyDescent="0.25">
      <c r="A5757" t="s">
        <v>202</v>
      </c>
      <c r="B5757" t="s">
        <v>163</v>
      </c>
      <c r="D5757" s="38">
        <v>45216</v>
      </c>
      <c r="E5757">
        <f>COUNTIFS($D$4891:D5757,D5757,$A$4891:A5757,A5757)</f>
        <v>2</v>
      </c>
      <c r="I5757" s="39" t="s">
        <v>177</v>
      </c>
      <c r="K5757" t="str">
        <f t="shared" si="486"/>
        <v>2023/24</v>
      </c>
      <c r="P5757" s="32"/>
      <c r="Q5757" s="32">
        <v>214.33733808898063</v>
      </c>
      <c r="S5757" s="22"/>
      <c r="AC5757" s="37">
        <v>61.239239453994472</v>
      </c>
      <c r="AD5757">
        <f t="shared" si="487"/>
        <v>6.1239239453994472</v>
      </c>
    </row>
    <row r="5758" spans="1:30" x14ac:dyDescent="0.25">
      <c r="A5758" t="s">
        <v>202</v>
      </c>
      <c r="B5758" t="s">
        <v>163</v>
      </c>
      <c r="D5758" s="5">
        <v>45216</v>
      </c>
      <c r="E5758">
        <f>COUNTIFS($D$4891:D5758,D5758,$A$4891:A5758,A5758)</f>
        <v>3</v>
      </c>
      <c r="I5758" t="s">
        <v>177</v>
      </c>
      <c r="K5758" t="str">
        <f t="shared" si="486"/>
        <v>2023/24</v>
      </c>
      <c r="P5758" s="32"/>
      <c r="Q5758" s="32">
        <v>194.6239172074674</v>
      </c>
      <c r="S5758" s="22"/>
      <c r="AC5758" s="36">
        <v>55.606833487847823</v>
      </c>
      <c r="AD5758">
        <f t="shared" si="487"/>
        <v>5.5606833487847824</v>
      </c>
    </row>
    <row r="5759" spans="1:30" x14ac:dyDescent="0.25">
      <c r="A5759" t="s">
        <v>202</v>
      </c>
      <c r="B5759" t="s">
        <v>163</v>
      </c>
      <c r="D5759" s="38">
        <v>45217</v>
      </c>
      <c r="E5759">
        <f>COUNTIFS($D$4891:D5759,D5759,$A$4891:A5759,A5759)</f>
        <v>1</v>
      </c>
      <c r="I5759" s="39" t="s">
        <v>177</v>
      </c>
      <c r="K5759" t="str">
        <f t="shared" si="486"/>
        <v>2023/24</v>
      </c>
      <c r="P5759" s="32"/>
      <c r="Q5759" s="32">
        <v>211.36900414504817</v>
      </c>
      <c r="S5759" s="22"/>
      <c r="AC5759" s="37">
        <v>58.713612262513379</v>
      </c>
      <c r="AD5759">
        <f t="shared" si="487"/>
        <v>5.8713612262513379</v>
      </c>
    </row>
    <row r="5760" spans="1:30" x14ac:dyDescent="0.25">
      <c r="A5760" t="s">
        <v>202</v>
      </c>
      <c r="B5760" t="s">
        <v>163</v>
      </c>
      <c r="D5760" s="5">
        <v>45217</v>
      </c>
      <c r="E5760">
        <f>COUNTIFS($D$4891:D5760,D5760,$A$4891:A5760,A5760)</f>
        <v>2</v>
      </c>
      <c r="I5760" t="s">
        <v>177</v>
      </c>
      <c r="K5760" t="str">
        <f t="shared" si="486"/>
        <v>2023/24</v>
      </c>
      <c r="P5760" s="32"/>
      <c r="Q5760" s="32">
        <v>209.9815888839959</v>
      </c>
      <c r="S5760" s="22"/>
      <c r="AC5760" s="36">
        <v>58.328219134443302</v>
      </c>
      <c r="AD5760">
        <f t="shared" si="487"/>
        <v>5.83282191344433</v>
      </c>
    </row>
    <row r="5761" spans="1:30" x14ac:dyDescent="0.25">
      <c r="A5761" t="s">
        <v>202</v>
      </c>
      <c r="B5761" t="s">
        <v>163</v>
      </c>
      <c r="D5761" s="38">
        <v>45238</v>
      </c>
      <c r="E5761">
        <f>COUNTIFS($D$4891:D5761,D5761,$A$4891:A5761,A5761)</f>
        <v>1</v>
      </c>
      <c r="I5761" s="39" t="s">
        <v>177</v>
      </c>
      <c r="K5761" t="str">
        <f t="shared" si="486"/>
        <v>2023/24</v>
      </c>
      <c r="P5761" s="32"/>
      <c r="Q5761" s="32">
        <v>216.02431209950996</v>
      </c>
      <c r="S5761" s="22"/>
      <c r="AC5761" s="37">
        <v>98.192869136140885</v>
      </c>
      <c r="AD5761">
        <f t="shared" si="487"/>
        <v>9.8192869136140892</v>
      </c>
    </row>
    <row r="5762" spans="1:30" x14ac:dyDescent="0.25">
      <c r="A5762" t="s">
        <v>202</v>
      </c>
      <c r="B5762" t="s">
        <v>163</v>
      </c>
      <c r="D5762" s="5">
        <v>45238</v>
      </c>
      <c r="E5762">
        <f>COUNTIFS($D$4891:D5762,D5762,$A$4891:A5762,A5762)</f>
        <v>2</v>
      </c>
      <c r="I5762" t="s">
        <v>177</v>
      </c>
      <c r="K5762" t="str">
        <f t="shared" si="486"/>
        <v>2023/24</v>
      </c>
      <c r="P5762" s="32"/>
      <c r="Q5762" s="32">
        <v>182.6007083199182</v>
      </c>
      <c r="S5762" s="22"/>
      <c r="AC5762" s="36">
        <v>83.000321963599177</v>
      </c>
      <c r="AD5762">
        <f t="shared" si="487"/>
        <v>8.3000321963599184</v>
      </c>
    </row>
    <row r="5763" spans="1:30" x14ac:dyDescent="0.25">
      <c r="A5763" t="s">
        <v>202</v>
      </c>
      <c r="B5763" t="s">
        <v>163</v>
      </c>
      <c r="D5763" s="38">
        <v>45238</v>
      </c>
      <c r="E5763">
        <f>COUNTIFS($D$4891:D5763,D5763,$A$4891:A5763,A5763)</f>
        <v>3</v>
      </c>
      <c r="I5763" s="39" t="s">
        <v>177</v>
      </c>
      <c r="K5763" t="str">
        <f t="shared" si="486"/>
        <v>2023/24</v>
      </c>
      <c r="P5763" s="32"/>
      <c r="Q5763" s="32">
        <v>157.80693018623828</v>
      </c>
      <c r="S5763" s="22"/>
      <c r="AC5763" s="37">
        <v>71.730422811926488</v>
      </c>
      <c r="AD5763">
        <f t="shared" si="487"/>
        <v>7.1730422811926484</v>
      </c>
    </row>
    <row r="5764" spans="1:30" x14ac:dyDescent="0.25">
      <c r="A5764" t="s">
        <v>202</v>
      </c>
      <c r="B5764" t="s">
        <v>163</v>
      </c>
      <c r="D5764" s="5">
        <v>45238</v>
      </c>
      <c r="E5764">
        <f>COUNTIFS($D$4891:D5764,D5764,$A$4891:A5764,A5764)</f>
        <v>4</v>
      </c>
      <c r="I5764" t="s">
        <v>177</v>
      </c>
      <c r="K5764" t="str">
        <f t="shared" si="486"/>
        <v>2023/24</v>
      </c>
      <c r="P5764" s="32"/>
      <c r="Q5764" s="32">
        <v>142.4319727891156</v>
      </c>
      <c r="S5764" s="22"/>
      <c r="AC5764" s="36">
        <v>67.824748947197904</v>
      </c>
      <c r="AD5764">
        <f t="shared" si="487"/>
        <v>6.7824748947197904</v>
      </c>
    </row>
    <row r="5765" spans="1:30" x14ac:dyDescent="0.25">
      <c r="A5765" t="s">
        <v>202</v>
      </c>
      <c r="B5765" t="s">
        <v>163</v>
      </c>
      <c r="D5765" s="38">
        <v>45238</v>
      </c>
      <c r="E5765">
        <f>COUNTIFS($D$4891:D5765,D5765,$A$4891:A5765,A5765)</f>
        <v>5</v>
      </c>
      <c r="I5765" s="39" t="s">
        <v>177</v>
      </c>
      <c r="K5765" t="str">
        <f t="shared" si="486"/>
        <v>2023/24</v>
      </c>
      <c r="P5765" s="32"/>
      <c r="Q5765" s="32">
        <v>153.02600561623632</v>
      </c>
      <c r="S5765" s="22"/>
      <c r="AC5765" s="37">
        <v>72.869526483922058</v>
      </c>
      <c r="AD5765">
        <f t="shared" si="487"/>
        <v>7.286952648392206</v>
      </c>
    </row>
    <row r="5766" spans="1:30" x14ac:dyDescent="0.25">
      <c r="A5766" t="s">
        <v>202</v>
      </c>
      <c r="B5766" t="s">
        <v>163</v>
      </c>
      <c r="D5766" s="5">
        <v>45259</v>
      </c>
      <c r="E5766">
        <f>COUNTIFS($D$4891:D5766,D5766,$A$4891:A5766,A5766)</f>
        <v>1</v>
      </c>
      <c r="I5766" t="s">
        <v>177</v>
      </c>
      <c r="K5766" t="str">
        <f t="shared" si="486"/>
        <v>2023/24</v>
      </c>
      <c r="P5766" s="32"/>
      <c r="Q5766" s="32">
        <v>124.72887623379229</v>
      </c>
      <c r="S5766" s="22"/>
      <c r="AC5766" s="36">
        <v>59.394702968472515</v>
      </c>
      <c r="AD5766">
        <f t="shared" si="487"/>
        <v>5.9394702968472517</v>
      </c>
    </row>
    <row r="5767" spans="1:30" x14ac:dyDescent="0.25">
      <c r="A5767" t="s">
        <v>202</v>
      </c>
      <c r="B5767" t="s">
        <v>163</v>
      </c>
      <c r="D5767" s="38">
        <v>45259</v>
      </c>
      <c r="E5767">
        <f>COUNTIFS($D$4891:D5767,D5767,$A$4891:A5767,A5767)</f>
        <v>2</v>
      </c>
      <c r="I5767" s="39" t="s">
        <v>177</v>
      </c>
      <c r="K5767" t="str">
        <f t="shared" ref="K5767:K5830" si="488">YEAR(D5767)+IF(MONTH(D5767)&lt;7,-1,0)&amp;"/"&amp;RIGHT(YEAR(D5767)+IF(MONTH(D5767)&lt;7,0,1),2)</f>
        <v>2023/24</v>
      </c>
      <c r="P5767" s="32"/>
      <c r="Q5767" s="32">
        <v>145.90719154447567</v>
      </c>
      <c r="S5767" s="22"/>
      <c r="AC5767" s="37">
        <v>69.479615021178887</v>
      </c>
      <c r="AD5767">
        <f t="shared" si="487"/>
        <v>6.9479615021178889</v>
      </c>
    </row>
    <row r="5768" spans="1:30" x14ac:dyDescent="0.25">
      <c r="A5768" t="s">
        <v>202</v>
      </c>
      <c r="B5768" t="s">
        <v>163</v>
      </c>
      <c r="D5768" s="5">
        <v>45259</v>
      </c>
      <c r="E5768">
        <f>COUNTIFS($D$4891:D5768,D5768,$A$4891:A5768,A5768)</f>
        <v>3</v>
      </c>
      <c r="I5768" t="s">
        <v>177</v>
      </c>
      <c r="K5768" t="str">
        <f t="shared" si="488"/>
        <v>2023/24</v>
      </c>
      <c r="P5768" s="32"/>
      <c r="Q5768" s="32">
        <v>138.32140774407341</v>
      </c>
      <c r="S5768" s="22"/>
      <c r="AC5768" s="36">
        <v>65.867337020987335</v>
      </c>
      <c r="AD5768">
        <f t="shared" si="487"/>
        <v>6.5867337020987335</v>
      </c>
    </row>
    <row r="5769" spans="1:30" x14ac:dyDescent="0.25">
      <c r="A5769" t="s">
        <v>202</v>
      </c>
      <c r="B5769" t="s">
        <v>163</v>
      </c>
      <c r="D5769" s="38">
        <v>45259</v>
      </c>
      <c r="E5769">
        <f>COUNTIFS($D$4891:D5769,D5769,$A$4891:A5769,A5769)</f>
        <v>4</v>
      </c>
      <c r="I5769" s="39" t="s">
        <v>177</v>
      </c>
      <c r="K5769" t="str">
        <f t="shared" si="488"/>
        <v>2023/24</v>
      </c>
      <c r="P5769" s="32"/>
      <c r="Q5769" s="32">
        <v>122.87970872957931</v>
      </c>
      <c r="S5769" s="22"/>
      <c r="AC5769" s="37">
        <v>58.514147014085381</v>
      </c>
      <c r="AD5769">
        <f t="shared" si="487"/>
        <v>5.8514147014085385</v>
      </c>
    </row>
    <row r="5770" spans="1:30" x14ac:dyDescent="0.25">
      <c r="A5770" t="s">
        <v>202</v>
      </c>
      <c r="B5770" t="s">
        <v>163</v>
      </c>
      <c r="D5770" s="5">
        <v>45259</v>
      </c>
      <c r="E5770">
        <f>COUNTIFS($D$4891:D5770,D5770,$A$4891:A5770,A5770)</f>
        <v>5</v>
      </c>
      <c r="I5770" t="s">
        <v>177</v>
      </c>
      <c r="K5770" t="str">
        <f t="shared" si="488"/>
        <v>2023/24</v>
      </c>
      <c r="P5770" s="32"/>
      <c r="Q5770" s="32">
        <v>165.04751199607057</v>
      </c>
      <c r="S5770" s="22"/>
      <c r="AC5770" s="36">
        <v>78.594053331462163</v>
      </c>
      <c r="AD5770">
        <f t="shared" si="487"/>
        <v>7.8594053331462161</v>
      </c>
    </row>
    <row r="5771" spans="1:30" x14ac:dyDescent="0.25">
      <c r="A5771" t="s">
        <v>203</v>
      </c>
      <c r="B5771" t="s">
        <v>163</v>
      </c>
      <c r="D5771" s="38">
        <v>44914</v>
      </c>
      <c r="E5771">
        <f>COUNTIFS($D$4891:D5771,D5771,$A$4891:A5771,A5771)</f>
        <v>1</v>
      </c>
      <c r="I5771" s="39" t="s">
        <v>178</v>
      </c>
      <c r="K5771" t="str">
        <f t="shared" si="488"/>
        <v>2022/23</v>
      </c>
      <c r="P5771" s="32"/>
      <c r="Q5771" s="32">
        <v>334.40759692973813</v>
      </c>
      <c r="S5771" s="22"/>
      <c r="AC5771" s="37">
        <v>53.936709182215829</v>
      </c>
      <c r="AD5771">
        <f t="shared" si="487"/>
        <v>5.3936709182215825</v>
      </c>
    </row>
    <row r="5772" spans="1:30" x14ac:dyDescent="0.25">
      <c r="A5772" t="s">
        <v>203</v>
      </c>
      <c r="B5772" t="s">
        <v>163</v>
      </c>
      <c r="D5772" s="5">
        <v>44914</v>
      </c>
      <c r="E5772">
        <f>COUNTIFS($D$4891:D5772,D5772,$A$4891:A5772,A5772)</f>
        <v>2</v>
      </c>
      <c r="I5772" t="s">
        <v>178</v>
      </c>
      <c r="K5772" t="str">
        <f t="shared" si="488"/>
        <v>2022/23</v>
      </c>
      <c r="P5772" s="32"/>
      <c r="Q5772" s="32">
        <v>377.21893491124263</v>
      </c>
      <c r="S5772" s="22"/>
      <c r="AC5772" s="36">
        <v>60.84176369536172</v>
      </c>
      <c r="AD5772">
        <f t="shared" si="487"/>
        <v>6.0841763695361717</v>
      </c>
    </row>
    <row r="5773" spans="1:30" x14ac:dyDescent="0.25">
      <c r="A5773" t="s">
        <v>203</v>
      </c>
      <c r="B5773" t="s">
        <v>163</v>
      </c>
      <c r="D5773" s="38">
        <v>44914</v>
      </c>
      <c r="E5773">
        <f>COUNTIFS($D$4891:D5773,D5773,$A$4891:A5773,A5773)</f>
        <v>3</v>
      </c>
      <c r="I5773" s="39" t="s">
        <v>178</v>
      </c>
      <c r="K5773" t="str">
        <f t="shared" si="488"/>
        <v>2022/23</v>
      </c>
      <c r="P5773" s="32"/>
      <c r="Q5773" s="32">
        <v>344.76517909516667</v>
      </c>
      <c r="S5773" s="22"/>
      <c r="AC5773" s="37">
        <v>55.607286950833334</v>
      </c>
      <c r="AD5773">
        <f t="shared" si="487"/>
        <v>5.5607286950833332</v>
      </c>
    </row>
    <row r="5774" spans="1:30" x14ac:dyDescent="0.25">
      <c r="A5774" t="s">
        <v>203</v>
      </c>
      <c r="B5774" t="s">
        <v>163</v>
      </c>
      <c r="D5774" s="5">
        <v>44914</v>
      </c>
      <c r="E5774">
        <f>COUNTIFS($D$4891:D5774,D5774,$A$4891:A5774,A5774)</f>
        <v>4</v>
      </c>
      <c r="I5774" t="s">
        <v>178</v>
      </c>
      <c r="K5774" t="str">
        <f t="shared" si="488"/>
        <v>2022/23</v>
      </c>
      <c r="P5774" s="32"/>
      <c r="Q5774" s="32">
        <v>340.52874120785839</v>
      </c>
      <c r="S5774" s="22"/>
      <c r="AC5774" s="36">
        <v>54.923990517396511</v>
      </c>
      <c r="AD5774">
        <f t="shared" si="487"/>
        <v>5.4923990517396515</v>
      </c>
    </row>
    <row r="5775" spans="1:30" x14ac:dyDescent="0.25">
      <c r="A5775" t="s">
        <v>203</v>
      </c>
      <c r="B5775" t="s">
        <v>163</v>
      </c>
      <c r="D5775" s="38">
        <v>44914</v>
      </c>
      <c r="E5775">
        <f>COUNTIFS($D$4891:D5775,D5775,$A$4891:A5775,A5775)</f>
        <v>5</v>
      </c>
      <c r="I5775" s="39" t="s">
        <v>178</v>
      </c>
      <c r="K5775" t="str">
        <f t="shared" si="488"/>
        <v>2022/23</v>
      </c>
      <c r="P5775" s="32"/>
      <c r="Q5775" s="32">
        <v>261.25153397577981</v>
      </c>
      <c r="S5775" s="22"/>
      <c r="AC5775" s="37">
        <v>42.137344189641908</v>
      </c>
      <c r="AD5775">
        <f t="shared" si="487"/>
        <v>4.213734418964191</v>
      </c>
    </row>
    <row r="5776" spans="1:30" x14ac:dyDescent="0.25">
      <c r="A5776" t="s">
        <v>203</v>
      </c>
      <c r="B5776" t="s">
        <v>163</v>
      </c>
      <c r="D5776" s="5">
        <v>44939</v>
      </c>
      <c r="E5776">
        <f>COUNTIFS($D$4891:D5776,D5776,$A$4891:A5776,A5776)</f>
        <v>1</v>
      </c>
      <c r="I5776" t="s">
        <v>178</v>
      </c>
      <c r="K5776" t="str">
        <f t="shared" si="488"/>
        <v>2022/23</v>
      </c>
      <c r="P5776" s="32"/>
      <c r="Q5776" s="32">
        <v>325.92971739276356</v>
      </c>
      <c r="S5776" s="22"/>
      <c r="AC5776" s="36">
        <v>130.3718869571054</v>
      </c>
      <c r="AD5776">
        <f t="shared" si="487"/>
        <v>13.03718869571054</v>
      </c>
    </row>
    <row r="5777" spans="1:30" x14ac:dyDescent="0.25">
      <c r="A5777" t="s">
        <v>203</v>
      </c>
      <c r="B5777" t="s">
        <v>163</v>
      </c>
      <c r="D5777" s="38">
        <v>44939</v>
      </c>
      <c r="E5777">
        <f>COUNTIFS($D$4891:D5777,D5777,$A$4891:A5777,A5777)</f>
        <v>2</v>
      </c>
      <c r="I5777" s="39" t="s">
        <v>178</v>
      </c>
      <c r="K5777" t="str">
        <f t="shared" si="488"/>
        <v>2022/23</v>
      </c>
      <c r="P5777" s="32"/>
      <c r="Q5777" s="32">
        <v>259.94319531123836</v>
      </c>
      <c r="S5777" s="22"/>
      <c r="AC5777" s="37">
        <v>103.97727812449536</v>
      </c>
      <c r="AD5777">
        <f t="shared" si="487"/>
        <v>10.397727812449535</v>
      </c>
    </row>
    <row r="5778" spans="1:30" x14ac:dyDescent="0.25">
      <c r="A5778" t="s">
        <v>203</v>
      </c>
      <c r="B5778" t="s">
        <v>163</v>
      </c>
      <c r="D5778" s="5">
        <v>44939</v>
      </c>
      <c r="E5778">
        <f>COUNTIFS($D$4891:D5778,D5778,$A$4891:A5778,A5778)</f>
        <v>3</v>
      </c>
      <c r="I5778" t="s">
        <v>178</v>
      </c>
      <c r="K5778" t="str">
        <f t="shared" si="488"/>
        <v>2022/23</v>
      </c>
      <c r="P5778" s="32"/>
      <c r="Q5778" s="32">
        <v>251.5329245534524</v>
      </c>
      <c r="S5778" s="22"/>
      <c r="AC5778" s="36">
        <v>100.61316982138096</v>
      </c>
      <c r="AD5778">
        <f t="shared" si="487"/>
        <v>10.061316982138097</v>
      </c>
    </row>
    <row r="5779" spans="1:30" x14ac:dyDescent="0.25">
      <c r="A5779" t="s">
        <v>203</v>
      </c>
      <c r="B5779" t="s">
        <v>163</v>
      </c>
      <c r="D5779" s="38">
        <v>44939</v>
      </c>
      <c r="E5779">
        <f>COUNTIFS($D$4891:D5779,D5779,$A$4891:A5779,A5779)</f>
        <v>4</v>
      </c>
      <c r="I5779" s="39" t="s">
        <v>178</v>
      </c>
      <c r="K5779" t="str">
        <f t="shared" si="488"/>
        <v>2022/23</v>
      </c>
      <c r="P5779" s="32"/>
      <c r="Q5779" s="32">
        <v>277.40127175368139</v>
      </c>
      <c r="S5779" s="22"/>
      <c r="AC5779" s="37">
        <v>110.96050870147255</v>
      </c>
      <c r="AD5779">
        <f t="shared" si="487"/>
        <v>11.096050870147256</v>
      </c>
    </row>
    <row r="5780" spans="1:30" x14ac:dyDescent="0.25">
      <c r="A5780" t="s">
        <v>203</v>
      </c>
      <c r="B5780" t="s">
        <v>163</v>
      </c>
      <c r="D5780" s="5">
        <v>44939</v>
      </c>
      <c r="E5780">
        <f>COUNTIFS($D$4891:D5780,D5780,$A$4891:A5780,A5780)</f>
        <v>5</v>
      </c>
      <c r="I5780" t="s">
        <v>178</v>
      </c>
      <c r="K5780" t="str">
        <f t="shared" si="488"/>
        <v>2022/23</v>
      </c>
      <c r="P5780" s="32"/>
      <c r="Q5780" s="32">
        <v>236.20666622136127</v>
      </c>
      <c r="S5780" s="22"/>
      <c r="AC5780" s="36">
        <v>94.48266648854451</v>
      </c>
      <c r="AD5780">
        <f t="shared" si="487"/>
        <v>9.4482666488544513</v>
      </c>
    </row>
    <row r="5781" spans="1:30" x14ac:dyDescent="0.25">
      <c r="A5781" t="s">
        <v>203</v>
      </c>
      <c r="B5781" t="s">
        <v>163</v>
      </c>
      <c r="D5781" s="38">
        <v>44959</v>
      </c>
      <c r="E5781">
        <f>COUNTIFS($D$4891:D5781,D5781,$A$4891:A5781,A5781)</f>
        <v>1</v>
      </c>
      <c r="I5781" s="39" t="s">
        <v>178</v>
      </c>
      <c r="K5781" t="str">
        <f t="shared" si="488"/>
        <v>2022/23</v>
      </c>
      <c r="P5781" s="32"/>
      <c r="Q5781" s="32">
        <v>160.75696644346226</v>
      </c>
      <c r="S5781" s="22"/>
      <c r="AC5781" s="37">
        <v>80.37848322173113</v>
      </c>
      <c r="AD5781">
        <f t="shared" si="487"/>
        <v>8.0378483221731134</v>
      </c>
    </row>
    <row r="5782" spans="1:30" x14ac:dyDescent="0.25">
      <c r="A5782" t="s">
        <v>203</v>
      </c>
      <c r="B5782" t="s">
        <v>163</v>
      </c>
      <c r="D5782" s="5">
        <v>44959</v>
      </c>
      <c r="E5782">
        <f>COUNTIFS($D$4891:D5782,D5782,$A$4891:A5782,A5782)</f>
        <v>2</v>
      </c>
      <c r="I5782" t="s">
        <v>178</v>
      </c>
      <c r="K5782" t="str">
        <f t="shared" si="488"/>
        <v>2022/23</v>
      </c>
      <c r="P5782" s="32"/>
      <c r="Q5782" s="32">
        <v>159.44312354980087</v>
      </c>
      <c r="S5782" s="22"/>
      <c r="AC5782" s="36">
        <v>79.721561774900437</v>
      </c>
      <c r="AD5782">
        <f t="shared" si="487"/>
        <v>7.972156177490044</v>
      </c>
    </row>
    <row r="5783" spans="1:30" x14ac:dyDescent="0.25">
      <c r="A5783" t="s">
        <v>203</v>
      </c>
      <c r="B5783" t="s">
        <v>163</v>
      </c>
      <c r="D5783" s="38">
        <v>44959</v>
      </c>
      <c r="E5783">
        <f>COUNTIFS($D$4891:D5783,D5783,$A$4891:A5783,A5783)</f>
        <v>3</v>
      </c>
      <c r="I5783" s="39" t="s">
        <v>178</v>
      </c>
      <c r="K5783" t="str">
        <f t="shared" si="488"/>
        <v>2022/23</v>
      </c>
      <c r="P5783" s="32"/>
      <c r="Q5783" s="32">
        <v>144.72948247584918</v>
      </c>
      <c r="S5783" s="22"/>
      <c r="AC5783" s="37">
        <v>72.364741237924591</v>
      </c>
      <c r="AD5783">
        <f t="shared" si="487"/>
        <v>7.2364741237924592</v>
      </c>
    </row>
    <row r="5784" spans="1:30" x14ac:dyDescent="0.25">
      <c r="A5784" t="s">
        <v>203</v>
      </c>
      <c r="B5784" t="s">
        <v>163</v>
      </c>
      <c r="D5784" s="5">
        <v>44959</v>
      </c>
      <c r="E5784">
        <f>COUNTIFS($D$4891:D5784,D5784,$A$4891:A5784,A5784)</f>
        <v>4</v>
      </c>
      <c r="I5784" t="s">
        <v>178</v>
      </c>
      <c r="K5784" t="str">
        <f t="shared" si="488"/>
        <v>2022/23</v>
      </c>
      <c r="P5784" s="32"/>
      <c r="Q5784" s="32">
        <v>129.47513630690403</v>
      </c>
      <c r="S5784" s="22"/>
      <c r="AC5784" s="36">
        <v>64.737568153452017</v>
      </c>
      <c r="AD5784">
        <f t="shared" si="487"/>
        <v>6.4737568153452019</v>
      </c>
    </row>
    <row r="5785" spans="1:30" x14ac:dyDescent="0.25">
      <c r="A5785" t="s">
        <v>203</v>
      </c>
      <c r="B5785" t="s">
        <v>163</v>
      </c>
      <c r="D5785" s="38">
        <v>44959</v>
      </c>
      <c r="E5785">
        <f>COUNTIFS($D$4891:D5785,D5785,$A$4891:A5785,A5785)</f>
        <v>5</v>
      </c>
      <c r="I5785" s="39" t="s">
        <v>178</v>
      </c>
      <c r="K5785" t="str">
        <f t="shared" si="488"/>
        <v>2022/23</v>
      </c>
      <c r="P5785" s="32"/>
      <c r="Q5785" s="32">
        <v>81.558519108280251</v>
      </c>
      <c r="S5785" s="22"/>
      <c r="AC5785" s="37">
        <v>40.779259554140125</v>
      </c>
      <c r="AD5785">
        <f t="shared" si="487"/>
        <v>4.0779259554140124</v>
      </c>
    </row>
    <row r="5786" spans="1:30" x14ac:dyDescent="0.25">
      <c r="A5786" t="s">
        <v>203</v>
      </c>
      <c r="B5786" t="s">
        <v>163</v>
      </c>
      <c r="D5786" s="5">
        <v>44978</v>
      </c>
      <c r="E5786">
        <f>COUNTIFS($D$4891:D5786,D5786,$A$4891:A5786,A5786)</f>
        <v>1</v>
      </c>
      <c r="I5786" t="s">
        <v>178</v>
      </c>
      <c r="K5786" t="str">
        <f t="shared" si="488"/>
        <v>2022/23</v>
      </c>
      <c r="P5786" s="32"/>
      <c r="Q5786" s="32">
        <v>205.64355117795822</v>
      </c>
      <c r="S5786" s="22"/>
      <c r="AC5786" s="36">
        <v>108.23344798839906</v>
      </c>
      <c r="AD5786">
        <f t="shared" si="487"/>
        <v>10.823344798839907</v>
      </c>
    </row>
    <row r="5787" spans="1:30" x14ac:dyDescent="0.25">
      <c r="A5787" t="s">
        <v>203</v>
      </c>
      <c r="B5787" t="s">
        <v>163</v>
      </c>
      <c r="D5787" s="38">
        <v>44978</v>
      </c>
      <c r="E5787">
        <f>COUNTIFS($D$4891:D5787,D5787,$A$4891:A5787,A5787)</f>
        <v>2</v>
      </c>
      <c r="I5787" s="39" t="s">
        <v>178</v>
      </c>
      <c r="K5787" t="str">
        <f t="shared" si="488"/>
        <v>2022/23</v>
      </c>
      <c r="P5787" s="32"/>
      <c r="Q5787" s="32">
        <v>220.76514147409671</v>
      </c>
      <c r="S5787" s="22"/>
      <c r="AC5787" s="37">
        <v>116.1921797232088</v>
      </c>
      <c r="AD5787">
        <f t="shared" si="487"/>
        <v>11.619217972320879</v>
      </c>
    </row>
    <row r="5788" spans="1:30" x14ac:dyDescent="0.25">
      <c r="A5788" t="s">
        <v>203</v>
      </c>
      <c r="B5788" t="s">
        <v>163</v>
      </c>
      <c r="D5788" s="5">
        <v>44978</v>
      </c>
      <c r="E5788">
        <f>COUNTIFS($D$4891:D5788,D5788,$A$4891:A5788,A5788)</f>
        <v>3</v>
      </c>
      <c r="I5788" t="s">
        <v>178</v>
      </c>
      <c r="K5788" t="str">
        <f t="shared" si="488"/>
        <v>2022/23</v>
      </c>
      <c r="P5788" s="32"/>
      <c r="Q5788" s="32">
        <v>179.7813036020583</v>
      </c>
      <c r="S5788" s="22"/>
      <c r="AC5788" s="36">
        <v>94.621738737925426</v>
      </c>
      <c r="AD5788">
        <f t="shared" ref="AD5788:AD5851" si="489">AC5788/10</f>
        <v>9.4621738737925423</v>
      </c>
    </row>
    <row r="5789" spans="1:30" x14ac:dyDescent="0.25">
      <c r="A5789" t="s">
        <v>203</v>
      </c>
      <c r="B5789" t="s">
        <v>163</v>
      </c>
      <c r="D5789" s="38">
        <v>44978</v>
      </c>
      <c r="E5789">
        <f>COUNTIFS($D$4891:D5789,D5789,$A$4891:A5789,A5789)</f>
        <v>4</v>
      </c>
      <c r="I5789" s="39" t="s">
        <v>178</v>
      </c>
      <c r="K5789" t="str">
        <f t="shared" si="488"/>
        <v>2022/23</v>
      </c>
      <c r="P5789" s="32"/>
      <c r="Q5789" s="32">
        <v>180.766950447905</v>
      </c>
      <c r="S5789" s="22"/>
      <c r="AC5789" s="37">
        <v>95.140500235739466</v>
      </c>
      <c r="AD5789">
        <f t="shared" si="489"/>
        <v>9.5140500235739474</v>
      </c>
    </row>
    <row r="5790" spans="1:30" x14ac:dyDescent="0.25">
      <c r="A5790" t="s">
        <v>203</v>
      </c>
      <c r="B5790" t="s">
        <v>163</v>
      </c>
      <c r="D5790" s="5">
        <v>44978</v>
      </c>
      <c r="E5790">
        <f>COUNTIFS($D$4891:D5790,D5790,$A$4891:A5790,A5790)</f>
        <v>5</v>
      </c>
      <c r="I5790" t="s">
        <v>178</v>
      </c>
      <c r="K5790" t="str">
        <f t="shared" si="488"/>
        <v>2022/23</v>
      </c>
      <c r="P5790" s="32"/>
      <c r="Q5790" s="32">
        <v>174.1858775348438</v>
      </c>
      <c r="S5790" s="22"/>
      <c r="AC5790" s="36">
        <v>91.676777649917796</v>
      </c>
      <c r="AD5790">
        <f t="shared" si="489"/>
        <v>9.1676777649917796</v>
      </c>
    </row>
    <row r="5791" spans="1:30" x14ac:dyDescent="0.25">
      <c r="A5791" t="s">
        <v>203</v>
      </c>
      <c r="B5791" t="s">
        <v>163</v>
      </c>
      <c r="D5791" s="38">
        <v>44999</v>
      </c>
      <c r="E5791">
        <f>COUNTIFS($D$4891:D5791,D5791,$A$4891:A5791,A5791)</f>
        <v>1</v>
      </c>
      <c r="I5791" s="39" t="s">
        <v>178</v>
      </c>
      <c r="K5791" t="str">
        <f t="shared" si="488"/>
        <v>2022/23</v>
      </c>
      <c r="P5791" s="32"/>
      <c r="Q5791" s="32">
        <v>127.69489871104179</v>
      </c>
      <c r="S5791" s="22"/>
      <c r="AC5791" s="37">
        <v>60.807094624305613</v>
      </c>
      <c r="AD5791">
        <f t="shared" si="489"/>
        <v>6.0807094624305611</v>
      </c>
    </row>
    <row r="5792" spans="1:30" x14ac:dyDescent="0.25">
      <c r="A5792" t="s">
        <v>203</v>
      </c>
      <c r="B5792" t="s">
        <v>163</v>
      </c>
      <c r="D5792" s="5">
        <v>44999</v>
      </c>
      <c r="E5792">
        <f>COUNTIFS($D$4891:D5792,D5792,$A$4891:A5792,A5792)</f>
        <v>2</v>
      </c>
      <c r="I5792" t="s">
        <v>178</v>
      </c>
      <c r="K5792" t="str">
        <f t="shared" si="488"/>
        <v>2022/23</v>
      </c>
      <c r="P5792" s="32"/>
      <c r="Q5792" s="32">
        <v>110.0686037126715</v>
      </c>
      <c r="S5792" s="22"/>
      <c r="AC5792" s="36">
        <v>52.413620815557863</v>
      </c>
      <c r="AD5792">
        <f t="shared" si="489"/>
        <v>5.2413620815557866</v>
      </c>
    </row>
    <row r="5793" spans="1:30" x14ac:dyDescent="0.25">
      <c r="A5793" t="s">
        <v>203</v>
      </c>
      <c r="B5793" t="s">
        <v>163</v>
      </c>
      <c r="D5793" s="38">
        <v>45000</v>
      </c>
      <c r="E5793">
        <f>COUNTIFS($D$4891:D5793,D5793,$A$4891:A5793,A5793)</f>
        <v>1</v>
      </c>
      <c r="I5793" s="39" t="s">
        <v>178</v>
      </c>
      <c r="K5793" t="str">
        <f t="shared" si="488"/>
        <v>2022/23</v>
      </c>
      <c r="P5793" s="32"/>
      <c r="Q5793" s="32">
        <v>95.842213917747472</v>
      </c>
      <c r="S5793" s="22"/>
      <c r="AC5793" s="37">
        <v>43.564642689885211</v>
      </c>
      <c r="AD5793">
        <f t="shared" si="489"/>
        <v>4.3564642689885211</v>
      </c>
    </row>
    <row r="5794" spans="1:30" x14ac:dyDescent="0.25">
      <c r="A5794" t="s">
        <v>203</v>
      </c>
      <c r="B5794" t="s">
        <v>163</v>
      </c>
      <c r="D5794" s="5">
        <v>45000</v>
      </c>
      <c r="E5794">
        <f>COUNTIFS($D$4891:D5794,D5794,$A$4891:A5794,A5794)</f>
        <v>2</v>
      </c>
      <c r="I5794" t="s">
        <v>178</v>
      </c>
      <c r="K5794" t="str">
        <f t="shared" si="488"/>
        <v>2022/23</v>
      </c>
      <c r="P5794" s="32"/>
      <c r="Q5794" s="32">
        <v>120.39318999461769</v>
      </c>
      <c r="S5794" s="22"/>
      <c r="AC5794" s="36">
        <v>54.724177270280762</v>
      </c>
      <c r="AD5794">
        <f t="shared" si="489"/>
        <v>5.4724177270280761</v>
      </c>
    </row>
    <row r="5795" spans="1:30" x14ac:dyDescent="0.25">
      <c r="A5795" t="s">
        <v>203</v>
      </c>
      <c r="B5795" t="s">
        <v>163</v>
      </c>
      <c r="D5795" s="38">
        <v>45000</v>
      </c>
      <c r="E5795">
        <f>COUNTIFS($D$4891:D5795,D5795,$A$4891:A5795,A5795)</f>
        <v>3</v>
      </c>
      <c r="I5795" s="39" t="s">
        <v>178</v>
      </c>
      <c r="K5795" t="str">
        <f t="shared" si="488"/>
        <v>2022/23</v>
      </c>
      <c r="P5795" s="32"/>
      <c r="Q5795" s="32">
        <v>81.486082805215119</v>
      </c>
      <c r="S5795" s="22"/>
      <c r="AC5795" s="37">
        <v>37.039128547825051</v>
      </c>
      <c r="AD5795">
        <f t="shared" si="489"/>
        <v>3.7039128547825051</v>
      </c>
    </row>
    <row r="5796" spans="1:30" x14ac:dyDescent="0.25">
      <c r="A5796" t="s">
        <v>203</v>
      </c>
      <c r="B5796" t="s">
        <v>163</v>
      </c>
      <c r="D5796" s="5">
        <v>45042</v>
      </c>
      <c r="E5796">
        <f>COUNTIFS($D$4891:D5796,D5796,$A$4891:A5796,A5796)</f>
        <v>1</v>
      </c>
      <c r="I5796" t="s">
        <v>178</v>
      </c>
      <c r="K5796" t="str">
        <f t="shared" si="488"/>
        <v>2022/23</v>
      </c>
      <c r="P5796" s="32"/>
      <c r="Q5796" s="32">
        <v>237.32673360497611</v>
      </c>
      <c r="S5796" s="22"/>
      <c r="AC5796" s="36">
        <v>55.192263629064207</v>
      </c>
      <c r="AD5796">
        <f t="shared" si="489"/>
        <v>5.5192263629064211</v>
      </c>
    </row>
    <row r="5797" spans="1:30" x14ac:dyDescent="0.25">
      <c r="A5797" t="s">
        <v>203</v>
      </c>
      <c r="B5797" t="s">
        <v>163</v>
      </c>
      <c r="D5797" s="38">
        <v>45042</v>
      </c>
      <c r="E5797">
        <f>COUNTIFS($D$4891:D5797,D5797,$A$4891:A5797,A5797)</f>
        <v>2</v>
      </c>
      <c r="I5797" s="39" t="s">
        <v>178</v>
      </c>
      <c r="K5797" t="str">
        <f t="shared" si="488"/>
        <v>2022/23</v>
      </c>
      <c r="P5797" s="32"/>
      <c r="Q5797" s="32">
        <v>201.28797886393653</v>
      </c>
      <c r="S5797" s="22"/>
      <c r="AC5797" s="37">
        <v>46.811157875334082</v>
      </c>
      <c r="AD5797">
        <f t="shared" si="489"/>
        <v>4.6811157875334084</v>
      </c>
    </row>
    <row r="5798" spans="1:30" x14ac:dyDescent="0.25">
      <c r="A5798" t="s">
        <v>203</v>
      </c>
      <c r="B5798" t="s">
        <v>163</v>
      </c>
      <c r="D5798" s="5">
        <v>45042</v>
      </c>
      <c r="E5798">
        <f>COUNTIFS($D$4891:D5798,D5798,$A$4891:A5798,A5798)</f>
        <v>3</v>
      </c>
      <c r="I5798" t="s">
        <v>178</v>
      </c>
      <c r="K5798" t="str">
        <f t="shared" si="488"/>
        <v>2022/23</v>
      </c>
      <c r="P5798" s="32"/>
      <c r="Q5798" s="32">
        <v>156.30527520549373</v>
      </c>
      <c r="S5798" s="22"/>
      <c r="AC5798" s="36">
        <v>37.215541715593744</v>
      </c>
      <c r="AD5798">
        <f t="shared" si="489"/>
        <v>3.7215541715593745</v>
      </c>
    </row>
    <row r="5799" spans="1:30" x14ac:dyDescent="0.25">
      <c r="A5799" t="s">
        <v>203</v>
      </c>
      <c r="B5799" t="s">
        <v>163</v>
      </c>
      <c r="D5799" s="38">
        <v>45043</v>
      </c>
      <c r="E5799">
        <f>COUNTIFS($D$4891:D5799,D5799,$A$4891:A5799,A5799)</f>
        <v>1</v>
      </c>
      <c r="I5799" s="39" t="s">
        <v>178</v>
      </c>
      <c r="K5799" t="str">
        <f t="shared" si="488"/>
        <v>2022/23</v>
      </c>
      <c r="P5799" s="32"/>
      <c r="Q5799" s="32">
        <v>199.72699427353842</v>
      </c>
      <c r="S5799" s="22"/>
      <c r="AC5799" s="37">
        <v>46.448138203148474</v>
      </c>
      <c r="AD5799">
        <f t="shared" si="489"/>
        <v>4.6448138203148472</v>
      </c>
    </row>
    <row r="5800" spans="1:30" x14ac:dyDescent="0.25">
      <c r="A5800" t="s">
        <v>203</v>
      </c>
      <c r="B5800" t="s">
        <v>163</v>
      </c>
      <c r="D5800" s="5">
        <v>45043</v>
      </c>
      <c r="E5800">
        <f>COUNTIFS($D$4891:D5800,D5800,$A$4891:A5800,A5800)</f>
        <v>2</v>
      </c>
      <c r="I5800" t="s">
        <v>178</v>
      </c>
      <c r="K5800" t="str">
        <f t="shared" si="488"/>
        <v>2022/23</v>
      </c>
      <c r="P5800" s="32"/>
      <c r="Q5800" s="32">
        <v>168.49559094437012</v>
      </c>
      <c r="S5800" s="22"/>
      <c r="AC5800" s="36">
        <v>39.185021149853512</v>
      </c>
      <c r="AD5800">
        <f t="shared" si="489"/>
        <v>3.9185021149853512</v>
      </c>
    </row>
    <row r="5801" spans="1:30" x14ac:dyDescent="0.25">
      <c r="A5801" t="s">
        <v>203</v>
      </c>
      <c r="B5801" t="s">
        <v>163</v>
      </c>
      <c r="D5801" s="38">
        <v>45104</v>
      </c>
      <c r="E5801">
        <f>COUNTIFS($D$4891:D5801,D5801,$A$4891:A5801,A5801)</f>
        <v>1</v>
      </c>
      <c r="I5801" s="39" t="s">
        <v>178</v>
      </c>
      <c r="K5801" t="str">
        <f t="shared" si="488"/>
        <v>2022/23</v>
      </c>
      <c r="P5801" s="32"/>
      <c r="Q5801" s="32">
        <v>236.08928571428569</v>
      </c>
      <c r="S5801" s="22"/>
      <c r="AC5801" s="37">
        <v>38.078917050691238</v>
      </c>
      <c r="AD5801">
        <f t="shared" si="489"/>
        <v>3.8078917050691237</v>
      </c>
    </row>
    <row r="5802" spans="1:30" x14ac:dyDescent="0.25">
      <c r="A5802" t="s">
        <v>203</v>
      </c>
      <c r="B5802" t="s">
        <v>163</v>
      </c>
      <c r="D5802" s="5">
        <v>45104</v>
      </c>
      <c r="E5802">
        <f>COUNTIFS($D$4891:D5802,D5802,$A$4891:A5802,A5802)</f>
        <v>2</v>
      </c>
      <c r="I5802" t="s">
        <v>178</v>
      </c>
      <c r="K5802" t="str">
        <f t="shared" si="488"/>
        <v>2022/23</v>
      </c>
      <c r="P5802" s="32"/>
      <c r="Q5802" s="32">
        <v>192.64285714285711</v>
      </c>
      <c r="S5802" s="22"/>
      <c r="AC5802" s="36">
        <v>31.071428571428566</v>
      </c>
      <c r="AD5802">
        <f t="shared" si="489"/>
        <v>3.1071428571428568</v>
      </c>
    </row>
    <row r="5803" spans="1:30" x14ac:dyDescent="0.25">
      <c r="A5803" t="s">
        <v>203</v>
      </c>
      <c r="B5803" t="s">
        <v>163</v>
      </c>
      <c r="D5803" s="38">
        <v>45104</v>
      </c>
      <c r="E5803">
        <f>COUNTIFS($D$4891:D5803,D5803,$A$4891:A5803,A5803)</f>
        <v>3</v>
      </c>
      <c r="I5803" s="39" t="s">
        <v>178</v>
      </c>
      <c r="K5803" t="str">
        <f t="shared" si="488"/>
        <v>2022/23</v>
      </c>
      <c r="P5803" s="32"/>
      <c r="Q5803" s="32">
        <v>169.71428571428569</v>
      </c>
      <c r="S5803" s="22"/>
      <c r="AC5803" s="37">
        <v>27.373271889400918</v>
      </c>
      <c r="AD5803">
        <f t="shared" si="489"/>
        <v>2.7373271889400916</v>
      </c>
    </row>
    <row r="5804" spans="1:30" x14ac:dyDescent="0.25">
      <c r="A5804" t="s">
        <v>203</v>
      </c>
      <c r="B5804" t="s">
        <v>163</v>
      </c>
      <c r="D5804" s="5">
        <v>45105</v>
      </c>
      <c r="E5804">
        <f>COUNTIFS($D$4891:D5804,D5804,$A$4891:A5804,A5804)</f>
        <v>1</v>
      </c>
      <c r="I5804" t="s">
        <v>178</v>
      </c>
      <c r="K5804" t="str">
        <f t="shared" si="488"/>
        <v>2022/23</v>
      </c>
      <c r="P5804" s="32"/>
      <c r="Q5804" s="32">
        <v>220.71428571428569</v>
      </c>
      <c r="S5804" s="22"/>
      <c r="AC5804" s="36">
        <v>35.599078341013822</v>
      </c>
      <c r="AD5804">
        <f t="shared" si="489"/>
        <v>3.5599078341013821</v>
      </c>
    </row>
    <row r="5805" spans="1:30" x14ac:dyDescent="0.25">
      <c r="A5805" t="s">
        <v>203</v>
      </c>
      <c r="B5805" t="s">
        <v>163</v>
      </c>
      <c r="D5805" s="38">
        <v>45105</v>
      </c>
      <c r="E5805">
        <f>COUNTIFS($D$4891:D5805,D5805,$A$4891:A5805,A5805)</f>
        <v>2</v>
      </c>
      <c r="I5805" s="39" t="s">
        <v>178</v>
      </c>
      <c r="K5805" t="str">
        <f t="shared" si="488"/>
        <v>2022/23</v>
      </c>
      <c r="P5805" s="32"/>
      <c r="Q5805" s="32">
        <v>106.07142857142858</v>
      </c>
      <c r="S5805" s="22"/>
      <c r="AC5805" s="37">
        <v>17.108294930875577</v>
      </c>
      <c r="AD5805">
        <f t="shared" si="489"/>
        <v>1.7108294930875576</v>
      </c>
    </row>
    <row r="5806" spans="1:30" x14ac:dyDescent="0.25">
      <c r="A5806" t="s">
        <v>203</v>
      </c>
      <c r="B5806" t="s">
        <v>163</v>
      </c>
      <c r="D5806" s="5">
        <v>45181</v>
      </c>
      <c r="E5806">
        <f>COUNTIFS($D$4891:D5806,D5806,$A$4891:A5806,A5806)</f>
        <v>1</v>
      </c>
      <c r="I5806" t="s">
        <v>178</v>
      </c>
      <c r="K5806" t="str">
        <f t="shared" si="488"/>
        <v>2023/24</v>
      </c>
      <c r="P5806" s="32"/>
      <c r="Q5806" s="32">
        <v>116.65565102445471</v>
      </c>
      <c r="S5806" s="22"/>
      <c r="AC5806" s="36">
        <v>15.150084548630481</v>
      </c>
      <c r="AD5806">
        <f t="shared" si="489"/>
        <v>1.515008454863048</v>
      </c>
    </row>
    <row r="5807" spans="1:30" x14ac:dyDescent="0.25">
      <c r="A5807" t="s">
        <v>203</v>
      </c>
      <c r="B5807" t="s">
        <v>163</v>
      </c>
      <c r="D5807" s="38">
        <v>45181</v>
      </c>
      <c r="E5807">
        <f>COUNTIFS($D$4891:D5807,D5807,$A$4891:A5807,A5807)</f>
        <v>2</v>
      </c>
      <c r="I5807" s="39" t="s">
        <v>178</v>
      </c>
      <c r="K5807" t="str">
        <f t="shared" si="488"/>
        <v>2023/24</v>
      </c>
      <c r="P5807" s="32"/>
      <c r="Q5807" s="32">
        <v>91.531654629448866</v>
      </c>
      <c r="S5807" s="22"/>
      <c r="AC5807" s="37">
        <v>11.8872278739544</v>
      </c>
      <c r="AD5807">
        <f t="shared" si="489"/>
        <v>1.18872278739544</v>
      </c>
    </row>
    <row r="5808" spans="1:30" x14ac:dyDescent="0.25">
      <c r="A5808" t="s">
        <v>203</v>
      </c>
      <c r="B5808" t="s">
        <v>163</v>
      </c>
      <c r="D5808" s="5">
        <v>45181</v>
      </c>
      <c r="E5808">
        <f>COUNTIFS($D$4891:D5808,D5808,$A$4891:A5808,A5808)</f>
        <v>3</v>
      </c>
      <c r="I5808" t="s">
        <v>178</v>
      </c>
      <c r="K5808" t="str">
        <f t="shared" si="488"/>
        <v>2023/24</v>
      </c>
      <c r="P5808" s="32"/>
      <c r="Q5808" s="32">
        <v>97.752565640410481</v>
      </c>
      <c r="S5808" s="22"/>
      <c r="AC5808" s="36">
        <v>12.695138394858503</v>
      </c>
      <c r="AD5808">
        <f t="shared" si="489"/>
        <v>1.2695138394858503</v>
      </c>
    </row>
    <row r="5809" spans="1:30" x14ac:dyDescent="0.25">
      <c r="A5809" t="s">
        <v>200</v>
      </c>
      <c r="B5809" t="s">
        <v>163</v>
      </c>
      <c r="D5809" s="38">
        <v>45181</v>
      </c>
      <c r="E5809">
        <f>COUNTIFS($D$4891:D5809,D5809,$A$4891:A5809,A5809)</f>
        <v>5</v>
      </c>
      <c r="I5809" s="39" t="s">
        <v>176</v>
      </c>
      <c r="K5809" t="str">
        <f t="shared" si="488"/>
        <v>2023/24</v>
      </c>
      <c r="P5809" s="32"/>
      <c r="Q5809" s="32">
        <v>118.99829421524581</v>
      </c>
      <c r="S5809" s="22"/>
      <c r="AC5809" s="37">
        <v>15.657670291479711</v>
      </c>
      <c r="AD5809">
        <f t="shared" si="489"/>
        <v>1.5657670291479711</v>
      </c>
    </row>
    <row r="5810" spans="1:30" x14ac:dyDescent="0.25">
      <c r="A5810" t="s">
        <v>203</v>
      </c>
      <c r="B5810" t="s">
        <v>163</v>
      </c>
      <c r="D5810" s="5">
        <v>45181</v>
      </c>
      <c r="E5810">
        <f>COUNTIFS($D$4891:D5810,D5810,$A$4891:A5810,A5810)</f>
        <v>4</v>
      </c>
      <c r="I5810" t="s">
        <v>178</v>
      </c>
      <c r="K5810" t="str">
        <f t="shared" si="488"/>
        <v>2023/24</v>
      </c>
      <c r="P5810" s="32"/>
      <c r="Q5810" s="32">
        <v>54.657146592946788</v>
      </c>
      <c r="S5810" s="22"/>
      <c r="AC5810" s="36">
        <v>7.1917298148614197</v>
      </c>
      <c r="AD5810">
        <f t="shared" si="489"/>
        <v>0.71917298148614195</v>
      </c>
    </row>
    <row r="5811" spans="1:30" x14ac:dyDescent="0.25">
      <c r="A5811" t="s">
        <v>203</v>
      </c>
      <c r="B5811" t="s">
        <v>163</v>
      </c>
      <c r="D5811" s="38">
        <v>45216</v>
      </c>
      <c r="E5811">
        <f>COUNTIFS($D$4891:D5811,D5811,$A$4891:A5811,A5811)</f>
        <v>1</v>
      </c>
      <c r="I5811" s="39" t="s">
        <v>178</v>
      </c>
      <c r="K5811" t="str">
        <f t="shared" si="488"/>
        <v>2023/24</v>
      </c>
      <c r="P5811" s="32"/>
      <c r="Q5811" s="32">
        <v>180.94613069525013</v>
      </c>
      <c r="S5811" s="22"/>
      <c r="AC5811" s="37">
        <v>51.698894484357176</v>
      </c>
      <c r="AD5811">
        <f t="shared" si="489"/>
        <v>5.1698894484357174</v>
      </c>
    </row>
    <row r="5812" spans="1:30" x14ac:dyDescent="0.25">
      <c r="A5812" t="s">
        <v>203</v>
      </c>
      <c r="B5812" t="s">
        <v>163</v>
      </c>
      <c r="D5812" s="5">
        <v>45216</v>
      </c>
      <c r="E5812">
        <f>COUNTIFS($D$4891:D5812,D5812,$A$4891:A5812,A5812)</f>
        <v>2</v>
      </c>
      <c r="I5812" t="s">
        <v>178</v>
      </c>
      <c r="K5812" t="str">
        <f t="shared" si="488"/>
        <v>2023/24</v>
      </c>
      <c r="P5812" s="32"/>
      <c r="Q5812" s="32">
        <v>165.26457953657902</v>
      </c>
      <c r="S5812" s="22"/>
      <c r="AC5812" s="36">
        <v>47.218451296165433</v>
      </c>
      <c r="AD5812">
        <f t="shared" si="489"/>
        <v>4.7218451296165433</v>
      </c>
    </row>
    <row r="5813" spans="1:30" x14ac:dyDescent="0.25">
      <c r="A5813" t="s">
        <v>203</v>
      </c>
      <c r="B5813" t="s">
        <v>163</v>
      </c>
      <c r="D5813" s="38">
        <v>45216</v>
      </c>
      <c r="E5813">
        <f>COUNTIFS($D$4891:D5813,D5813,$A$4891:A5813,A5813)</f>
        <v>3</v>
      </c>
      <c r="I5813" s="39" t="s">
        <v>178</v>
      </c>
      <c r="K5813" t="str">
        <f t="shared" si="488"/>
        <v>2023/24</v>
      </c>
      <c r="P5813" s="32"/>
      <c r="Q5813" s="32">
        <v>161.47938753718248</v>
      </c>
      <c r="S5813" s="22"/>
      <c r="AC5813" s="37">
        <v>46.136967867766423</v>
      </c>
      <c r="AD5813">
        <f t="shared" si="489"/>
        <v>4.6136967867766421</v>
      </c>
    </row>
    <row r="5814" spans="1:30" x14ac:dyDescent="0.25">
      <c r="A5814" t="s">
        <v>200</v>
      </c>
      <c r="B5814" t="s">
        <v>163</v>
      </c>
      <c r="D5814" s="5">
        <v>45217</v>
      </c>
      <c r="E5814">
        <f>COUNTIFS($D$4891:D5814,D5814,$A$4891:A5814,A5814)</f>
        <v>2</v>
      </c>
      <c r="I5814" t="s">
        <v>176</v>
      </c>
      <c r="K5814" t="str">
        <f t="shared" si="488"/>
        <v>2023/24</v>
      </c>
      <c r="P5814" s="32"/>
      <c r="Q5814" s="32">
        <v>183.66527803782066</v>
      </c>
      <c r="S5814" s="22"/>
      <c r="AC5814" s="36">
        <v>51.018132788283509</v>
      </c>
      <c r="AD5814">
        <f t="shared" si="489"/>
        <v>5.1018132788283506</v>
      </c>
    </row>
    <row r="5815" spans="1:30" x14ac:dyDescent="0.25">
      <c r="A5815" t="s">
        <v>203</v>
      </c>
      <c r="B5815" t="s">
        <v>163</v>
      </c>
      <c r="D5815" s="38">
        <v>45217</v>
      </c>
      <c r="E5815">
        <f>COUNTIFS($D$4891:D5815,D5815,$A$4891:A5815,A5815)</f>
        <v>1</v>
      </c>
      <c r="I5815" s="39" t="s">
        <v>178</v>
      </c>
      <c r="K5815" t="str">
        <f t="shared" si="488"/>
        <v>2023/24</v>
      </c>
      <c r="P5815" s="32"/>
      <c r="Q5815" s="32">
        <v>148.96786725488906</v>
      </c>
      <c r="S5815" s="22"/>
      <c r="AC5815" s="37">
        <v>41.379963126358071</v>
      </c>
      <c r="AD5815">
        <f t="shared" si="489"/>
        <v>4.1379963126358073</v>
      </c>
    </row>
    <row r="5816" spans="1:30" x14ac:dyDescent="0.25">
      <c r="A5816" t="s">
        <v>203</v>
      </c>
      <c r="B5816" t="s">
        <v>163</v>
      </c>
      <c r="D5816" s="5">
        <v>45238</v>
      </c>
      <c r="E5816">
        <f>COUNTIFS($D$4891:D5816,D5816,$A$4891:A5816,A5816)</f>
        <v>1</v>
      </c>
      <c r="I5816" t="s">
        <v>178</v>
      </c>
      <c r="K5816" t="str">
        <f t="shared" si="488"/>
        <v>2023/24</v>
      </c>
      <c r="P5816" s="32"/>
      <c r="Q5816" s="32">
        <v>138.44340938249564</v>
      </c>
      <c r="S5816" s="22"/>
      <c r="AC5816" s="36">
        <v>62.928822446588931</v>
      </c>
      <c r="AD5816">
        <f t="shared" si="489"/>
        <v>6.2928822446588928</v>
      </c>
    </row>
    <row r="5817" spans="1:30" x14ac:dyDescent="0.25">
      <c r="A5817" t="s">
        <v>203</v>
      </c>
      <c r="B5817" t="s">
        <v>163</v>
      </c>
      <c r="D5817" s="38">
        <v>45238</v>
      </c>
      <c r="E5817">
        <f>COUNTIFS($D$4891:D5817,D5817,$A$4891:A5817,A5817)</f>
        <v>2</v>
      </c>
      <c r="I5817" s="39" t="s">
        <v>178</v>
      </c>
      <c r="K5817" t="str">
        <f t="shared" si="488"/>
        <v>2023/24</v>
      </c>
      <c r="P5817" s="32"/>
      <c r="Q5817" s="32">
        <v>136.22827363055868</v>
      </c>
      <c r="S5817" s="22"/>
      <c r="AC5817" s="37">
        <v>61.921942559344849</v>
      </c>
      <c r="AD5817">
        <f t="shared" si="489"/>
        <v>6.1921942559344849</v>
      </c>
    </row>
    <row r="5818" spans="1:30" x14ac:dyDescent="0.25">
      <c r="A5818" t="s">
        <v>203</v>
      </c>
      <c r="B5818" t="s">
        <v>163</v>
      </c>
      <c r="D5818" s="5">
        <v>45238</v>
      </c>
      <c r="E5818">
        <f>COUNTIFS($D$4891:D5818,D5818,$A$4891:A5818,A5818)</f>
        <v>3</v>
      </c>
      <c r="I5818" t="s">
        <v>178</v>
      </c>
      <c r="K5818" t="str">
        <f t="shared" si="488"/>
        <v>2023/24</v>
      </c>
      <c r="P5818" s="32"/>
      <c r="Q5818" s="32">
        <v>119.74243856332703</v>
      </c>
      <c r="S5818" s="22"/>
      <c r="AC5818" s="36">
        <v>54.42838116514865</v>
      </c>
      <c r="AD5818">
        <f t="shared" si="489"/>
        <v>5.4428381165148654</v>
      </c>
    </row>
    <row r="5819" spans="1:30" x14ac:dyDescent="0.25">
      <c r="A5819" t="s">
        <v>200</v>
      </c>
      <c r="B5819" t="s">
        <v>163</v>
      </c>
      <c r="D5819" s="38">
        <v>45238</v>
      </c>
      <c r="E5819">
        <f>COUNTIFS($D$4891:D5819,D5819,$A$4891:A5819,A5819)</f>
        <v>5</v>
      </c>
      <c r="I5819" s="39" t="s">
        <v>176</v>
      </c>
      <c r="K5819" t="str">
        <f t="shared" si="488"/>
        <v>2023/24</v>
      </c>
      <c r="P5819" s="32"/>
      <c r="Q5819" s="32">
        <v>119.89395862892988</v>
      </c>
      <c r="S5819" s="22"/>
      <c r="AC5819" s="37">
        <v>54.497253922240859</v>
      </c>
      <c r="AD5819">
        <f t="shared" si="489"/>
        <v>5.449725392224086</v>
      </c>
    </row>
    <row r="5820" spans="1:30" x14ac:dyDescent="0.25">
      <c r="A5820" t="s">
        <v>203</v>
      </c>
      <c r="B5820" t="s">
        <v>163</v>
      </c>
      <c r="D5820" s="5">
        <v>45238</v>
      </c>
      <c r="E5820">
        <f>COUNTIFS($D$4891:D5820,D5820,$A$4891:A5820,A5820)</f>
        <v>4</v>
      </c>
      <c r="I5820" t="s">
        <v>178</v>
      </c>
      <c r="K5820" t="str">
        <f t="shared" si="488"/>
        <v>2023/24</v>
      </c>
      <c r="P5820" s="32"/>
      <c r="Q5820" s="32">
        <v>110.53031091268528</v>
      </c>
      <c r="S5820" s="22"/>
      <c r="AC5820" s="36">
        <v>52.63348138699299</v>
      </c>
      <c r="AD5820">
        <f t="shared" si="489"/>
        <v>5.2633481386992989</v>
      </c>
    </row>
    <row r="5821" spans="1:30" x14ac:dyDescent="0.25">
      <c r="A5821" t="s">
        <v>203</v>
      </c>
      <c r="B5821" t="s">
        <v>163</v>
      </c>
      <c r="D5821" s="38">
        <v>45259</v>
      </c>
      <c r="E5821">
        <f>COUNTIFS($D$4891:D5821,D5821,$A$4891:A5821,A5821)</f>
        <v>1</v>
      </c>
      <c r="I5821" s="39" t="s">
        <v>178</v>
      </c>
      <c r="K5821" t="str">
        <f t="shared" si="488"/>
        <v>2023/24</v>
      </c>
      <c r="P5821" s="32"/>
      <c r="Q5821" s="32">
        <v>112.01457100110584</v>
      </c>
      <c r="S5821" s="22"/>
      <c r="AC5821" s="37">
        <v>53.340271905288489</v>
      </c>
      <c r="AD5821">
        <f t="shared" si="489"/>
        <v>5.3340271905288485</v>
      </c>
    </row>
    <row r="5822" spans="1:30" x14ac:dyDescent="0.25">
      <c r="A5822" t="s">
        <v>203</v>
      </c>
      <c r="B5822" t="s">
        <v>163</v>
      </c>
      <c r="D5822" s="5">
        <v>45259</v>
      </c>
      <c r="E5822">
        <f>COUNTIFS($D$4891:D5822,D5822,$A$4891:A5822,A5822)</f>
        <v>2</v>
      </c>
      <c r="I5822" t="s">
        <v>178</v>
      </c>
      <c r="K5822" t="str">
        <f t="shared" si="488"/>
        <v>2023/24</v>
      </c>
      <c r="P5822" s="32"/>
      <c r="Q5822" s="32">
        <v>133.10497154836779</v>
      </c>
      <c r="S5822" s="22"/>
      <c r="AC5822" s="36">
        <v>63.383319784937036</v>
      </c>
      <c r="AD5822">
        <f t="shared" si="489"/>
        <v>6.338331978493704</v>
      </c>
    </row>
    <row r="5823" spans="1:30" x14ac:dyDescent="0.25">
      <c r="A5823" t="s">
        <v>203</v>
      </c>
      <c r="B5823" t="s">
        <v>163</v>
      </c>
      <c r="D5823" s="38">
        <v>45259</v>
      </c>
      <c r="E5823">
        <f>COUNTIFS($D$4891:D5823,D5823,$A$4891:A5823,A5823)</f>
        <v>3</v>
      </c>
      <c r="I5823" s="39" t="s">
        <v>178</v>
      </c>
      <c r="K5823" t="str">
        <f t="shared" si="488"/>
        <v>2023/24</v>
      </c>
      <c r="P5823" s="32"/>
      <c r="Q5823" s="32">
        <v>123.62311193193057</v>
      </c>
      <c r="S5823" s="22"/>
      <c r="AC5823" s="37">
        <v>58.868148539014555</v>
      </c>
      <c r="AD5823">
        <f t="shared" si="489"/>
        <v>5.8868148539014555</v>
      </c>
    </row>
    <row r="5824" spans="1:30" x14ac:dyDescent="0.25">
      <c r="A5824" t="s">
        <v>200</v>
      </c>
      <c r="B5824" t="s">
        <v>163</v>
      </c>
      <c r="D5824" s="5">
        <v>45259</v>
      </c>
      <c r="E5824">
        <f>COUNTIFS($D$4891:D5824,D5824,$A$4891:A5824,A5824)</f>
        <v>5</v>
      </c>
      <c r="I5824" t="s">
        <v>176</v>
      </c>
      <c r="K5824" t="str">
        <f t="shared" si="488"/>
        <v>2023/24</v>
      </c>
      <c r="P5824" s="32"/>
      <c r="Q5824" s="32">
        <v>124.40664556962024</v>
      </c>
      <c r="S5824" s="22"/>
      <c r="AC5824" s="36">
        <v>59.24125979505726</v>
      </c>
      <c r="AD5824">
        <f t="shared" si="489"/>
        <v>5.9241259795057264</v>
      </c>
    </row>
    <row r="5825" spans="1:30" x14ac:dyDescent="0.25">
      <c r="A5825" t="s">
        <v>203</v>
      </c>
      <c r="B5825" t="s">
        <v>163</v>
      </c>
      <c r="D5825" s="38">
        <v>45259</v>
      </c>
      <c r="E5825">
        <f>COUNTIFS($D$4891:D5825,D5825,$A$4891:A5825,A5825)</f>
        <v>4</v>
      </c>
      <c r="I5825" s="39" t="s">
        <v>178</v>
      </c>
      <c r="K5825" t="str">
        <f t="shared" si="488"/>
        <v>2023/24</v>
      </c>
      <c r="P5825" s="32"/>
      <c r="Q5825" s="32">
        <v>142.17620146172189</v>
      </c>
      <c r="S5825" s="22"/>
      <c r="AC5825" s="37">
        <v>67.70295307701042</v>
      </c>
      <c r="AD5825">
        <f t="shared" si="489"/>
        <v>6.7702953077010424</v>
      </c>
    </row>
    <row r="5826" spans="1:30" x14ac:dyDescent="0.25">
      <c r="A5826" t="s">
        <v>204</v>
      </c>
      <c r="B5826" t="s">
        <v>163</v>
      </c>
      <c r="D5826" s="5">
        <v>44914</v>
      </c>
      <c r="E5826">
        <f>COUNTIFS($D$4891:D5826,D5826,$A$4891:A5826,A5826)</f>
        <v>1</v>
      </c>
      <c r="I5826" t="s">
        <v>179</v>
      </c>
      <c r="K5826" t="str">
        <f t="shared" si="488"/>
        <v>2022/23</v>
      </c>
      <c r="P5826" s="32"/>
      <c r="Q5826" s="32">
        <v>102.77949679939657</v>
      </c>
      <c r="S5826" s="22"/>
      <c r="AC5826" s="36">
        <v>16.577338193451059</v>
      </c>
      <c r="AD5826">
        <f t="shared" si="489"/>
        <v>1.6577338193451059</v>
      </c>
    </row>
    <row r="5827" spans="1:30" x14ac:dyDescent="0.25">
      <c r="A5827" t="s">
        <v>204</v>
      </c>
      <c r="B5827" t="s">
        <v>163</v>
      </c>
      <c r="D5827" s="38">
        <v>44914</v>
      </c>
      <c r="E5827">
        <f>COUNTIFS($D$4891:D5827,D5827,$A$4891:A5827,A5827)</f>
        <v>2</v>
      </c>
      <c r="I5827" s="39" t="s">
        <v>179</v>
      </c>
      <c r="K5827" t="str">
        <f t="shared" si="488"/>
        <v>2022/23</v>
      </c>
      <c r="P5827" s="32"/>
      <c r="Q5827" s="32">
        <v>124.36847703250683</v>
      </c>
      <c r="S5827" s="22"/>
      <c r="AC5827" s="37">
        <v>20.059431779436586</v>
      </c>
      <c r="AD5827">
        <f t="shared" si="489"/>
        <v>2.0059431779436587</v>
      </c>
    </row>
    <row r="5828" spans="1:30" x14ac:dyDescent="0.25">
      <c r="A5828" t="s">
        <v>204</v>
      </c>
      <c r="B5828" t="s">
        <v>163</v>
      </c>
      <c r="D5828" s="5">
        <v>44914</v>
      </c>
      <c r="E5828">
        <f>COUNTIFS($D$4891:D5828,D5828,$A$4891:A5828,A5828)</f>
        <v>3</v>
      </c>
      <c r="I5828" t="s">
        <v>179</v>
      </c>
      <c r="K5828" t="str">
        <f t="shared" si="488"/>
        <v>2022/23</v>
      </c>
      <c r="P5828" s="32"/>
      <c r="Q5828" s="32">
        <v>145.79087556992138</v>
      </c>
      <c r="S5828" s="22"/>
      <c r="AC5828" s="36">
        <v>23.514657349987321</v>
      </c>
      <c r="AD5828">
        <f t="shared" si="489"/>
        <v>2.3514657349987322</v>
      </c>
    </row>
    <row r="5829" spans="1:30" x14ac:dyDescent="0.25">
      <c r="A5829" t="s">
        <v>204</v>
      </c>
      <c r="B5829" t="s">
        <v>163</v>
      </c>
      <c r="D5829" s="38">
        <v>44914</v>
      </c>
      <c r="E5829">
        <f>COUNTIFS($D$4891:D5829,D5829,$A$4891:A5829,A5829)</f>
        <v>4</v>
      </c>
      <c r="I5829" s="39" t="s">
        <v>179</v>
      </c>
      <c r="K5829" t="str">
        <f t="shared" si="488"/>
        <v>2022/23</v>
      </c>
      <c r="P5829" s="32"/>
      <c r="Q5829" s="32">
        <v>102.91547128227538</v>
      </c>
      <c r="S5829" s="22"/>
      <c r="AC5829" s="37">
        <v>16.599269561657319</v>
      </c>
      <c r="AD5829">
        <f t="shared" si="489"/>
        <v>1.6599269561657319</v>
      </c>
    </row>
    <row r="5830" spans="1:30" x14ac:dyDescent="0.25">
      <c r="A5830" t="s">
        <v>204</v>
      </c>
      <c r="B5830" t="s">
        <v>163</v>
      </c>
      <c r="D5830" s="5">
        <v>44914</v>
      </c>
      <c r="E5830">
        <f>COUNTIFS($D$4891:D5830,D5830,$A$4891:A5830,A5830)</f>
        <v>5</v>
      </c>
      <c r="I5830" t="s">
        <v>179</v>
      </c>
      <c r="K5830" t="str">
        <f t="shared" si="488"/>
        <v>2022/23</v>
      </c>
      <c r="P5830" s="32"/>
      <c r="Q5830" s="32">
        <v>132.8191678094343</v>
      </c>
      <c r="S5830" s="22"/>
      <c r="AC5830" s="36">
        <v>21.422446420876504</v>
      </c>
      <c r="AD5830">
        <f t="shared" si="489"/>
        <v>2.1422446420876504</v>
      </c>
    </row>
    <row r="5831" spans="1:30" x14ac:dyDescent="0.25">
      <c r="A5831" t="s">
        <v>204</v>
      </c>
      <c r="B5831" t="s">
        <v>163</v>
      </c>
      <c r="D5831" s="38">
        <v>44939</v>
      </c>
      <c r="E5831">
        <f>COUNTIFS($D$4891:D5831,D5831,$A$4891:A5831,A5831)</f>
        <v>1</v>
      </c>
      <c r="I5831" s="39" t="s">
        <v>179</v>
      </c>
      <c r="K5831" t="str">
        <f t="shared" ref="K5831:K5894" si="490">YEAR(D5831)+IF(MONTH(D5831)&lt;7,-1,0)&amp;"/"&amp;RIGHT(YEAR(D5831)+IF(MONTH(D5831)&lt;7,0,1),2)</f>
        <v>2022/23</v>
      </c>
      <c r="P5831" s="32"/>
      <c r="Q5831" s="32">
        <v>174.95076454303916</v>
      </c>
      <c r="S5831" s="22"/>
      <c r="AC5831" s="37">
        <v>69.980305817215665</v>
      </c>
      <c r="AD5831">
        <f t="shared" si="489"/>
        <v>6.9980305817215669</v>
      </c>
    </row>
    <row r="5832" spans="1:30" x14ac:dyDescent="0.25">
      <c r="A5832" t="s">
        <v>204</v>
      </c>
      <c r="B5832" t="s">
        <v>163</v>
      </c>
      <c r="D5832" s="5">
        <v>44939</v>
      </c>
      <c r="E5832">
        <f>COUNTIFS($D$4891:D5832,D5832,$A$4891:A5832,A5832)</f>
        <v>2</v>
      </c>
      <c r="I5832" t="s">
        <v>179</v>
      </c>
      <c r="K5832" t="str">
        <f t="shared" si="490"/>
        <v>2022/23</v>
      </c>
      <c r="P5832" s="32"/>
      <c r="Q5832" s="32">
        <v>211.34540541054889</v>
      </c>
      <c r="S5832" s="22"/>
      <c r="AC5832" s="36">
        <v>84.538162164219557</v>
      </c>
      <c r="AD5832">
        <f t="shared" si="489"/>
        <v>8.4538162164219557</v>
      </c>
    </row>
    <row r="5833" spans="1:30" x14ac:dyDescent="0.25">
      <c r="A5833" t="s">
        <v>204</v>
      </c>
      <c r="B5833" t="s">
        <v>163</v>
      </c>
      <c r="D5833" s="38">
        <v>44939</v>
      </c>
      <c r="E5833">
        <f>COUNTIFS($D$4891:D5833,D5833,$A$4891:A5833,A5833)</f>
        <v>3</v>
      </c>
      <c r="I5833" s="39" t="s">
        <v>179</v>
      </c>
      <c r="K5833" t="str">
        <f t="shared" si="490"/>
        <v>2022/23</v>
      </c>
      <c r="P5833" s="32"/>
      <c r="Q5833" s="32">
        <v>249.61664110940728</v>
      </c>
      <c r="S5833" s="22"/>
      <c r="AC5833" s="37">
        <v>99.84665644376291</v>
      </c>
      <c r="AD5833">
        <f t="shared" si="489"/>
        <v>9.9846656443762907</v>
      </c>
    </row>
    <row r="5834" spans="1:30" x14ac:dyDescent="0.25">
      <c r="A5834" t="s">
        <v>204</v>
      </c>
      <c r="B5834" t="s">
        <v>163</v>
      </c>
      <c r="D5834" s="5">
        <v>44939</v>
      </c>
      <c r="E5834">
        <f>COUNTIFS($D$4891:D5834,D5834,$A$4891:A5834,A5834)</f>
        <v>4</v>
      </c>
      <c r="I5834" t="s">
        <v>179</v>
      </c>
      <c r="K5834" t="str">
        <f t="shared" si="490"/>
        <v>2022/23</v>
      </c>
      <c r="P5834" s="32"/>
      <c r="Q5834" s="32">
        <v>169.57164515005132</v>
      </c>
      <c r="S5834" s="22"/>
      <c r="AC5834" s="36">
        <v>67.82865806002053</v>
      </c>
      <c r="AD5834">
        <f t="shared" si="489"/>
        <v>6.7828658060020528</v>
      </c>
    </row>
    <row r="5835" spans="1:30" x14ac:dyDescent="0.25">
      <c r="A5835" t="s">
        <v>204</v>
      </c>
      <c r="B5835" t="s">
        <v>163</v>
      </c>
      <c r="D5835" s="38">
        <v>44939</v>
      </c>
      <c r="E5835">
        <f>COUNTIFS($D$4891:D5835,D5835,$A$4891:A5835,A5835)</f>
        <v>5</v>
      </c>
      <c r="I5835" s="39" t="s">
        <v>179</v>
      </c>
      <c r="K5835" t="str">
        <f t="shared" si="490"/>
        <v>2022/23</v>
      </c>
      <c r="P5835" s="32"/>
      <c r="Q5835" s="32">
        <v>181.94623005369431</v>
      </c>
      <c r="S5835" s="22"/>
      <c r="AC5835" s="37">
        <v>72.778492021477717</v>
      </c>
      <c r="AD5835">
        <f t="shared" si="489"/>
        <v>7.2778492021477721</v>
      </c>
    </row>
    <row r="5836" spans="1:30" x14ac:dyDescent="0.25">
      <c r="A5836" t="s">
        <v>204</v>
      </c>
      <c r="B5836" t="s">
        <v>163</v>
      </c>
      <c r="D5836" s="5">
        <v>44959</v>
      </c>
      <c r="E5836">
        <f>COUNTIFS($D$4891:D5836,D5836,$A$4891:A5836,A5836)</f>
        <v>1</v>
      </c>
      <c r="I5836" t="s">
        <v>179</v>
      </c>
      <c r="K5836" t="str">
        <f t="shared" si="490"/>
        <v>2022/23</v>
      </c>
      <c r="P5836" s="32"/>
      <c r="Q5836" s="32">
        <v>94.555618857712574</v>
      </c>
      <c r="S5836" s="22"/>
      <c r="AC5836" s="36">
        <v>47.277809428856287</v>
      </c>
      <c r="AD5836">
        <f t="shared" si="489"/>
        <v>4.7277809428856283</v>
      </c>
    </row>
    <row r="5837" spans="1:30" x14ac:dyDescent="0.25">
      <c r="A5837" t="s">
        <v>204</v>
      </c>
      <c r="B5837" t="s">
        <v>163</v>
      </c>
      <c r="D5837" s="38">
        <v>44959</v>
      </c>
      <c r="E5837">
        <f>COUNTIFS($D$4891:D5837,D5837,$A$4891:A5837,A5837)</f>
        <v>2</v>
      </c>
      <c r="I5837" s="39" t="s">
        <v>179</v>
      </c>
      <c r="K5837" t="str">
        <f t="shared" si="490"/>
        <v>2022/23</v>
      </c>
      <c r="P5837" s="32"/>
      <c r="Q5837" s="32">
        <v>81.482808022922626</v>
      </c>
      <c r="S5837" s="22"/>
      <c r="AC5837" s="37">
        <v>40.741404011461313</v>
      </c>
      <c r="AD5837">
        <f t="shared" si="489"/>
        <v>4.0741404011461313</v>
      </c>
    </row>
    <row r="5838" spans="1:30" x14ac:dyDescent="0.25">
      <c r="A5838" t="s">
        <v>204</v>
      </c>
      <c r="B5838" t="s">
        <v>163</v>
      </c>
      <c r="D5838" s="5">
        <v>44959</v>
      </c>
      <c r="E5838">
        <f>COUNTIFS($D$4891:D5838,D5838,$A$4891:A5838,A5838)</f>
        <v>3</v>
      </c>
      <c r="I5838" t="s">
        <v>179</v>
      </c>
      <c r="K5838" t="str">
        <f t="shared" si="490"/>
        <v>2022/23</v>
      </c>
      <c r="P5838" s="32"/>
      <c r="Q5838" s="32">
        <v>79.371860476033987</v>
      </c>
      <c r="S5838" s="22"/>
      <c r="AC5838" s="36">
        <v>39.685930238016994</v>
      </c>
      <c r="AD5838">
        <f t="shared" si="489"/>
        <v>3.9685930238016995</v>
      </c>
    </row>
    <row r="5839" spans="1:30" x14ac:dyDescent="0.25">
      <c r="A5839" t="s">
        <v>204</v>
      </c>
      <c r="B5839" t="s">
        <v>163</v>
      </c>
      <c r="D5839" s="38">
        <v>44959</v>
      </c>
      <c r="E5839">
        <f>COUNTIFS($D$4891:D5839,D5839,$A$4891:A5839,A5839)</f>
        <v>4</v>
      </c>
      <c r="I5839" s="39" t="s">
        <v>179</v>
      </c>
      <c r="K5839" t="str">
        <f t="shared" si="490"/>
        <v>2022/23</v>
      </c>
      <c r="P5839" s="32"/>
      <c r="Q5839" s="32">
        <v>23.510856459284717</v>
      </c>
      <c r="S5839" s="22"/>
      <c r="AC5839" s="37">
        <v>11.755428229642359</v>
      </c>
      <c r="AD5839">
        <f t="shared" si="489"/>
        <v>1.175542822964236</v>
      </c>
    </row>
    <row r="5840" spans="1:30" x14ac:dyDescent="0.25">
      <c r="A5840" t="s">
        <v>204</v>
      </c>
      <c r="B5840" t="s">
        <v>163</v>
      </c>
      <c r="D5840" s="5">
        <v>44959</v>
      </c>
      <c r="E5840">
        <f>COUNTIFS($D$4891:D5840,D5840,$A$4891:A5840,A5840)</f>
        <v>5</v>
      </c>
      <c r="I5840" t="s">
        <v>179</v>
      </c>
      <c r="K5840" t="str">
        <f t="shared" si="490"/>
        <v>2022/23</v>
      </c>
      <c r="P5840" s="32"/>
      <c r="Q5840" s="32">
        <v>80.484033166992376</v>
      </c>
      <c r="S5840" s="22"/>
      <c r="AC5840" s="36">
        <v>40.242016583496188</v>
      </c>
      <c r="AD5840">
        <f t="shared" si="489"/>
        <v>4.024201658349619</v>
      </c>
    </row>
    <row r="5841" spans="1:30" x14ac:dyDescent="0.25">
      <c r="A5841" t="s">
        <v>204</v>
      </c>
      <c r="B5841" t="s">
        <v>163</v>
      </c>
      <c r="D5841" s="38">
        <v>44978</v>
      </c>
      <c r="E5841">
        <f>COUNTIFS($D$4891:D5841,D5841,$A$4891:A5841,A5841)</f>
        <v>1</v>
      </c>
      <c r="I5841" s="39" t="s">
        <v>179</v>
      </c>
      <c r="K5841" t="str">
        <f t="shared" si="490"/>
        <v>2022/23</v>
      </c>
      <c r="P5841" s="32"/>
      <c r="Q5841" s="32">
        <v>157.35831381733021</v>
      </c>
      <c r="S5841" s="22"/>
      <c r="AC5841" s="37">
        <v>82.820165167015901</v>
      </c>
      <c r="AD5841">
        <f t="shared" si="489"/>
        <v>8.2820165167015904</v>
      </c>
    </row>
    <row r="5842" spans="1:30" x14ac:dyDescent="0.25">
      <c r="A5842" t="s">
        <v>204</v>
      </c>
      <c r="B5842" t="s">
        <v>163</v>
      </c>
      <c r="D5842" s="5">
        <v>44978</v>
      </c>
      <c r="E5842">
        <f>COUNTIFS($D$4891:D5842,D5842,$A$4891:A5842,A5842)</f>
        <v>2</v>
      </c>
      <c r="I5842" t="s">
        <v>179</v>
      </c>
      <c r="K5842" t="str">
        <f t="shared" si="490"/>
        <v>2022/23</v>
      </c>
      <c r="P5842" s="32"/>
      <c r="Q5842" s="32">
        <v>191.32989031250585</v>
      </c>
      <c r="S5842" s="22"/>
      <c r="AC5842" s="36">
        <v>100.69994226973992</v>
      </c>
      <c r="AD5842">
        <f t="shared" si="489"/>
        <v>10.069994226973993</v>
      </c>
    </row>
    <row r="5843" spans="1:30" x14ac:dyDescent="0.25">
      <c r="A5843" t="s">
        <v>204</v>
      </c>
      <c r="B5843" t="s">
        <v>163</v>
      </c>
      <c r="D5843" s="38">
        <v>44978</v>
      </c>
      <c r="E5843">
        <f>COUNTIFS($D$4891:D5843,D5843,$A$4891:A5843,A5843)</f>
        <v>3</v>
      </c>
      <c r="I5843" s="39" t="s">
        <v>179</v>
      </c>
      <c r="K5843" t="str">
        <f t="shared" si="490"/>
        <v>2022/23</v>
      </c>
      <c r="P5843" s="32"/>
      <c r="Q5843" s="32">
        <v>188.33751598087028</v>
      </c>
      <c r="S5843" s="22"/>
      <c r="AC5843" s="37">
        <v>99.125008410984364</v>
      </c>
      <c r="AD5843">
        <f t="shared" si="489"/>
        <v>9.9125008410984368</v>
      </c>
    </row>
    <row r="5844" spans="1:30" x14ac:dyDescent="0.25">
      <c r="A5844" t="s">
        <v>204</v>
      </c>
      <c r="B5844" t="s">
        <v>163</v>
      </c>
      <c r="D5844" s="5">
        <v>44978</v>
      </c>
      <c r="E5844">
        <f>COUNTIFS($D$4891:D5844,D5844,$A$4891:A5844,A5844)</f>
        <v>4</v>
      </c>
      <c r="I5844" t="s">
        <v>179</v>
      </c>
      <c r="K5844" t="str">
        <f t="shared" si="490"/>
        <v>2022/23</v>
      </c>
      <c r="P5844" s="32"/>
      <c r="Q5844" s="32">
        <v>136.35943630470629</v>
      </c>
      <c r="S5844" s="22"/>
      <c r="AC5844" s="36">
        <v>71.76812437089805</v>
      </c>
      <c r="AD5844">
        <f t="shared" si="489"/>
        <v>7.1768124370898052</v>
      </c>
    </row>
    <row r="5845" spans="1:30" x14ac:dyDescent="0.25">
      <c r="A5845" t="s">
        <v>204</v>
      </c>
      <c r="B5845" t="s">
        <v>163</v>
      </c>
      <c r="D5845" s="38">
        <v>44978</v>
      </c>
      <c r="E5845">
        <f>COUNTIFS($D$4891:D5845,D5845,$A$4891:A5845,A5845)</f>
        <v>5</v>
      </c>
      <c r="I5845" s="39" t="s">
        <v>179</v>
      </c>
      <c r="K5845" t="str">
        <f t="shared" si="490"/>
        <v>2022/23</v>
      </c>
      <c r="P5845" s="32"/>
      <c r="Q5845" s="32">
        <v>163.27387617981123</v>
      </c>
      <c r="S5845" s="22"/>
      <c r="AC5845" s="37">
        <v>85.933619042005901</v>
      </c>
      <c r="AD5845">
        <f t="shared" si="489"/>
        <v>8.5933619042005898</v>
      </c>
    </row>
    <row r="5846" spans="1:30" x14ac:dyDescent="0.25">
      <c r="A5846" t="s">
        <v>204</v>
      </c>
      <c r="B5846" t="s">
        <v>163</v>
      </c>
      <c r="D5846" s="5">
        <v>44999</v>
      </c>
      <c r="E5846">
        <f>COUNTIFS($D$4891:D5846,D5846,$A$4891:A5846,A5846)</f>
        <v>1</v>
      </c>
      <c r="I5846" t="s">
        <v>179</v>
      </c>
      <c r="K5846" t="str">
        <f t="shared" si="490"/>
        <v>2022/23</v>
      </c>
      <c r="P5846" s="32"/>
      <c r="Q5846" s="32">
        <v>59.185700099304846</v>
      </c>
      <c r="S5846" s="22"/>
      <c r="AC5846" s="36">
        <v>28.18366671395469</v>
      </c>
      <c r="AD5846">
        <f t="shared" si="489"/>
        <v>2.8183666713954691</v>
      </c>
    </row>
    <row r="5847" spans="1:30" x14ac:dyDescent="0.25">
      <c r="A5847" t="s">
        <v>204</v>
      </c>
      <c r="B5847" t="s">
        <v>163</v>
      </c>
      <c r="D5847" s="38">
        <v>44999</v>
      </c>
      <c r="E5847">
        <f>COUNTIFS($D$4891:D5847,D5847,$A$4891:A5847,A5847)</f>
        <v>2</v>
      </c>
      <c r="I5847" s="39" t="s">
        <v>179</v>
      </c>
      <c r="K5847" t="str">
        <f t="shared" si="490"/>
        <v>2022/23</v>
      </c>
      <c r="P5847" s="32"/>
      <c r="Q5847" s="32">
        <v>102.68535560904243</v>
      </c>
      <c r="S5847" s="22"/>
      <c r="AC5847" s="37">
        <v>48.897788385258295</v>
      </c>
      <c r="AD5847">
        <f t="shared" si="489"/>
        <v>4.8897788385258298</v>
      </c>
    </row>
    <row r="5848" spans="1:30" x14ac:dyDescent="0.25">
      <c r="A5848" t="s">
        <v>204</v>
      </c>
      <c r="B5848" t="s">
        <v>163</v>
      </c>
      <c r="D5848" s="5">
        <v>45000</v>
      </c>
      <c r="E5848">
        <f>COUNTIFS($D$4891:D5848,D5848,$A$4891:A5848,A5848)</f>
        <v>1</v>
      </c>
      <c r="I5848" t="s">
        <v>179</v>
      </c>
      <c r="K5848" t="str">
        <f t="shared" si="490"/>
        <v>2022/23</v>
      </c>
      <c r="P5848" s="32"/>
      <c r="Q5848" s="32">
        <v>69.703145958390024</v>
      </c>
      <c r="S5848" s="22"/>
      <c r="AC5848" s="36">
        <v>31.683248162904558</v>
      </c>
      <c r="AD5848">
        <f t="shared" si="489"/>
        <v>3.1683248162904558</v>
      </c>
    </row>
    <row r="5849" spans="1:30" x14ac:dyDescent="0.25">
      <c r="A5849" t="s">
        <v>204</v>
      </c>
      <c r="B5849" t="s">
        <v>163</v>
      </c>
      <c r="D5849" s="38">
        <v>45000</v>
      </c>
      <c r="E5849">
        <f>COUNTIFS($D$4891:D5849,D5849,$A$4891:A5849,A5849)</f>
        <v>2</v>
      </c>
      <c r="I5849" s="39" t="s">
        <v>179</v>
      </c>
      <c r="K5849" t="str">
        <f t="shared" si="490"/>
        <v>2022/23</v>
      </c>
      <c r="P5849" s="32"/>
      <c r="Q5849" s="32">
        <v>76.111016516260833</v>
      </c>
      <c r="S5849" s="22"/>
      <c r="AC5849" s="37">
        <v>34.595916598300384</v>
      </c>
      <c r="AD5849">
        <f t="shared" si="489"/>
        <v>3.4595916598300382</v>
      </c>
    </row>
    <row r="5850" spans="1:30" x14ac:dyDescent="0.25">
      <c r="A5850" t="s">
        <v>204</v>
      </c>
      <c r="B5850" t="s">
        <v>163</v>
      </c>
      <c r="D5850" s="5">
        <v>45000</v>
      </c>
      <c r="E5850">
        <f>COUNTIFS($D$4891:D5850,D5850,$A$4891:A5850,A5850)</f>
        <v>3</v>
      </c>
      <c r="I5850" t="s">
        <v>179</v>
      </c>
      <c r="K5850" t="str">
        <f t="shared" si="490"/>
        <v>2022/23</v>
      </c>
      <c r="P5850" s="32"/>
      <c r="Q5850" s="32">
        <v>81.585331715965296</v>
      </c>
      <c r="S5850" s="22"/>
      <c r="AC5850" s="36">
        <v>37.084241689075135</v>
      </c>
      <c r="AD5850">
        <f t="shared" si="489"/>
        <v>3.7084241689075137</v>
      </c>
    </row>
    <row r="5851" spans="1:30" x14ac:dyDescent="0.25">
      <c r="A5851" t="s">
        <v>204</v>
      </c>
      <c r="B5851" t="s">
        <v>163</v>
      </c>
      <c r="D5851" s="38">
        <v>45042</v>
      </c>
      <c r="E5851">
        <f>COUNTIFS($D$4891:D5851,D5851,$A$4891:A5851,A5851)</f>
        <v>1</v>
      </c>
      <c r="I5851" s="39" t="s">
        <v>179</v>
      </c>
      <c r="K5851" t="str">
        <f t="shared" si="490"/>
        <v>2022/23</v>
      </c>
      <c r="P5851" s="32"/>
      <c r="Q5851" s="32">
        <v>116.98567292144546</v>
      </c>
      <c r="S5851" s="22"/>
      <c r="AC5851" s="37">
        <v>27.205970446847783</v>
      </c>
      <c r="AD5851">
        <f t="shared" si="489"/>
        <v>2.7205970446847783</v>
      </c>
    </row>
    <row r="5852" spans="1:30" x14ac:dyDescent="0.25">
      <c r="A5852" t="s">
        <v>204</v>
      </c>
      <c r="B5852" t="s">
        <v>163</v>
      </c>
      <c r="D5852" s="5">
        <v>45042</v>
      </c>
      <c r="E5852">
        <f>COUNTIFS($D$4891:D5852,D5852,$A$4891:A5852,A5852)</f>
        <v>2</v>
      </c>
      <c r="I5852" t="s">
        <v>179</v>
      </c>
      <c r="K5852" t="str">
        <f t="shared" si="490"/>
        <v>2022/23</v>
      </c>
      <c r="P5852" s="32"/>
      <c r="Q5852" s="32">
        <v>118.1893964654885</v>
      </c>
      <c r="S5852" s="22"/>
      <c r="AC5852" s="36">
        <v>27.485906154764766</v>
      </c>
      <c r="AD5852">
        <f t="shared" ref="AD5852:AD5915" si="491">AC5852/10</f>
        <v>2.7485906154764765</v>
      </c>
    </row>
    <row r="5853" spans="1:30" x14ac:dyDescent="0.25">
      <c r="A5853" t="s">
        <v>204</v>
      </c>
      <c r="B5853" t="s">
        <v>163</v>
      </c>
      <c r="D5853" s="38">
        <v>45042</v>
      </c>
      <c r="E5853">
        <f>COUNTIFS($D$4891:D5853,D5853,$A$4891:A5853,A5853)</f>
        <v>3</v>
      </c>
      <c r="I5853" s="39" t="s">
        <v>179</v>
      </c>
      <c r="K5853" t="str">
        <f t="shared" si="490"/>
        <v>2022/23</v>
      </c>
      <c r="P5853" s="32"/>
      <c r="Q5853" s="32">
        <v>74.687832093517528</v>
      </c>
      <c r="S5853" s="22"/>
      <c r="AC5853" s="37">
        <v>17.78281716512322</v>
      </c>
      <c r="AD5853">
        <f t="shared" si="491"/>
        <v>1.7782817165123219</v>
      </c>
    </row>
    <row r="5854" spans="1:30" x14ac:dyDescent="0.25">
      <c r="A5854" t="s">
        <v>204</v>
      </c>
      <c r="B5854" t="s">
        <v>163</v>
      </c>
      <c r="D5854" s="5">
        <v>45043</v>
      </c>
      <c r="E5854">
        <f>COUNTIFS($D$4891:D5854,D5854,$A$4891:A5854,A5854)</f>
        <v>1</v>
      </c>
      <c r="I5854" t="s">
        <v>179</v>
      </c>
      <c r="K5854" t="str">
        <f t="shared" si="490"/>
        <v>2022/23</v>
      </c>
      <c r="P5854" s="32"/>
      <c r="Q5854" s="32">
        <v>120.4077230839243</v>
      </c>
      <c r="S5854" s="22"/>
      <c r="AC5854" s="36">
        <v>28.001796066028906</v>
      </c>
      <c r="AD5854">
        <f t="shared" si="491"/>
        <v>2.8001796066028906</v>
      </c>
    </row>
    <row r="5855" spans="1:30" x14ac:dyDescent="0.25">
      <c r="A5855" t="s">
        <v>204</v>
      </c>
      <c r="B5855" t="s">
        <v>163</v>
      </c>
      <c r="D5855" s="38">
        <v>45043</v>
      </c>
      <c r="E5855">
        <f>COUNTIFS($D$4891:D5855,D5855,$A$4891:A5855,A5855)</f>
        <v>2</v>
      </c>
      <c r="I5855" s="39" t="s">
        <v>179</v>
      </c>
      <c r="K5855" t="str">
        <f t="shared" si="490"/>
        <v>2022/23</v>
      </c>
      <c r="P5855" s="32"/>
      <c r="Q5855" s="32">
        <v>78.155916106054605</v>
      </c>
      <c r="S5855" s="22"/>
      <c r="AC5855" s="37">
        <v>18.175794443268511</v>
      </c>
      <c r="AD5855">
        <f t="shared" si="491"/>
        <v>1.8175794443268511</v>
      </c>
    </row>
    <row r="5856" spans="1:30" x14ac:dyDescent="0.25">
      <c r="A5856" t="s">
        <v>204</v>
      </c>
      <c r="B5856" t="s">
        <v>163</v>
      </c>
      <c r="D5856" s="5">
        <v>45104</v>
      </c>
      <c r="E5856">
        <f>COUNTIFS($D$4891:D5856,D5856,$A$4891:A5856,A5856)</f>
        <v>1</v>
      </c>
      <c r="I5856" t="s">
        <v>179</v>
      </c>
      <c r="K5856" t="str">
        <f t="shared" si="490"/>
        <v>2022/23</v>
      </c>
      <c r="P5856" s="32"/>
      <c r="Q5856" s="32">
        <v>118.83928571428571</v>
      </c>
      <c r="S5856" s="22"/>
      <c r="AC5856" s="36">
        <v>19.167626728110598</v>
      </c>
      <c r="AD5856">
        <f t="shared" si="491"/>
        <v>1.9167626728110598</v>
      </c>
    </row>
    <row r="5857" spans="1:30" x14ac:dyDescent="0.25">
      <c r="A5857" t="s">
        <v>204</v>
      </c>
      <c r="B5857" t="s">
        <v>163</v>
      </c>
      <c r="D5857" s="38">
        <v>45104</v>
      </c>
      <c r="E5857">
        <f>COUNTIFS($D$4891:D5857,D5857,$A$4891:A5857,A5857)</f>
        <v>2</v>
      </c>
      <c r="I5857" s="39" t="s">
        <v>179</v>
      </c>
      <c r="K5857" t="str">
        <f t="shared" si="490"/>
        <v>2022/23</v>
      </c>
      <c r="P5857" s="32"/>
      <c r="Q5857" s="32">
        <v>98.839285714285694</v>
      </c>
      <c r="S5857" s="22"/>
      <c r="AC5857" s="37">
        <v>15.941820276497694</v>
      </c>
      <c r="AD5857">
        <f t="shared" si="491"/>
        <v>1.5941820276497694</v>
      </c>
    </row>
    <row r="5858" spans="1:30" x14ac:dyDescent="0.25">
      <c r="A5858" t="s">
        <v>204</v>
      </c>
      <c r="B5858" t="s">
        <v>163</v>
      </c>
      <c r="D5858" s="5">
        <v>45104</v>
      </c>
      <c r="E5858">
        <f>COUNTIFS($D$4891:D5858,D5858,$A$4891:A5858,A5858)</f>
        <v>3</v>
      </c>
      <c r="I5858" t="s">
        <v>179</v>
      </c>
      <c r="K5858" t="str">
        <f t="shared" si="490"/>
        <v>2022/23</v>
      </c>
      <c r="P5858" s="32"/>
      <c r="Q5858" s="32">
        <v>27.142857142857139</v>
      </c>
      <c r="S5858" s="22"/>
      <c r="AC5858" s="36">
        <v>4.3778801843317963</v>
      </c>
      <c r="AD5858">
        <f t="shared" si="491"/>
        <v>0.4377880184331796</v>
      </c>
    </row>
    <row r="5859" spans="1:30" x14ac:dyDescent="0.25">
      <c r="A5859" t="s">
        <v>204</v>
      </c>
      <c r="B5859" t="s">
        <v>163</v>
      </c>
      <c r="D5859" s="38">
        <v>45105</v>
      </c>
      <c r="E5859">
        <f>COUNTIFS($D$4891:D5859,D5859,$A$4891:A5859,A5859)</f>
        <v>1</v>
      </c>
      <c r="I5859" s="39" t="s">
        <v>179</v>
      </c>
      <c r="K5859" t="str">
        <f t="shared" si="490"/>
        <v>2022/23</v>
      </c>
      <c r="P5859" s="32"/>
      <c r="Q5859" s="32">
        <v>58.142857142857132</v>
      </c>
      <c r="S5859" s="22"/>
      <c r="AC5859" s="37">
        <v>9.3778801843317954</v>
      </c>
      <c r="AD5859">
        <f t="shared" si="491"/>
        <v>0.93778801843317949</v>
      </c>
    </row>
    <row r="5860" spans="1:30" x14ac:dyDescent="0.25">
      <c r="A5860" t="s">
        <v>204</v>
      </c>
      <c r="B5860" t="s">
        <v>163</v>
      </c>
      <c r="D5860" s="5">
        <v>45105</v>
      </c>
      <c r="E5860">
        <f>COUNTIFS($D$4891:D5860,D5860,$A$4891:A5860,A5860)</f>
        <v>2</v>
      </c>
      <c r="I5860" t="s">
        <v>179</v>
      </c>
      <c r="K5860" t="str">
        <f t="shared" si="490"/>
        <v>2022/23</v>
      </c>
      <c r="P5860" s="32"/>
      <c r="Q5860" s="32">
        <v>32.803571428571431</v>
      </c>
      <c r="S5860" s="22"/>
      <c r="AC5860" s="36">
        <v>5.2908986175115205</v>
      </c>
      <c r="AD5860">
        <f t="shared" si="491"/>
        <v>0.52908986175115202</v>
      </c>
    </row>
    <row r="5861" spans="1:30" x14ac:dyDescent="0.25">
      <c r="A5861" t="s">
        <v>204</v>
      </c>
      <c r="B5861" t="s">
        <v>163</v>
      </c>
      <c r="D5861" s="38">
        <v>45181</v>
      </c>
      <c r="E5861">
        <f>COUNTIFS($D$4891:D5861,D5861,$A$4891:A5861,A5861)</f>
        <v>1</v>
      </c>
      <c r="I5861" s="39" t="s">
        <v>179</v>
      </c>
      <c r="K5861" t="str">
        <f t="shared" si="490"/>
        <v>2023/24</v>
      </c>
      <c r="P5861" s="32"/>
      <c r="Q5861" s="32">
        <v>46.743799812579439</v>
      </c>
      <c r="S5861" s="22"/>
      <c r="AC5861" s="37">
        <v>6.0706233522830448</v>
      </c>
      <c r="AD5861">
        <f t="shared" si="491"/>
        <v>0.60706233522830444</v>
      </c>
    </row>
    <row r="5862" spans="1:30" x14ac:dyDescent="0.25">
      <c r="A5862" t="s">
        <v>204</v>
      </c>
      <c r="B5862" t="s">
        <v>163</v>
      </c>
      <c r="D5862" s="5">
        <v>45181</v>
      </c>
      <c r="E5862">
        <f>COUNTIFS($D$4891:D5862,D5862,$A$4891:A5862,A5862)</f>
        <v>2</v>
      </c>
      <c r="I5862" t="s">
        <v>179</v>
      </c>
      <c r="K5862" t="str">
        <f t="shared" si="490"/>
        <v>2023/24</v>
      </c>
      <c r="P5862" s="32"/>
      <c r="Q5862" s="32">
        <v>65.466135125351542</v>
      </c>
      <c r="S5862" s="22"/>
      <c r="AC5862" s="36">
        <v>8.5020954708248766</v>
      </c>
      <c r="AD5862">
        <f t="shared" si="491"/>
        <v>0.85020954708248764</v>
      </c>
    </row>
    <row r="5863" spans="1:30" x14ac:dyDescent="0.25">
      <c r="A5863" t="s">
        <v>204</v>
      </c>
      <c r="B5863" t="s">
        <v>163</v>
      </c>
      <c r="D5863" s="38">
        <v>45181</v>
      </c>
      <c r="E5863">
        <f>COUNTIFS($D$4891:D5863,D5863,$A$4891:A5863,A5863)</f>
        <v>3</v>
      </c>
      <c r="I5863" s="39" t="s">
        <v>179</v>
      </c>
      <c r="K5863" t="str">
        <f t="shared" si="490"/>
        <v>2023/24</v>
      </c>
      <c r="P5863" s="32"/>
      <c r="Q5863" s="32">
        <v>27.232879294905018</v>
      </c>
      <c r="S5863" s="22"/>
      <c r="AC5863" s="37">
        <v>3.5367375707668853</v>
      </c>
      <c r="AD5863">
        <f t="shared" si="491"/>
        <v>0.35367375707668852</v>
      </c>
    </row>
    <row r="5864" spans="1:30" x14ac:dyDescent="0.25">
      <c r="A5864" t="s">
        <v>204</v>
      </c>
      <c r="B5864" t="s">
        <v>163</v>
      </c>
      <c r="D5864" s="5">
        <v>45181</v>
      </c>
      <c r="E5864">
        <f>COUNTIFS($D$4891:D5864,D5864,$A$4891:A5864,A5864)</f>
        <v>4</v>
      </c>
      <c r="I5864" t="s">
        <v>179</v>
      </c>
      <c r="K5864" t="str">
        <f t="shared" si="490"/>
        <v>2023/24</v>
      </c>
      <c r="P5864" s="32"/>
      <c r="Q5864" s="32">
        <v>46.673819742489272</v>
      </c>
      <c r="S5864" s="22"/>
      <c r="AC5864" s="36">
        <v>6.1412920713801666</v>
      </c>
      <c r="AD5864">
        <f t="shared" si="491"/>
        <v>0.61412920713801666</v>
      </c>
    </row>
    <row r="5865" spans="1:30" x14ac:dyDescent="0.25">
      <c r="A5865" t="s">
        <v>204</v>
      </c>
      <c r="B5865" t="s">
        <v>163</v>
      </c>
      <c r="D5865" s="38">
        <v>45181</v>
      </c>
      <c r="E5865">
        <f>COUNTIFS($D$4891:D5865,D5865,$A$4891:A5865,A5865)</f>
        <v>5</v>
      </c>
      <c r="I5865" s="39" t="s">
        <v>179</v>
      </c>
      <c r="K5865" t="str">
        <f t="shared" si="490"/>
        <v>2023/24</v>
      </c>
      <c r="P5865" s="32"/>
      <c r="Q5865" s="32">
        <v>43.924896782226867</v>
      </c>
      <c r="S5865" s="22"/>
      <c r="AC5865" s="37">
        <v>5.7795916818719562</v>
      </c>
      <c r="AD5865">
        <f t="shared" si="491"/>
        <v>0.57795916818719562</v>
      </c>
    </row>
    <row r="5866" spans="1:30" x14ac:dyDescent="0.25">
      <c r="A5866" t="s">
        <v>204</v>
      </c>
      <c r="B5866" t="s">
        <v>163</v>
      </c>
      <c r="D5866" s="5">
        <v>45216</v>
      </c>
      <c r="E5866">
        <f>COUNTIFS($D$4891:D5866,D5866,$A$4891:A5866,A5866)</f>
        <v>1</v>
      </c>
      <c r="I5866" t="s">
        <v>179</v>
      </c>
      <c r="K5866" t="str">
        <f t="shared" si="490"/>
        <v>2023/24</v>
      </c>
      <c r="P5866" s="32"/>
      <c r="Q5866" s="32">
        <v>227.27767987417801</v>
      </c>
      <c r="S5866" s="22"/>
      <c r="AC5866" s="36">
        <v>64.936479964050861</v>
      </c>
      <c r="AD5866">
        <f t="shared" si="491"/>
        <v>6.4936479964050857</v>
      </c>
    </row>
    <row r="5867" spans="1:30" x14ac:dyDescent="0.25">
      <c r="A5867" t="s">
        <v>204</v>
      </c>
      <c r="B5867" t="s">
        <v>163</v>
      </c>
      <c r="D5867" s="38">
        <v>45216</v>
      </c>
      <c r="E5867">
        <f>COUNTIFS($D$4891:D5867,D5867,$A$4891:A5867,A5867)</f>
        <v>2</v>
      </c>
      <c r="I5867" s="39" t="s">
        <v>179</v>
      </c>
      <c r="K5867" t="str">
        <f t="shared" si="490"/>
        <v>2023/24</v>
      </c>
      <c r="P5867" s="32"/>
      <c r="Q5867" s="32">
        <v>214.50251488697464</v>
      </c>
      <c r="S5867" s="22"/>
      <c r="AC5867" s="37">
        <v>61.286432824849896</v>
      </c>
      <c r="AD5867">
        <f t="shared" si="491"/>
        <v>6.1286432824849895</v>
      </c>
    </row>
    <row r="5868" spans="1:30" x14ac:dyDescent="0.25">
      <c r="A5868" t="s">
        <v>204</v>
      </c>
      <c r="B5868" t="s">
        <v>163</v>
      </c>
      <c r="D5868" s="5">
        <v>45216</v>
      </c>
      <c r="E5868">
        <f>COUNTIFS($D$4891:D5868,D5868,$A$4891:A5868,A5868)</f>
        <v>3</v>
      </c>
      <c r="I5868" t="s">
        <v>179</v>
      </c>
      <c r="K5868" t="str">
        <f t="shared" si="490"/>
        <v>2023/24</v>
      </c>
      <c r="P5868" s="32"/>
      <c r="Q5868" s="32">
        <v>206.20587081589957</v>
      </c>
      <c r="S5868" s="22"/>
      <c r="AC5868" s="36">
        <v>58.915963090257016</v>
      </c>
      <c r="AD5868">
        <f t="shared" si="491"/>
        <v>5.8915963090257017</v>
      </c>
    </row>
    <row r="5869" spans="1:30" x14ac:dyDescent="0.25">
      <c r="A5869" t="s">
        <v>204</v>
      </c>
      <c r="B5869" t="s">
        <v>163</v>
      </c>
      <c r="D5869" s="38">
        <v>45217</v>
      </c>
      <c r="E5869">
        <f>COUNTIFS($D$4891:D5869,D5869,$A$4891:A5869,A5869)</f>
        <v>1</v>
      </c>
      <c r="I5869" s="39" t="s">
        <v>179</v>
      </c>
      <c r="K5869" t="str">
        <f t="shared" si="490"/>
        <v>2023/24</v>
      </c>
      <c r="P5869" s="32"/>
      <c r="Q5869" s="32">
        <v>233.52503286953396</v>
      </c>
      <c r="S5869" s="22"/>
      <c r="AC5869" s="37">
        <v>64.868064685981665</v>
      </c>
      <c r="AD5869">
        <f t="shared" si="491"/>
        <v>6.4868064685981661</v>
      </c>
    </row>
    <row r="5870" spans="1:30" x14ac:dyDescent="0.25">
      <c r="A5870" t="s">
        <v>204</v>
      </c>
      <c r="B5870" t="s">
        <v>163</v>
      </c>
      <c r="D5870" s="5">
        <v>45217</v>
      </c>
      <c r="E5870">
        <f>COUNTIFS($D$4891:D5870,D5870,$A$4891:A5870,A5870)</f>
        <v>2</v>
      </c>
      <c r="I5870" t="s">
        <v>179</v>
      </c>
      <c r="K5870" t="str">
        <f t="shared" si="490"/>
        <v>2023/24</v>
      </c>
      <c r="P5870" s="32"/>
      <c r="Q5870" s="32">
        <v>230.43978671348253</v>
      </c>
      <c r="S5870" s="22"/>
      <c r="AC5870" s="36">
        <v>64.011051864856256</v>
      </c>
      <c r="AD5870">
        <f t="shared" si="491"/>
        <v>6.4011051864856254</v>
      </c>
    </row>
    <row r="5871" spans="1:30" x14ac:dyDescent="0.25">
      <c r="A5871" t="s">
        <v>204</v>
      </c>
      <c r="B5871" t="s">
        <v>163</v>
      </c>
      <c r="D5871" s="38">
        <v>45238</v>
      </c>
      <c r="E5871">
        <f>COUNTIFS($D$4891:D5871,D5871,$A$4891:A5871,A5871)</f>
        <v>1</v>
      </c>
      <c r="I5871" s="39" t="s">
        <v>179</v>
      </c>
      <c r="K5871" t="str">
        <f t="shared" si="490"/>
        <v>2023/24</v>
      </c>
      <c r="P5871" s="32"/>
      <c r="Q5871" s="32">
        <v>188.18166718954734</v>
      </c>
      <c r="S5871" s="22"/>
      <c r="AC5871" s="37">
        <v>85.537121449794242</v>
      </c>
      <c r="AD5871">
        <f t="shared" si="491"/>
        <v>8.5537121449794249</v>
      </c>
    </row>
    <row r="5872" spans="1:30" x14ac:dyDescent="0.25">
      <c r="A5872" t="s">
        <v>204</v>
      </c>
      <c r="B5872" t="s">
        <v>163</v>
      </c>
      <c r="D5872" s="5">
        <v>45238</v>
      </c>
      <c r="E5872">
        <f>COUNTIFS($D$4891:D5872,D5872,$A$4891:A5872,A5872)</f>
        <v>2</v>
      </c>
      <c r="I5872" t="s">
        <v>179</v>
      </c>
      <c r="K5872" t="str">
        <f t="shared" si="490"/>
        <v>2023/24</v>
      </c>
      <c r="P5872" s="32"/>
      <c r="Q5872" s="32">
        <v>173.09435672735515</v>
      </c>
      <c r="S5872" s="22"/>
      <c r="AC5872" s="36">
        <v>78.679253057888701</v>
      </c>
      <c r="AD5872">
        <f t="shared" si="491"/>
        <v>7.8679253057888703</v>
      </c>
    </row>
    <row r="5873" spans="1:30" x14ac:dyDescent="0.25">
      <c r="A5873" t="s">
        <v>204</v>
      </c>
      <c r="B5873" t="s">
        <v>163</v>
      </c>
      <c r="D5873" s="38">
        <v>45238</v>
      </c>
      <c r="E5873">
        <f>COUNTIFS($D$4891:D5873,D5873,$A$4891:A5873,A5873)</f>
        <v>3</v>
      </c>
      <c r="I5873" s="39" t="s">
        <v>179</v>
      </c>
      <c r="K5873" t="str">
        <f t="shared" si="490"/>
        <v>2023/24</v>
      </c>
      <c r="P5873" s="32"/>
      <c r="Q5873" s="32">
        <v>190.94766619519095</v>
      </c>
      <c r="S5873" s="22"/>
      <c r="AC5873" s="37">
        <v>86.794393725086792</v>
      </c>
      <c r="AD5873">
        <f t="shared" si="491"/>
        <v>8.6794393725086785</v>
      </c>
    </row>
    <row r="5874" spans="1:30" x14ac:dyDescent="0.25">
      <c r="A5874" t="s">
        <v>204</v>
      </c>
      <c r="B5874" t="s">
        <v>163</v>
      </c>
      <c r="D5874" s="5">
        <v>45238</v>
      </c>
      <c r="E5874">
        <f>COUNTIFS($D$4891:D5874,D5874,$A$4891:A5874,A5874)</f>
        <v>4</v>
      </c>
      <c r="I5874" t="s">
        <v>179</v>
      </c>
      <c r="K5874" t="str">
        <f t="shared" si="490"/>
        <v>2023/24</v>
      </c>
      <c r="P5874" s="32"/>
      <c r="Q5874" s="32">
        <v>175.21942901867243</v>
      </c>
      <c r="S5874" s="22"/>
      <c r="AC5874" s="36">
        <v>83.437823342224974</v>
      </c>
      <c r="AD5874">
        <f t="shared" si="491"/>
        <v>8.3437823342224977</v>
      </c>
    </row>
    <row r="5875" spans="1:30" x14ac:dyDescent="0.25">
      <c r="A5875" t="s">
        <v>204</v>
      </c>
      <c r="B5875" t="s">
        <v>163</v>
      </c>
      <c r="D5875" s="38">
        <v>45238</v>
      </c>
      <c r="E5875">
        <f>COUNTIFS($D$4891:D5875,D5875,$A$4891:A5875,A5875)</f>
        <v>5</v>
      </c>
      <c r="I5875" s="39" t="s">
        <v>179</v>
      </c>
      <c r="K5875" t="str">
        <f t="shared" si="490"/>
        <v>2023/24</v>
      </c>
      <c r="P5875" s="32"/>
      <c r="Q5875" s="32">
        <v>160.67554750009393</v>
      </c>
      <c r="S5875" s="22"/>
      <c r="AC5875" s="37">
        <v>76.512165476235197</v>
      </c>
      <c r="AD5875">
        <f t="shared" si="491"/>
        <v>7.6512165476235197</v>
      </c>
    </row>
    <row r="5876" spans="1:30" x14ac:dyDescent="0.25">
      <c r="A5876" t="s">
        <v>204</v>
      </c>
      <c r="B5876" t="s">
        <v>163</v>
      </c>
      <c r="D5876" s="5">
        <v>45259</v>
      </c>
      <c r="E5876">
        <f>COUNTIFS($D$4891:D5876,D5876,$A$4891:A5876,A5876)</f>
        <v>1</v>
      </c>
      <c r="I5876" t="s">
        <v>179</v>
      </c>
      <c r="K5876" t="str">
        <f t="shared" si="490"/>
        <v>2023/24</v>
      </c>
      <c r="P5876" s="32"/>
      <c r="Q5876" s="32">
        <v>157.29380569318587</v>
      </c>
      <c r="S5876" s="22"/>
      <c r="AC5876" s="36">
        <v>74.901812234850411</v>
      </c>
      <c r="AD5876">
        <f t="shared" si="491"/>
        <v>7.4901812234850409</v>
      </c>
    </row>
    <row r="5877" spans="1:30" x14ac:dyDescent="0.25">
      <c r="A5877" t="s">
        <v>204</v>
      </c>
      <c r="B5877" t="s">
        <v>163</v>
      </c>
      <c r="D5877" s="38">
        <v>45259</v>
      </c>
      <c r="E5877">
        <f>COUNTIFS($D$4891:D5877,D5877,$A$4891:A5877,A5877)</f>
        <v>2</v>
      </c>
      <c r="I5877" s="39" t="s">
        <v>179</v>
      </c>
      <c r="K5877" t="str">
        <f t="shared" si="490"/>
        <v>2023/24</v>
      </c>
      <c r="P5877" s="32"/>
      <c r="Q5877" s="32">
        <v>145.3125</v>
      </c>
      <c r="S5877" s="22"/>
      <c r="AC5877" s="37">
        <v>69.196428571428569</v>
      </c>
      <c r="AD5877">
        <f t="shared" si="491"/>
        <v>6.9196428571428568</v>
      </c>
    </row>
    <row r="5878" spans="1:30" x14ac:dyDescent="0.25">
      <c r="A5878" t="s">
        <v>204</v>
      </c>
      <c r="B5878" t="s">
        <v>163</v>
      </c>
      <c r="D5878" s="5">
        <v>45259</v>
      </c>
      <c r="E5878">
        <f>COUNTIFS($D$4891:D5878,D5878,$A$4891:A5878,A5878)</f>
        <v>3</v>
      </c>
      <c r="I5878" t="s">
        <v>179</v>
      </c>
      <c r="K5878" t="str">
        <f t="shared" si="490"/>
        <v>2023/24</v>
      </c>
      <c r="P5878" s="32"/>
      <c r="Q5878" s="32">
        <v>145.08564342126121</v>
      </c>
      <c r="S5878" s="22"/>
      <c r="AC5878" s="36">
        <v>69.088401629172012</v>
      </c>
      <c r="AD5878">
        <f t="shared" si="491"/>
        <v>6.9088401629172012</v>
      </c>
    </row>
    <row r="5879" spans="1:30" x14ac:dyDescent="0.25">
      <c r="A5879" t="s">
        <v>204</v>
      </c>
      <c r="B5879" t="s">
        <v>163</v>
      </c>
      <c r="D5879" s="38">
        <v>45259</v>
      </c>
      <c r="E5879">
        <f>COUNTIFS($D$4891:D5879,D5879,$A$4891:A5879,A5879)</f>
        <v>4</v>
      </c>
      <c r="I5879" s="39" t="s">
        <v>179</v>
      </c>
      <c r="K5879" t="str">
        <f t="shared" si="490"/>
        <v>2023/24</v>
      </c>
      <c r="P5879" s="32"/>
      <c r="Q5879" s="32">
        <v>165.48166623477579</v>
      </c>
      <c r="S5879" s="22"/>
      <c r="AC5879" s="37">
        <v>78.800793445131333</v>
      </c>
      <c r="AD5879">
        <f t="shared" si="491"/>
        <v>7.880079344513133</v>
      </c>
    </row>
    <row r="5880" spans="1:30" x14ac:dyDescent="0.25">
      <c r="A5880" t="s">
        <v>204</v>
      </c>
      <c r="B5880" t="s">
        <v>163</v>
      </c>
      <c r="D5880" s="5">
        <v>45259</v>
      </c>
      <c r="E5880">
        <f>COUNTIFS($D$4891:D5880,D5880,$A$4891:A5880,A5880)</f>
        <v>5</v>
      </c>
      <c r="I5880" t="s">
        <v>179</v>
      </c>
      <c r="K5880" t="str">
        <f t="shared" si="490"/>
        <v>2023/24</v>
      </c>
      <c r="P5880" s="32"/>
      <c r="Q5880" s="32">
        <v>167.89165391933736</v>
      </c>
      <c r="S5880" s="22"/>
      <c r="AC5880" s="36">
        <v>79.948406628255881</v>
      </c>
      <c r="AD5880">
        <f t="shared" si="491"/>
        <v>7.9948406628255881</v>
      </c>
    </row>
    <row r="5881" spans="1:30" x14ac:dyDescent="0.25">
      <c r="A5881" t="s">
        <v>205</v>
      </c>
      <c r="B5881" t="s">
        <v>163</v>
      </c>
      <c r="D5881" s="38">
        <v>44914</v>
      </c>
      <c r="E5881">
        <f>COUNTIFS($D$4891:D5881,D5881,$A$4891:A5881,A5881)</f>
        <v>1</v>
      </c>
      <c r="I5881" s="39" t="s">
        <v>180</v>
      </c>
      <c r="K5881" t="str">
        <f t="shared" si="490"/>
        <v>2022/23</v>
      </c>
      <c r="P5881" s="32"/>
      <c r="Q5881" s="32">
        <v>197.89417358033103</v>
      </c>
      <c r="S5881" s="22"/>
      <c r="AC5881" s="37">
        <v>31.91841509360178</v>
      </c>
      <c r="AD5881">
        <f t="shared" si="491"/>
        <v>3.1918415093601782</v>
      </c>
    </row>
    <row r="5882" spans="1:30" x14ac:dyDescent="0.25">
      <c r="A5882" t="s">
        <v>205</v>
      </c>
      <c r="B5882" t="s">
        <v>163</v>
      </c>
      <c r="D5882" s="5">
        <v>44914</v>
      </c>
      <c r="E5882">
        <f>COUNTIFS($D$4891:D5882,D5882,$A$4891:A5882,A5882)</f>
        <v>2</v>
      </c>
      <c r="I5882" t="s">
        <v>180</v>
      </c>
      <c r="K5882" t="str">
        <f t="shared" si="490"/>
        <v>2022/23</v>
      </c>
      <c r="P5882" s="32"/>
      <c r="Q5882" s="32">
        <v>252.68443030423538</v>
      </c>
      <c r="S5882" s="22"/>
      <c r="AC5882" s="36">
        <v>40.755553274876675</v>
      </c>
      <c r="AD5882">
        <f t="shared" si="491"/>
        <v>4.0755553274876677</v>
      </c>
    </row>
    <row r="5883" spans="1:30" x14ac:dyDescent="0.25">
      <c r="A5883" t="s">
        <v>205</v>
      </c>
      <c r="B5883" t="s">
        <v>163</v>
      </c>
      <c r="D5883" s="38">
        <v>44914</v>
      </c>
      <c r="E5883">
        <f>COUNTIFS($D$4891:D5883,D5883,$A$4891:A5883,A5883)</f>
        <v>3</v>
      </c>
      <c r="I5883" s="39" t="s">
        <v>180</v>
      </c>
      <c r="K5883" t="str">
        <f t="shared" si="490"/>
        <v>2022/23</v>
      </c>
      <c r="P5883" s="32"/>
      <c r="Q5883" s="32">
        <v>241.03180385885562</v>
      </c>
      <c r="S5883" s="22"/>
      <c r="AC5883" s="37">
        <v>38.876097396589614</v>
      </c>
      <c r="AD5883">
        <f t="shared" si="491"/>
        <v>3.8876097396589615</v>
      </c>
    </row>
    <row r="5884" spans="1:30" x14ac:dyDescent="0.25">
      <c r="A5884" t="s">
        <v>205</v>
      </c>
      <c r="B5884" t="s">
        <v>163</v>
      </c>
      <c r="D5884" s="5">
        <v>44914</v>
      </c>
      <c r="E5884">
        <f>COUNTIFS($D$4891:D5884,D5884,$A$4891:A5884,A5884)</f>
        <v>4</v>
      </c>
      <c r="I5884" t="s">
        <v>180</v>
      </c>
      <c r="K5884" t="str">
        <f t="shared" si="490"/>
        <v>2022/23</v>
      </c>
      <c r="P5884" s="32"/>
      <c r="Q5884" s="32">
        <v>168.6346679101992</v>
      </c>
      <c r="S5884" s="22"/>
      <c r="AC5884" s="36">
        <v>27.199139985515998</v>
      </c>
      <c r="AD5884">
        <f t="shared" si="491"/>
        <v>2.7199139985515997</v>
      </c>
    </row>
    <row r="5885" spans="1:30" x14ac:dyDescent="0.25">
      <c r="A5885" t="s">
        <v>205</v>
      </c>
      <c r="B5885" t="s">
        <v>163</v>
      </c>
      <c r="D5885" s="38">
        <v>44914</v>
      </c>
      <c r="E5885">
        <f>COUNTIFS($D$4891:D5885,D5885,$A$4891:A5885,A5885)</f>
        <v>5</v>
      </c>
      <c r="I5885" s="39" t="s">
        <v>180</v>
      </c>
      <c r="K5885" t="str">
        <f t="shared" si="490"/>
        <v>2022/23</v>
      </c>
      <c r="P5885" s="32"/>
      <c r="Q5885" s="32">
        <v>271.03030912626571</v>
      </c>
      <c r="S5885" s="22"/>
      <c r="AC5885" s="37">
        <v>43.714565988107367</v>
      </c>
      <c r="AD5885">
        <f t="shared" si="491"/>
        <v>4.3714565988107363</v>
      </c>
    </row>
    <row r="5886" spans="1:30" x14ac:dyDescent="0.25">
      <c r="A5886" t="s">
        <v>205</v>
      </c>
      <c r="B5886" t="s">
        <v>163</v>
      </c>
      <c r="D5886" s="5">
        <v>44939</v>
      </c>
      <c r="E5886">
        <f>COUNTIFS($D$4891:D5886,D5886,$A$4891:A5886,A5886)</f>
        <v>1</v>
      </c>
      <c r="I5886" t="s">
        <v>180</v>
      </c>
      <c r="K5886" t="str">
        <f t="shared" si="490"/>
        <v>2022/23</v>
      </c>
      <c r="P5886" s="32"/>
      <c r="Q5886" s="32">
        <v>219.19374821309444</v>
      </c>
      <c r="S5886" s="22"/>
      <c r="AC5886" s="36">
        <v>87.677499285237772</v>
      </c>
      <c r="AD5886">
        <f t="shared" si="491"/>
        <v>8.7677499285237772</v>
      </c>
    </row>
    <row r="5887" spans="1:30" x14ac:dyDescent="0.25">
      <c r="A5887" t="s">
        <v>205</v>
      </c>
      <c r="B5887" t="s">
        <v>163</v>
      </c>
      <c r="D5887" s="38">
        <v>44939</v>
      </c>
      <c r="E5887">
        <f>COUNTIFS($D$4891:D5887,D5887,$A$4891:A5887,A5887)</f>
        <v>2</v>
      </c>
      <c r="I5887" s="39" t="s">
        <v>180</v>
      </c>
      <c r="K5887" t="str">
        <f t="shared" si="490"/>
        <v>2022/23</v>
      </c>
      <c r="P5887" s="32"/>
      <c r="Q5887" s="32">
        <v>215.59602428123543</v>
      </c>
      <c r="S5887" s="22"/>
      <c r="AC5887" s="37">
        <v>86.238409712494175</v>
      </c>
      <c r="AD5887">
        <f t="shared" si="491"/>
        <v>8.6238409712494182</v>
      </c>
    </row>
    <row r="5888" spans="1:30" x14ac:dyDescent="0.25">
      <c r="A5888" t="s">
        <v>205</v>
      </c>
      <c r="B5888" t="s">
        <v>163</v>
      </c>
      <c r="D5888" s="5">
        <v>44939</v>
      </c>
      <c r="E5888">
        <f>COUNTIFS($D$4891:D5888,D5888,$A$4891:A5888,A5888)</f>
        <v>3</v>
      </c>
      <c r="I5888" t="s">
        <v>180</v>
      </c>
      <c r="K5888" t="str">
        <f t="shared" si="490"/>
        <v>2022/23</v>
      </c>
      <c r="P5888" s="32"/>
      <c r="Q5888" s="32">
        <v>274.166172302419</v>
      </c>
      <c r="S5888" s="22"/>
      <c r="AC5888" s="36">
        <v>109.6664689209676</v>
      </c>
      <c r="AD5888">
        <f t="shared" si="491"/>
        <v>10.96664689209676</v>
      </c>
    </row>
    <row r="5889" spans="1:30" x14ac:dyDescent="0.25">
      <c r="A5889" t="s">
        <v>205</v>
      </c>
      <c r="B5889" t="s">
        <v>163</v>
      </c>
      <c r="D5889" s="38">
        <v>44939</v>
      </c>
      <c r="E5889">
        <f>COUNTIFS($D$4891:D5889,D5889,$A$4891:A5889,A5889)</f>
        <v>4</v>
      </c>
      <c r="I5889" s="39" t="s">
        <v>180</v>
      </c>
      <c r="K5889" t="str">
        <f t="shared" si="490"/>
        <v>2022/23</v>
      </c>
      <c r="P5889" s="32"/>
      <c r="Q5889" s="32">
        <v>249.77775582773603</v>
      </c>
      <c r="S5889" s="22"/>
      <c r="AC5889" s="37">
        <v>99.911102331094412</v>
      </c>
      <c r="AD5889">
        <f t="shared" si="491"/>
        <v>9.9911102331094419</v>
      </c>
    </row>
    <row r="5890" spans="1:30" x14ac:dyDescent="0.25">
      <c r="A5890" t="s">
        <v>205</v>
      </c>
      <c r="B5890" t="s">
        <v>163</v>
      </c>
      <c r="D5890" s="5">
        <v>44939</v>
      </c>
      <c r="E5890">
        <f>COUNTIFS($D$4891:D5890,D5890,$A$4891:A5890,A5890)</f>
        <v>5</v>
      </c>
      <c r="I5890" t="s">
        <v>180</v>
      </c>
      <c r="K5890" t="str">
        <f t="shared" si="490"/>
        <v>2022/23</v>
      </c>
      <c r="P5890" s="32"/>
      <c r="Q5890" s="32">
        <v>246.31767515923565</v>
      </c>
      <c r="S5890" s="22"/>
      <c r="AC5890" s="36">
        <v>98.527070063694268</v>
      </c>
      <c r="AD5890">
        <f t="shared" si="491"/>
        <v>9.8527070063694264</v>
      </c>
    </row>
    <row r="5891" spans="1:30" x14ac:dyDescent="0.25">
      <c r="A5891" t="s">
        <v>205</v>
      </c>
      <c r="B5891" t="s">
        <v>163</v>
      </c>
      <c r="D5891" s="38">
        <v>44959</v>
      </c>
      <c r="E5891">
        <f>COUNTIFS($D$4891:D5891,D5891,$A$4891:A5891,A5891)</f>
        <v>1</v>
      </c>
      <c r="I5891" s="39" t="s">
        <v>180</v>
      </c>
      <c r="K5891" t="str">
        <f t="shared" si="490"/>
        <v>2022/23</v>
      </c>
      <c r="P5891" s="32"/>
      <c r="Q5891" s="37">
        <v>100.94100342268779</v>
      </c>
      <c r="S5891" s="22"/>
      <c r="AC5891" s="37">
        <v>50.470501711343893</v>
      </c>
      <c r="AD5891">
        <f t="shared" si="491"/>
        <v>5.0470501711343889</v>
      </c>
    </row>
    <row r="5892" spans="1:30" x14ac:dyDescent="0.25">
      <c r="A5892" t="s">
        <v>205</v>
      </c>
      <c r="B5892" t="s">
        <v>163</v>
      </c>
      <c r="D5892" s="5">
        <v>44959</v>
      </c>
      <c r="E5892">
        <f>COUNTIFS($D$4891:D5892,D5892,$A$4891:A5892,A5892)</f>
        <v>2</v>
      </c>
      <c r="I5892" t="s">
        <v>180</v>
      </c>
      <c r="K5892" t="str">
        <f t="shared" si="490"/>
        <v>2022/23</v>
      </c>
      <c r="P5892" s="32"/>
      <c r="Q5892" s="36">
        <v>92.384267512337928</v>
      </c>
      <c r="S5892" s="22"/>
      <c r="AC5892" s="36">
        <v>46.192133756168964</v>
      </c>
      <c r="AD5892">
        <f t="shared" si="491"/>
        <v>4.619213375616896</v>
      </c>
    </row>
    <row r="5893" spans="1:30" x14ac:dyDescent="0.25">
      <c r="A5893" t="s">
        <v>205</v>
      </c>
      <c r="B5893" t="s">
        <v>163</v>
      </c>
      <c r="D5893" s="38">
        <v>44959</v>
      </c>
      <c r="E5893">
        <f>COUNTIFS($D$4891:D5893,D5893,$A$4891:A5893,A5893)</f>
        <v>3</v>
      </c>
      <c r="I5893" s="39" t="s">
        <v>180</v>
      </c>
      <c r="K5893" t="str">
        <f t="shared" si="490"/>
        <v>2022/23</v>
      </c>
      <c r="P5893" s="32"/>
      <c r="Q5893" s="37">
        <v>100.39325417832563</v>
      </c>
      <c r="S5893" s="22"/>
      <c r="AC5893" s="37">
        <v>50.196627089162817</v>
      </c>
      <c r="AD5893">
        <f t="shared" si="491"/>
        <v>5.0196627089162815</v>
      </c>
    </row>
    <row r="5894" spans="1:30" x14ac:dyDescent="0.25">
      <c r="A5894" t="s">
        <v>205</v>
      </c>
      <c r="B5894" t="s">
        <v>163</v>
      </c>
      <c r="D5894" s="5">
        <v>44959</v>
      </c>
      <c r="E5894">
        <f>COUNTIFS($D$4891:D5894,D5894,$A$4891:A5894,A5894)</f>
        <v>4</v>
      </c>
      <c r="I5894" t="s">
        <v>180</v>
      </c>
      <c r="K5894" t="str">
        <f t="shared" si="490"/>
        <v>2022/23</v>
      </c>
      <c r="P5894" s="32"/>
      <c r="Q5894" s="36">
        <v>35.169860627177698</v>
      </c>
      <c r="S5894" s="22"/>
      <c r="AC5894" s="36">
        <v>17.584930313588849</v>
      </c>
      <c r="AD5894">
        <f t="shared" si="491"/>
        <v>1.7584930313588849</v>
      </c>
    </row>
    <row r="5895" spans="1:30" x14ac:dyDescent="0.25">
      <c r="A5895" t="s">
        <v>205</v>
      </c>
      <c r="B5895" t="s">
        <v>163</v>
      </c>
      <c r="D5895" s="38">
        <v>44959</v>
      </c>
      <c r="E5895">
        <f>COUNTIFS($D$4891:D5895,D5895,$A$4891:A5895,A5895)</f>
        <v>5</v>
      </c>
      <c r="I5895" s="39" t="s">
        <v>180</v>
      </c>
      <c r="K5895" t="str">
        <f t="shared" ref="K5895:K5958" si="492">YEAR(D5895)+IF(MONTH(D5895)&lt;7,-1,0)&amp;"/"&amp;RIGHT(YEAR(D5895)+IF(MONTH(D5895)&lt;7,0,1),2)</f>
        <v>2022/23</v>
      </c>
      <c r="P5895" s="32"/>
      <c r="Q5895" s="37">
        <v>103.65508976620087</v>
      </c>
      <c r="S5895" s="22"/>
      <c r="AC5895" s="37">
        <v>51.827544883100437</v>
      </c>
      <c r="AD5895">
        <f t="shared" si="491"/>
        <v>5.182754488310044</v>
      </c>
    </row>
    <row r="5896" spans="1:30" x14ac:dyDescent="0.25">
      <c r="A5896" t="s">
        <v>205</v>
      </c>
      <c r="B5896" t="s">
        <v>163</v>
      </c>
      <c r="D5896" s="5">
        <v>44978</v>
      </c>
      <c r="E5896">
        <f>COUNTIFS($D$4891:D5896,D5896,$A$4891:A5896,A5896)</f>
        <v>1</v>
      </c>
      <c r="I5896" t="s">
        <v>180</v>
      </c>
      <c r="K5896" t="str">
        <f t="shared" si="492"/>
        <v>2022/23</v>
      </c>
      <c r="P5896" s="32"/>
      <c r="Q5896" s="36">
        <v>207.92608573304574</v>
      </c>
      <c r="S5896" s="22"/>
      <c r="AC5896" s="36">
        <v>109.43478196476092</v>
      </c>
      <c r="AD5896">
        <f t="shared" si="491"/>
        <v>10.943478196476091</v>
      </c>
    </row>
    <row r="5897" spans="1:30" x14ac:dyDescent="0.25">
      <c r="A5897" t="s">
        <v>205</v>
      </c>
      <c r="B5897" t="s">
        <v>163</v>
      </c>
      <c r="D5897" s="38">
        <v>44978</v>
      </c>
      <c r="E5897">
        <f>COUNTIFS($D$4891:D5897,D5897,$A$4891:A5897,A5897)</f>
        <v>2</v>
      </c>
      <c r="I5897" s="39" t="s">
        <v>180</v>
      </c>
      <c r="K5897" t="str">
        <f t="shared" si="492"/>
        <v>2022/23</v>
      </c>
      <c r="P5897" s="32"/>
      <c r="Q5897" s="37">
        <v>219.64119909802352</v>
      </c>
      <c r="S5897" s="22"/>
      <c r="AC5897" s="37">
        <v>115.60063110422291</v>
      </c>
      <c r="AD5897">
        <f t="shared" si="491"/>
        <v>11.560063110422291</v>
      </c>
    </row>
    <row r="5898" spans="1:30" x14ac:dyDescent="0.25">
      <c r="A5898" t="s">
        <v>205</v>
      </c>
      <c r="B5898" t="s">
        <v>163</v>
      </c>
      <c r="D5898" s="5">
        <v>44978</v>
      </c>
      <c r="E5898">
        <f>COUNTIFS($D$4891:D5898,D5898,$A$4891:A5898,A5898)</f>
        <v>3</v>
      </c>
      <c r="I5898" t="s">
        <v>180</v>
      </c>
      <c r="K5898" t="str">
        <f t="shared" si="492"/>
        <v>2022/23</v>
      </c>
      <c r="P5898" s="32"/>
      <c r="Q5898" s="36">
        <v>184.7768294389254</v>
      </c>
      <c r="S5898" s="22"/>
      <c r="AC5898" s="36">
        <v>97.250962862592317</v>
      </c>
      <c r="AD5898">
        <f t="shared" si="491"/>
        <v>9.7250962862592321</v>
      </c>
    </row>
    <row r="5899" spans="1:30" x14ac:dyDescent="0.25">
      <c r="A5899" t="s">
        <v>205</v>
      </c>
      <c r="B5899" t="s">
        <v>163</v>
      </c>
      <c r="D5899" s="38">
        <v>44978</v>
      </c>
      <c r="E5899">
        <f>COUNTIFS($D$4891:D5899,D5899,$A$4891:A5899,A5899)</f>
        <v>4</v>
      </c>
      <c r="I5899" s="39" t="s">
        <v>180</v>
      </c>
      <c r="K5899" t="str">
        <f t="shared" si="492"/>
        <v>2022/23</v>
      </c>
      <c r="P5899" s="32"/>
      <c r="Q5899" s="37">
        <v>158.44022745305469</v>
      </c>
      <c r="S5899" s="22"/>
      <c r="AC5899" s="37">
        <v>83.38959339634458</v>
      </c>
      <c r="AD5899">
        <f t="shared" si="491"/>
        <v>8.3389593396344583</v>
      </c>
    </row>
    <row r="5900" spans="1:30" x14ac:dyDescent="0.25">
      <c r="A5900" t="s">
        <v>205</v>
      </c>
      <c r="B5900" t="s">
        <v>163</v>
      </c>
      <c r="D5900" s="5">
        <v>44978</v>
      </c>
      <c r="E5900">
        <f>COUNTIFS($D$4891:D5900,D5900,$A$4891:A5900,A5900)</f>
        <v>5</v>
      </c>
      <c r="I5900" t="s">
        <v>180</v>
      </c>
      <c r="K5900" t="str">
        <f t="shared" si="492"/>
        <v>2022/23</v>
      </c>
      <c r="P5900" s="32"/>
      <c r="Q5900" s="36">
        <v>221.95381591876836</v>
      </c>
      <c r="S5900" s="22"/>
      <c r="AC5900" s="36">
        <v>116.81779785198334</v>
      </c>
      <c r="AD5900">
        <f t="shared" si="491"/>
        <v>11.681779785198334</v>
      </c>
    </row>
    <row r="5901" spans="1:30" x14ac:dyDescent="0.25">
      <c r="A5901" t="s">
        <v>205</v>
      </c>
      <c r="B5901" t="s">
        <v>163</v>
      </c>
      <c r="D5901" s="38">
        <v>44999</v>
      </c>
      <c r="E5901">
        <f>COUNTIFS($D$4891:D5901,D5901,$A$4891:A5901,A5901)</f>
        <v>1</v>
      </c>
      <c r="I5901" s="39" t="s">
        <v>180</v>
      </c>
      <c r="K5901" t="str">
        <f t="shared" si="492"/>
        <v>2022/23</v>
      </c>
      <c r="P5901" s="32"/>
      <c r="Q5901" s="37">
        <v>91.226860968885404</v>
      </c>
      <c r="S5901" s="22"/>
      <c r="AC5901" s="37">
        <v>43.441362366135905</v>
      </c>
      <c r="AD5901">
        <f t="shared" si="491"/>
        <v>4.3441362366135907</v>
      </c>
    </row>
    <row r="5902" spans="1:30" x14ac:dyDescent="0.25">
      <c r="A5902" t="s">
        <v>205</v>
      </c>
      <c r="B5902" t="s">
        <v>163</v>
      </c>
      <c r="D5902" s="5">
        <v>44999</v>
      </c>
      <c r="E5902">
        <f>COUNTIFS($D$4891:D5902,D5902,$A$4891:A5902,A5902)</f>
        <v>2</v>
      </c>
      <c r="I5902" t="s">
        <v>180</v>
      </c>
      <c r="K5902" t="str">
        <f t="shared" si="492"/>
        <v>2022/23</v>
      </c>
      <c r="P5902" s="32"/>
      <c r="Q5902" s="36">
        <v>88.069504489524448</v>
      </c>
      <c r="S5902" s="22"/>
      <c r="AC5902" s="36">
        <v>41.937859280725924</v>
      </c>
      <c r="AD5902">
        <f t="shared" si="491"/>
        <v>4.1937859280725922</v>
      </c>
    </row>
    <row r="5903" spans="1:30" x14ac:dyDescent="0.25">
      <c r="A5903" t="s">
        <v>205</v>
      </c>
      <c r="B5903" t="s">
        <v>163</v>
      </c>
      <c r="D5903" s="38">
        <v>45000</v>
      </c>
      <c r="E5903">
        <f>COUNTIFS($D$4891:D5903,D5903,$A$4891:A5903,A5903)</f>
        <v>1</v>
      </c>
      <c r="I5903" s="39" t="s">
        <v>180</v>
      </c>
      <c r="K5903" t="str">
        <f t="shared" si="492"/>
        <v>2022/23</v>
      </c>
      <c r="P5903" s="32"/>
      <c r="Q5903" s="37">
        <v>110.22392667173251</v>
      </c>
      <c r="S5903" s="22"/>
      <c r="AC5903" s="37">
        <v>50.101784850787503</v>
      </c>
      <c r="AD5903">
        <f t="shared" si="491"/>
        <v>5.0101784850787503</v>
      </c>
    </row>
    <row r="5904" spans="1:30" x14ac:dyDescent="0.25">
      <c r="A5904" t="s">
        <v>205</v>
      </c>
      <c r="B5904" t="s">
        <v>163</v>
      </c>
      <c r="D5904" s="5">
        <v>45000</v>
      </c>
      <c r="E5904">
        <f>COUNTIFS($D$4891:D5904,D5904,$A$4891:A5904,A5904)</f>
        <v>2</v>
      </c>
      <c r="I5904" t="s">
        <v>180</v>
      </c>
      <c r="K5904" t="str">
        <f t="shared" si="492"/>
        <v>2022/23</v>
      </c>
      <c r="P5904" s="32"/>
      <c r="Q5904" s="36">
        <v>66.163003663003664</v>
      </c>
      <c r="S5904" s="22"/>
      <c r="AC5904" s="36">
        <v>30.074092574092575</v>
      </c>
      <c r="AD5904">
        <f t="shared" si="491"/>
        <v>3.0074092574092575</v>
      </c>
    </row>
    <row r="5905" spans="1:30" x14ac:dyDescent="0.25">
      <c r="A5905" t="s">
        <v>205</v>
      </c>
      <c r="B5905" t="s">
        <v>163</v>
      </c>
      <c r="D5905" s="38">
        <v>45000</v>
      </c>
      <c r="E5905">
        <f>COUNTIFS($D$4891:D5905,D5905,$A$4891:A5905,A5905)</f>
        <v>3</v>
      </c>
      <c r="I5905" s="39" t="s">
        <v>180</v>
      </c>
      <c r="K5905" t="str">
        <f t="shared" si="492"/>
        <v>2022/23</v>
      </c>
      <c r="P5905" s="32"/>
      <c r="Q5905" s="37">
        <v>74.880180367541385</v>
      </c>
      <c r="S5905" s="22"/>
      <c r="AC5905" s="37">
        <v>34.036445621609722</v>
      </c>
      <c r="AD5905">
        <f t="shared" si="491"/>
        <v>3.4036445621609723</v>
      </c>
    </row>
    <row r="5906" spans="1:30" x14ac:dyDescent="0.25">
      <c r="A5906" t="s">
        <v>205</v>
      </c>
      <c r="B5906" t="s">
        <v>163</v>
      </c>
      <c r="D5906" s="5">
        <v>45042</v>
      </c>
      <c r="E5906">
        <f>COUNTIFS($D$4891:D5906,D5906,$A$4891:A5906,A5906)</f>
        <v>1</v>
      </c>
      <c r="I5906" t="s">
        <v>180</v>
      </c>
      <c r="K5906" t="str">
        <f t="shared" si="492"/>
        <v>2022/23</v>
      </c>
      <c r="P5906" s="32"/>
      <c r="Q5906" s="36">
        <v>130.61878073887678</v>
      </c>
      <c r="S5906" s="22"/>
      <c r="AC5906" s="36">
        <v>30.376460636948089</v>
      </c>
      <c r="AD5906">
        <f t="shared" si="491"/>
        <v>3.0376460636948091</v>
      </c>
    </row>
    <row r="5907" spans="1:30" x14ac:dyDescent="0.25">
      <c r="A5907" t="s">
        <v>205</v>
      </c>
      <c r="B5907" t="s">
        <v>163</v>
      </c>
      <c r="D5907" s="38">
        <v>45042</v>
      </c>
      <c r="E5907">
        <f>COUNTIFS($D$4891:D5907,D5907,$A$4891:A5907,A5907)</f>
        <v>2</v>
      </c>
      <c r="I5907" s="39" t="s">
        <v>180</v>
      </c>
      <c r="K5907" t="str">
        <f t="shared" si="492"/>
        <v>2022/23</v>
      </c>
      <c r="P5907" s="32"/>
      <c r="Q5907" s="37">
        <v>154.95727142100878</v>
      </c>
      <c r="S5907" s="22"/>
      <c r="AC5907" s="37">
        <v>36.036574749071811</v>
      </c>
      <c r="AD5907">
        <f t="shared" si="491"/>
        <v>3.6036574749071812</v>
      </c>
    </row>
    <row r="5908" spans="1:30" x14ac:dyDescent="0.25">
      <c r="A5908" t="s">
        <v>205</v>
      </c>
      <c r="B5908" t="s">
        <v>163</v>
      </c>
      <c r="D5908" s="5">
        <v>45042</v>
      </c>
      <c r="E5908">
        <f>COUNTIFS($D$4891:D5908,D5908,$A$4891:A5908,A5908)</f>
        <v>3</v>
      </c>
      <c r="I5908" t="s">
        <v>180</v>
      </c>
      <c r="K5908" t="str">
        <f t="shared" si="492"/>
        <v>2022/23</v>
      </c>
      <c r="P5908" s="32"/>
      <c r="Q5908" s="36">
        <v>133.10911628802461</v>
      </c>
      <c r="S5908" s="22"/>
      <c r="AC5908" s="36">
        <v>31.692646735243958</v>
      </c>
      <c r="AD5908">
        <f t="shared" si="491"/>
        <v>3.1692646735243959</v>
      </c>
    </row>
    <row r="5909" spans="1:30" x14ac:dyDescent="0.25">
      <c r="A5909" t="s">
        <v>205</v>
      </c>
      <c r="B5909" t="s">
        <v>163</v>
      </c>
      <c r="D5909" s="38">
        <v>45043</v>
      </c>
      <c r="E5909">
        <f>COUNTIFS($D$4891:D5909,D5909,$A$4891:A5909,A5909)</f>
        <v>1</v>
      </c>
      <c r="I5909" s="39" t="s">
        <v>180</v>
      </c>
      <c r="K5909" t="str">
        <f t="shared" si="492"/>
        <v>2022/23</v>
      </c>
      <c r="P5909" s="32"/>
      <c r="Q5909" s="37">
        <v>108.50654093897336</v>
      </c>
      <c r="S5909" s="22"/>
      <c r="AC5909" s="37">
        <v>25.234079288133337</v>
      </c>
      <c r="AD5909">
        <f t="shared" si="491"/>
        <v>2.5234079288133335</v>
      </c>
    </row>
    <row r="5910" spans="1:30" x14ac:dyDescent="0.25">
      <c r="A5910" t="s">
        <v>205</v>
      </c>
      <c r="B5910" t="s">
        <v>163</v>
      </c>
      <c r="D5910" s="5">
        <v>45043</v>
      </c>
      <c r="E5910">
        <f>COUNTIFS($D$4891:D5910,D5910,$A$4891:A5910,A5910)</f>
        <v>2</v>
      </c>
      <c r="I5910" t="s">
        <v>180</v>
      </c>
      <c r="K5910" t="str">
        <f t="shared" si="492"/>
        <v>2022/23</v>
      </c>
      <c r="P5910" s="32"/>
      <c r="Q5910" s="36">
        <v>110.50135950659856</v>
      </c>
      <c r="S5910" s="22"/>
      <c r="AC5910" s="36">
        <v>25.697990582929897</v>
      </c>
      <c r="AD5910">
        <f t="shared" si="491"/>
        <v>2.5697990582929897</v>
      </c>
    </row>
    <row r="5911" spans="1:30" x14ac:dyDescent="0.25">
      <c r="A5911" t="s">
        <v>205</v>
      </c>
      <c r="B5911" t="s">
        <v>163</v>
      </c>
      <c r="D5911" s="38">
        <v>45104</v>
      </c>
      <c r="E5911">
        <f>COUNTIFS($D$4891:D5911,D5911,$A$4891:A5911,A5911)</f>
        <v>1</v>
      </c>
      <c r="I5911" s="39" t="s">
        <v>180</v>
      </c>
      <c r="K5911" t="str">
        <f t="shared" si="492"/>
        <v>2022/23</v>
      </c>
      <c r="P5911" s="32"/>
      <c r="Q5911" s="37">
        <v>66.071428571428555</v>
      </c>
      <c r="S5911" s="22"/>
      <c r="AC5911" s="37">
        <v>10.656682027649767</v>
      </c>
      <c r="AD5911">
        <f t="shared" si="491"/>
        <v>1.0656682027649766</v>
      </c>
    </row>
    <row r="5912" spans="1:30" x14ac:dyDescent="0.25">
      <c r="A5912" t="s">
        <v>205</v>
      </c>
      <c r="B5912" t="s">
        <v>163</v>
      </c>
      <c r="D5912" s="5">
        <v>45104</v>
      </c>
      <c r="E5912">
        <f>COUNTIFS($D$4891:D5912,D5912,$A$4891:A5912,A5912)</f>
        <v>2</v>
      </c>
      <c r="I5912" t="s">
        <v>180</v>
      </c>
      <c r="K5912" t="str">
        <f t="shared" si="492"/>
        <v>2022/23</v>
      </c>
      <c r="P5912" s="32"/>
      <c r="Q5912" s="36">
        <v>77.071428571428569</v>
      </c>
      <c r="S5912" s="22"/>
      <c r="AC5912" s="36">
        <v>12.430875576036865</v>
      </c>
      <c r="AD5912">
        <f t="shared" si="491"/>
        <v>1.2430875576036864</v>
      </c>
    </row>
    <row r="5913" spans="1:30" x14ac:dyDescent="0.25">
      <c r="A5913" t="s">
        <v>205</v>
      </c>
      <c r="B5913" t="s">
        <v>163</v>
      </c>
      <c r="D5913" s="38">
        <v>45104</v>
      </c>
      <c r="E5913">
        <f>COUNTIFS($D$4891:D5913,D5913,$A$4891:A5913,A5913)</f>
        <v>3</v>
      </c>
      <c r="I5913" s="39" t="s">
        <v>180</v>
      </c>
      <c r="K5913" t="str">
        <f t="shared" si="492"/>
        <v>2022/23</v>
      </c>
      <c r="P5913" s="32"/>
      <c r="Q5913" s="37">
        <v>85.714285714285694</v>
      </c>
      <c r="S5913" s="22"/>
      <c r="AC5913" s="37">
        <v>13.824884792626726</v>
      </c>
      <c r="AD5913">
        <f t="shared" si="491"/>
        <v>1.3824884792626726</v>
      </c>
    </row>
    <row r="5914" spans="1:30" x14ac:dyDescent="0.25">
      <c r="A5914" t="s">
        <v>205</v>
      </c>
      <c r="B5914" t="s">
        <v>163</v>
      </c>
      <c r="D5914" s="5">
        <v>45105</v>
      </c>
      <c r="E5914">
        <f>COUNTIFS($D$4891:D5914,D5914,$A$4891:A5914,A5914)</f>
        <v>1</v>
      </c>
      <c r="I5914" t="s">
        <v>180</v>
      </c>
      <c r="K5914" t="str">
        <f t="shared" si="492"/>
        <v>2022/23</v>
      </c>
      <c r="P5914" s="32"/>
      <c r="Q5914" s="36">
        <v>47.428571428571423</v>
      </c>
      <c r="S5914" s="22"/>
      <c r="AC5914" s="36">
        <v>7.6497695852534555</v>
      </c>
      <c r="AD5914">
        <f t="shared" si="491"/>
        <v>0.76497695852534553</v>
      </c>
    </row>
    <row r="5915" spans="1:30" x14ac:dyDescent="0.25">
      <c r="A5915" t="s">
        <v>205</v>
      </c>
      <c r="B5915" t="s">
        <v>163</v>
      </c>
      <c r="D5915" s="38">
        <v>45105</v>
      </c>
      <c r="E5915">
        <f>COUNTIFS($D$4891:D5915,D5915,$A$4891:A5915,A5915)</f>
        <v>2</v>
      </c>
      <c r="I5915" s="39" t="s">
        <v>180</v>
      </c>
      <c r="K5915" t="str">
        <f t="shared" si="492"/>
        <v>2022/23</v>
      </c>
      <c r="P5915" s="32"/>
      <c r="Q5915" s="37">
        <v>64.428571428571416</v>
      </c>
      <c r="S5915" s="22"/>
      <c r="AC5915" s="37">
        <v>10.391705069124423</v>
      </c>
      <c r="AD5915">
        <f t="shared" si="491"/>
        <v>1.0391705069124424</v>
      </c>
    </row>
    <row r="5916" spans="1:30" x14ac:dyDescent="0.25">
      <c r="A5916" t="s">
        <v>205</v>
      </c>
      <c r="B5916" t="s">
        <v>163</v>
      </c>
      <c r="D5916" s="5">
        <v>45181</v>
      </c>
      <c r="E5916">
        <f>COUNTIFS($D$4891:D5916,D5916,$A$4891:A5916,A5916)</f>
        <v>1</v>
      </c>
      <c r="I5916" t="s">
        <v>180</v>
      </c>
      <c r="K5916" t="str">
        <f t="shared" si="492"/>
        <v>2023/24</v>
      </c>
      <c r="P5916" s="32"/>
      <c r="Q5916" s="36">
        <v>5.9928571428571438</v>
      </c>
      <c r="S5916" s="22"/>
      <c r="AC5916" s="36">
        <v>0.77829313543599266</v>
      </c>
      <c r="AD5916">
        <f t="shared" ref="AD5916:AD5979" si="493">AC5916/10</f>
        <v>7.782931354359926E-2</v>
      </c>
    </row>
    <row r="5917" spans="1:30" x14ac:dyDescent="0.25">
      <c r="A5917" t="s">
        <v>205</v>
      </c>
      <c r="B5917" t="s">
        <v>163</v>
      </c>
      <c r="D5917" s="38">
        <v>45181</v>
      </c>
      <c r="E5917">
        <f>COUNTIFS($D$4891:D5917,D5917,$A$4891:A5917,A5917)</f>
        <v>2</v>
      </c>
      <c r="I5917" s="39" t="s">
        <v>180</v>
      </c>
      <c r="K5917" t="str">
        <f t="shared" si="492"/>
        <v>2023/24</v>
      </c>
      <c r="P5917" s="32"/>
      <c r="Q5917" s="37">
        <v>3.592857142857143</v>
      </c>
      <c r="S5917" s="22"/>
      <c r="AC5917" s="37">
        <v>0.46660482374768092</v>
      </c>
      <c r="AD5917">
        <f t="shared" si="493"/>
        <v>4.6660482374768095E-2</v>
      </c>
    </row>
    <row r="5918" spans="1:30" x14ac:dyDescent="0.25">
      <c r="A5918" t="s">
        <v>205</v>
      </c>
      <c r="B5918" t="s">
        <v>163</v>
      </c>
      <c r="D5918" s="5">
        <v>45181</v>
      </c>
      <c r="E5918">
        <f>COUNTIFS($D$4891:D5918,D5918,$A$4891:A5918,A5918)</f>
        <v>3</v>
      </c>
      <c r="I5918" t="s">
        <v>180</v>
      </c>
      <c r="K5918" t="str">
        <f t="shared" si="492"/>
        <v>2023/24</v>
      </c>
      <c r="P5918" s="32"/>
      <c r="Q5918" s="36">
        <v>9.4571428571428573</v>
      </c>
      <c r="S5918" s="22"/>
      <c r="AC5918" s="36">
        <v>1.2282003710575138</v>
      </c>
      <c r="AD5918">
        <f t="shared" si="493"/>
        <v>0.12282003710575137</v>
      </c>
    </row>
    <row r="5919" spans="1:30" x14ac:dyDescent="0.25">
      <c r="A5919" t="s">
        <v>205</v>
      </c>
      <c r="B5919" t="s">
        <v>163</v>
      </c>
      <c r="D5919" s="38">
        <v>45181</v>
      </c>
      <c r="E5919">
        <f>COUNTIFS($D$4891:D5919,D5919,$A$4891:A5919,A5919)</f>
        <v>4</v>
      </c>
      <c r="I5919" s="39" t="s">
        <v>180</v>
      </c>
      <c r="K5919" t="str">
        <f t="shared" si="492"/>
        <v>2023/24</v>
      </c>
      <c r="P5919" s="32"/>
      <c r="Q5919" s="37">
        <v>3.9285714285714279</v>
      </c>
      <c r="S5919" s="22"/>
      <c r="AC5919" s="37">
        <v>0.51691729323308255</v>
      </c>
      <c r="AD5919">
        <f t="shared" si="493"/>
        <v>5.1691729323308254E-2</v>
      </c>
    </row>
    <row r="5920" spans="1:30" x14ac:dyDescent="0.25">
      <c r="A5920" t="s">
        <v>205</v>
      </c>
      <c r="B5920" t="s">
        <v>163</v>
      </c>
      <c r="D5920" s="5">
        <v>45181</v>
      </c>
      <c r="E5920">
        <f>COUNTIFS($D$4891:D5920,D5920,$A$4891:A5920,A5920)</f>
        <v>5</v>
      </c>
      <c r="I5920" t="s">
        <v>180</v>
      </c>
      <c r="K5920" t="str">
        <f t="shared" si="492"/>
        <v>2023/24</v>
      </c>
      <c r="P5920" s="32"/>
      <c r="Q5920" s="36">
        <v>0.13285714285714281</v>
      </c>
      <c r="S5920" s="22"/>
      <c r="AC5920" s="36">
        <v>1.7481203007518792E-2</v>
      </c>
      <c r="AD5920">
        <f t="shared" si="493"/>
        <v>1.7481203007518793E-3</v>
      </c>
    </row>
    <row r="5921" spans="1:30" x14ac:dyDescent="0.25">
      <c r="A5921" t="s">
        <v>205</v>
      </c>
      <c r="B5921" t="s">
        <v>163</v>
      </c>
      <c r="D5921" s="38">
        <v>45216</v>
      </c>
      <c r="E5921">
        <f>COUNTIFS($D$4891:D5921,D5921,$A$4891:A5921,A5921)</f>
        <v>1</v>
      </c>
      <c r="I5921" s="39" t="s">
        <v>180</v>
      </c>
      <c r="K5921" t="str">
        <f t="shared" si="492"/>
        <v>2023/24</v>
      </c>
      <c r="P5921" s="32"/>
      <c r="Q5921" s="37">
        <v>133.3841316847105</v>
      </c>
      <c r="S5921" s="22"/>
      <c r="AC5921" s="37">
        <v>38.109751909917286</v>
      </c>
      <c r="AD5921">
        <f t="shared" si="493"/>
        <v>3.8109751909917287</v>
      </c>
    </row>
    <row r="5922" spans="1:30" x14ac:dyDescent="0.25">
      <c r="A5922" t="s">
        <v>205</v>
      </c>
      <c r="B5922" t="s">
        <v>163</v>
      </c>
      <c r="D5922" s="5">
        <v>45216</v>
      </c>
      <c r="E5922">
        <f>COUNTIFS($D$4891:D5922,D5922,$A$4891:A5922,A5922)</f>
        <v>2</v>
      </c>
      <c r="I5922" t="s">
        <v>180</v>
      </c>
      <c r="K5922" t="str">
        <f t="shared" si="492"/>
        <v>2023/24</v>
      </c>
      <c r="P5922" s="32"/>
      <c r="Q5922" s="36">
        <v>149.24980257962622</v>
      </c>
      <c r="S5922" s="22"/>
      <c r="AC5922" s="36">
        <v>42.642800737036062</v>
      </c>
      <c r="AD5922">
        <f t="shared" si="493"/>
        <v>4.2642800737036062</v>
      </c>
    </row>
    <row r="5923" spans="1:30" x14ac:dyDescent="0.25">
      <c r="A5923" t="s">
        <v>205</v>
      </c>
      <c r="B5923" t="s">
        <v>163</v>
      </c>
      <c r="D5923" s="38">
        <v>45216</v>
      </c>
      <c r="E5923">
        <f>COUNTIFS($D$4891:D5923,D5923,$A$4891:A5923,A5923)</f>
        <v>3</v>
      </c>
      <c r="I5923" s="39" t="s">
        <v>180</v>
      </c>
      <c r="K5923" t="str">
        <f t="shared" si="492"/>
        <v>2023/24</v>
      </c>
      <c r="P5923" s="32"/>
      <c r="Q5923" s="37">
        <v>157.67372940682316</v>
      </c>
      <c r="S5923" s="22"/>
      <c r="AC5923" s="37">
        <v>45.04963697337805</v>
      </c>
      <c r="AD5923">
        <f t="shared" si="493"/>
        <v>4.5049636973378053</v>
      </c>
    </row>
    <row r="5924" spans="1:30" x14ac:dyDescent="0.25">
      <c r="A5924" t="s">
        <v>205</v>
      </c>
      <c r="B5924" t="s">
        <v>163</v>
      </c>
      <c r="D5924" s="5">
        <v>45217</v>
      </c>
      <c r="E5924">
        <f>COUNTIFS($D$4891:D5924,D5924,$A$4891:A5924,A5924)</f>
        <v>1</v>
      </c>
      <c r="I5924" t="s">
        <v>180</v>
      </c>
      <c r="K5924" t="str">
        <f t="shared" si="492"/>
        <v>2023/24</v>
      </c>
      <c r="P5924" s="32"/>
      <c r="Q5924" s="36">
        <v>94.278770300528123</v>
      </c>
      <c r="S5924" s="22"/>
      <c r="AC5924" s="36">
        <v>26.188547305702254</v>
      </c>
      <c r="AD5924">
        <f t="shared" si="493"/>
        <v>2.6188547305702254</v>
      </c>
    </row>
    <row r="5925" spans="1:30" x14ac:dyDescent="0.25">
      <c r="A5925" t="s">
        <v>205</v>
      </c>
      <c r="B5925" t="s">
        <v>163</v>
      </c>
      <c r="D5925" s="38">
        <v>45217</v>
      </c>
      <c r="E5925">
        <f>COUNTIFS($D$4891:D5925,D5925,$A$4891:A5925,A5925)</f>
        <v>2</v>
      </c>
      <c r="I5925" s="39" t="s">
        <v>180</v>
      </c>
      <c r="K5925" t="str">
        <f t="shared" si="492"/>
        <v>2023/24</v>
      </c>
      <c r="P5925" s="32"/>
      <c r="Q5925" s="37">
        <v>132.07619302487836</v>
      </c>
      <c r="S5925" s="22"/>
      <c r="AC5925" s="37">
        <v>36.687831395799549</v>
      </c>
      <c r="AD5925">
        <f t="shared" si="493"/>
        <v>3.6687831395799551</v>
      </c>
    </row>
    <row r="5926" spans="1:30" x14ac:dyDescent="0.25">
      <c r="A5926" t="s">
        <v>205</v>
      </c>
      <c r="B5926" t="s">
        <v>163</v>
      </c>
      <c r="D5926" s="5">
        <v>45238</v>
      </c>
      <c r="E5926">
        <f>COUNTIFS($D$4891:D5926,D5926,$A$4891:A5926,A5926)</f>
        <v>1</v>
      </c>
      <c r="I5926" t="s">
        <v>180</v>
      </c>
      <c r="K5926" t="str">
        <f t="shared" si="492"/>
        <v>2023/24</v>
      </c>
      <c r="P5926" s="32"/>
      <c r="Q5926" s="36">
        <v>190.62387459959433</v>
      </c>
      <c r="S5926" s="22"/>
      <c r="AC5926" s="36">
        <v>86.647215727088337</v>
      </c>
      <c r="AD5926">
        <f t="shared" si="493"/>
        <v>8.6647215727088334</v>
      </c>
    </row>
    <row r="5927" spans="1:30" x14ac:dyDescent="0.25">
      <c r="A5927" t="s">
        <v>205</v>
      </c>
      <c r="B5927" t="s">
        <v>163</v>
      </c>
      <c r="D5927" s="38">
        <v>45238</v>
      </c>
      <c r="E5927">
        <f>COUNTIFS($D$4891:D5927,D5927,$A$4891:A5927,A5927)</f>
        <v>2</v>
      </c>
      <c r="I5927" s="39" t="s">
        <v>180</v>
      </c>
      <c r="K5927" t="str">
        <f t="shared" si="492"/>
        <v>2023/24</v>
      </c>
      <c r="P5927" s="32"/>
      <c r="Q5927" s="37">
        <v>157.38391905269566</v>
      </c>
      <c r="S5927" s="22"/>
      <c r="AC5927" s="37">
        <v>71.538145023952566</v>
      </c>
      <c r="AD5927">
        <f t="shared" si="493"/>
        <v>7.1538145023952566</v>
      </c>
    </row>
    <row r="5928" spans="1:30" x14ac:dyDescent="0.25">
      <c r="A5928" t="s">
        <v>205</v>
      </c>
      <c r="B5928" t="s">
        <v>163</v>
      </c>
      <c r="D5928" s="5">
        <v>45238</v>
      </c>
      <c r="E5928">
        <f>COUNTIFS($D$4891:D5928,D5928,$A$4891:A5928,A5928)</f>
        <v>3</v>
      </c>
      <c r="I5928" t="s">
        <v>180</v>
      </c>
      <c r="K5928" t="str">
        <f t="shared" si="492"/>
        <v>2023/24</v>
      </c>
      <c r="P5928" s="32"/>
      <c r="Q5928" s="36">
        <v>145.46612967734131</v>
      </c>
      <c r="S5928" s="22"/>
      <c r="AC5928" s="36">
        <v>66.120968035155144</v>
      </c>
      <c r="AD5928">
        <f t="shared" si="493"/>
        <v>6.6120968035155148</v>
      </c>
    </row>
    <row r="5929" spans="1:30" x14ac:dyDescent="0.25">
      <c r="A5929" t="s">
        <v>205</v>
      </c>
      <c r="B5929" t="s">
        <v>163</v>
      </c>
      <c r="D5929" s="38">
        <v>45238</v>
      </c>
      <c r="E5929">
        <f>COUNTIFS($D$4891:D5929,D5929,$A$4891:A5929,A5929)</f>
        <v>4</v>
      </c>
      <c r="I5929" s="39" t="s">
        <v>180</v>
      </c>
      <c r="K5929" t="str">
        <f t="shared" si="492"/>
        <v>2023/24</v>
      </c>
      <c r="P5929" s="32"/>
      <c r="Q5929" s="37">
        <v>128.03648872326454</v>
      </c>
      <c r="S5929" s="22"/>
      <c r="AC5929" s="37">
        <v>60.969756534887871</v>
      </c>
      <c r="AD5929">
        <f t="shared" si="493"/>
        <v>6.0969756534887871</v>
      </c>
    </row>
    <row r="5930" spans="1:30" x14ac:dyDescent="0.25">
      <c r="A5930" t="s">
        <v>205</v>
      </c>
      <c r="B5930" t="s">
        <v>163</v>
      </c>
      <c r="D5930" s="5">
        <v>45238</v>
      </c>
      <c r="E5930">
        <f>COUNTIFS($D$4891:D5930,D5930,$A$4891:A5930,A5930)</f>
        <v>5</v>
      </c>
      <c r="I5930" t="s">
        <v>180</v>
      </c>
      <c r="K5930" t="str">
        <f t="shared" si="492"/>
        <v>2023/24</v>
      </c>
      <c r="P5930" s="32"/>
      <c r="Q5930" s="36">
        <v>125.34835817278562</v>
      </c>
      <c r="S5930" s="22"/>
      <c r="AC5930" s="36">
        <v>59.689694367993155</v>
      </c>
      <c r="AD5930">
        <f t="shared" si="493"/>
        <v>5.9689694367993154</v>
      </c>
    </row>
    <row r="5931" spans="1:30" x14ac:dyDescent="0.25">
      <c r="A5931" t="s">
        <v>205</v>
      </c>
      <c r="B5931" t="s">
        <v>163</v>
      </c>
      <c r="D5931" s="38">
        <v>45259</v>
      </c>
      <c r="E5931">
        <f>COUNTIFS($D$4891:D5931,D5931,$A$4891:A5931,A5931)</f>
        <v>1</v>
      </c>
      <c r="I5931" s="39" t="s">
        <v>180</v>
      </c>
      <c r="K5931" t="str">
        <f t="shared" si="492"/>
        <v>2023/24</v>
      </c>
      <c r="P5931" s="32"/>
      <c r="Q5931" s="37">
        <v>115.96359844535027</v>
      </c>
      <c r="S5931" s="22"/>
      <c r="AC5931" s="37">
        <v>55.220761164452512</v>
      </c>
      <c r="AD5931">
        <f t="shared" si="493"/>
        <v>5.522076116445251</v>
      </c>
    </row>
    <row r="5932" spans="1:30" x14ac:dyDescent="0.25">
      <c r="A5932" t="s">
        <v>205</v>
      </c>
      <c r="B5932" t="s">
        <v>163</v>
      </c>
      <c r="D5932" s="5">
        <v>45259</v>
      </c>
      <c r="E5932">
        <f>COUNTIFS($D$4891:D5932,D5932,$A$4891:A5932,A5932)</f>
        <v>2</v>
      </c>
      <c r="I5932" t="s">
        <v>180</v>
      </c>
      <c r="K5932" t="str">
        <f t="shared" si="492"/>
        <v>2023/24</v>
      </c>
      <c r="P5932" s="32"/>
      <c r="Q5932" s="36">
        <v>126.20525690133402</v>
      </c>
      <c r="S5932" s="22"/>
      <c r="AC5932" s="36">
        <v>60.097741381587625</v>
      </c>
      <c r="AD5932">
        <f t="shared" si="493"/>
        <v>6.0097741381587628</v>
      </c>
    </row>
    <row r="5933" spans="1:30" x14ac:dyDescent="0.25">
      <c r="A5933" t="s">
        <v>205</v>
      </c>
      <c r="B5933" t="s">
        <v>163</v>
      </c>
      <c r="D5933" s="38">
        <v>45259</v>
      </c>
      <c r="E5933">
        <f>COUNTIFS($D$4891:D5933,D5933,$A$4891:A5933,A5933)</f>
        <v>3</v>
      </c>
      <c r="I5933" s="39" t="s">
        <v>180</v>
      </c>
      <c r="K5933" t="str">
        <f t="shared" si="492"/>
        <v>2023/24</v>
      </c>
      <c r="P5933" s="32"/>
      <c r="Q5933" s="37">
        <v>94.651517250935257</v>
      </c>
      <c r="S5933" s="22"/>
      <c r="AC5933" s="37">
        <v>45.072151071873932</v>
      </c>
      <c r="AD5933">
        <f t="shared" si="493"/>
        <v>4.5072151071873936</v>
      </c>
    </row>
    <row r="5934" spans="1:30" x14ac:dyDescent="0.25">
      <c r="A5934" t="s">
        <v>205</v>
      </c>
      <c r="B5934" t="s">
        <v>163</v>
      </c>
      <c r="D5934" s="5">
        <v>45259</v>
      </c>
      <c r="E5934">
        <f>COUNTIFS($D$4891:D5934,D5934,$A$4891:A5934,A5934)</f>
        <v>4</v>
      </c>
      <c r="I5934" t="s">
        <v>180</v>
      </c>
      <c r="K5934" t="str">
        <f t="shared" si="492"/>
        <v>2023/24</v>
      </c>
      <c r="P5934" s="32"/>
      <c r="Q5934" s="36">
        <v>118.72202474986834</v>
      </c>
      <c r="S5934" s="22"/>
      <c r="AC5934" s="36">
        <v>56.534297499937303</v>
      </c>
      <c r="AD5934">
        <f t="shared" si="493"/>
        <v>5.6534297499937303</v>
      </c>
    </row>
    <row r="5935" spans="1:30" x14ac:dyDescent="0.25">
      <c r="A5935" t="s">
        <v>205</v>
      </c>
      <c r="B5935" t="s">
        <v>163</v>
      </c>
      <c r="D5935" s="38">
        <v>45259</v>
      </c>
      <c r="E5935">
        <f>COUNTIFS($D$4891:D5935,D5935,$A$4891:A5935,A5935)</f>
        <v>5</v>
      </c>
      <c r="I5935" s="39" t="s">
        <v>180</v>
      </c>
      <c r="K5935" t="str">
        <f t="shared" si="492"/>
        <v>2023/24</v>
      </c>
      <c r="P5935" s="32"/>
      <c r="Q5935" s="37">
        <v>117.68475515744269</v>
      </c>
      <c r="S5935" s="22"/>
      <c r="AC5935" s="37">
        <v>56.040359598782231</v>
      </c>
      <c r="AD5935">
        <f t="shared" si="493"/>
        <v>5.6040359598782228</v>
      </c>
    </row>
    <row r="5936" spans="1:30" x14ac:dyDescent="0.25">
      <c r="A5936" t="s">
        <v>201</v>
      </c>
      <c r="B5936" t="s">
        <v>163</v>
      </c>
      <c r="D5936" s="5">
        <v>44914</v>
      </c>
      <c r="E5936">
        <f>COUNTIFS($D$4891:D5936,D5936,$A$4891:A5936,A5936)</f>
        <v>1</v>
      </c>
      <c r="I5936" t="s">
        <v>181</v>
      </c>
      <c r="K5936" t="str">
        <f t="shared" si="492"/>
        <v>2022/23</v>
      </c>
      <c r="P5936" s="32"/>
      <c r="Q5936" s="36">
        <v>228.28572375397667</v>
      </c>
      <c r="S5936" s="22"/>
      <c r="AC5936" s="36">
        <v>36.820278024834948</v>
      </c>
      <c r="AD5936">
        <f t="shared" si="493"/>
        <v>3.6820278024834949</v>
      </c>
    </row>
    <row r="5937" spans="1:30" x14ac:dyDescent="0.25">
      <c r="A5937" t="s">
        <v>201</v>
      </c>
      <c r="B5937" t="s">
        <v>163</v>
      </c>
      <c r="D5937" s="38">
        <v>44914</v>
      </c>
      <c r="E5937">
        <f>COUNTIFS($D$4891:D5937,D5937,$A$4891:A5937,A5937)</f>
        <v>2</v>
      </c>
      <c r="I5937" s="39" t="s">
        <v>181</v>
      </c>
      <c r="K5937" t="str">
        <f t="shared" si="492"/>
        <v>2022/23</v>
      </c>
      <c r="P5937" s="32"/>
      <c r="Q5937" s="37">
        <v>288.72610622395655</v>
      </c>
      <c r="S5937" s="22"/>
      <c r="AC5937" s="37">
        <v>46.568726810315574</v>
      </c>
      <c r="AD5937">
        <f t="shared" si="493"/>
        <v>4.6568726810315573</v>
      </c>
    </row>
    <row r="5938" spans="1:30" x14ac:dyDescent="0.25">
      <c r="A5938" t="s">
        <v>201</v>
      </c>
      <c r="B5938" t="s">
        <v>163</v>
      </c>
      <c r="D5938" s="5">
        <v>44914</v>
      </c>
      <c r="E5938">
        <f>COUNTIFS($D$4891:D5938,D5938,$A$4891:A5938,A5938)</f>
        <v>3</v>
      </c>
      <c r="I5938" t="s">
        <v>181</v>
      </c>
      <c r="K5938" t="str">
        <f t="shared" si="492"/>
        <v>2022/23</v>
      </c>
      <c r="P5938" s="32"/>
      <c r="Q5938" s="36">
        <v>302.26393942560725</v>
      </c>
      <c r="S5938" s="22"/>
      <c r="AC5938" s="36">
        <v>48.752248294452784</v>
      </c>
      <c r="AD5938">
        <f t="shared" si="493"/>
        <v>4.875224829445278</v>
      </c>
    </row>
    <row r="5939" spans="1:30" x14ac:dyDescent="0.25">
      <c r="A5939" t="s">
        <v>201</v>
      </c>
      <c r="B5939" t="s">
        <v>163</v>
      </c>
      <c r="D5939" s="38">
        <v>44914</v>
      </c>
      <c r="E5939">
        <f>COUNTIFS($D$4891:D5939,D5939,$A$4891:A5939,A5939)</f>
        <v>4</v>
      </c>
      <c r="I5939" s="39" t="s">
        <v>181</v>
      </c>
      <c r="K5939" t="str">
        <f t="shared" si="492"/>
        <v>2022/23</v>
      </c>
      <c r="P5939" s="32"/>
      <c r="Q5939" s="37">
        <v>262.14304682239356</v>
      </c>
      <c r="S5939" s="22"/>
      <c r="AC5939" s="37">
        <v>42.28113658425702</v>
      </c>
      <c r="AD5939">
        <f t="shared" si="493"/>
        <v>4.228113658425702</v>
      </c>
    </row>
    <row r="5940" spans="1:30" x14ac:dyDescent="0.25">
      <c r="A5940" t="s">
        <v>201</v>
      </c>
      <c r="B5940" t="s">
        <v>163</v>
      </c>
      <c r="D5940" s="5">
        <v>44914</v>
      </c>
      <c r="E5940">
        <f>COUNTIFS($D$4891:D5940,D5940,$A$4891:A5940,A5940)</f>
        <v>5</v>
      </c>
      <c r="I5940" t="s">
        <v>181</v>
      </c>
      <c r="K5940" t="str">
        <f t="shared" si="492"/>
        <v>2022/23</v>
      </c>
      <c r="P5940" s="32"/>
      <c r="Q5940" s="36">
        <v>251.05867175660379</v>
      </c>
      <c r="S5940" s="22"/>
      <c r="AC5940" s="36">
        <v>40.493334154290935</v>
      </c>
      <c r="AD5940">
        <f t="shared" si="493"/>
        <v>4.0493334154290936</v>
      </c>
    </row>
    <row r="5941" spans="1:30" x14ac:dyDescent="0.25">
      <c r="A5941" t="s">
        <v>201</v>
      </c>
      <c r="B5941" t="s">
        <v>163</v>
      </c>
      <c r="D5941" s="38">
        <v>44939</v>
      </c>
      <c r="E5941">
        <f>COUNTIFS($D$4891:D5941,D5941,$A$4891:A5941,A5941)</f>
        <v>1</v>
      </c>
      <c r="I5941" s="39" t="s">
        <v>181</v>
      </c>
      <c r="K5941" t="str">
        <f t="shared" si="492"/>
        <v>2022/23</v>
      </c>
      <c r="P5941" s="32"/>
      <c r="Q5941" s="37">
        <v>189.76921178993717</v>
      </c>
      <c r="S5941" s="22"/>
      <c r="AC5941" s="37">
        <v>75.907684715974881</v>
      </c>
      <c r="AD5941">
        <f t="shared" si="493"/>
        <v>7.5907684715974879</v>
      </c>
    </row>
    <row r="5942" spans="1:30" x14ac:dyDescent="0.25">
      <c r="A5942" t="s">
        <v>201</v>
      </c>
      <c r="B5942" t="s">
        <v>163</v>
      </c>
      <c r="D5942" s="5">
        <v>44939</v>
      </c>
      <c r="E5942">
        <f>COUNTIFS($D$4891:D5942,D5942,$A$4891:A5942,A5942)</f>
        <v>2</v>
      </c>
      <c r="I5942" t="s">
        <v>181</v>
      </c>
      <c r="K5942" t="str">
        <f t="shared" si="492"/>
        <v>2022/23</v>
      </c>
      <c r="P5942" s="32"/>
      <c r="Q5942" s="36">
        <v>187.4038023030441</v>
      </c>
      <c r="S5942" s="22"/>
      <c r="AC5942" s="36">
        <v>74.961520921217641</v>
      </c>
      <c r="AD5942">
        <f t="shared" si="493"/>
        <v>7.4961520921217639</v>
      </c>
    </row>
    <row r="5943" spans="1:30" x14ac:dyDescent="0.25">
      <c r="A5943" t="s">
        <v>201</v>
      </c>
      <c r="B5943" t="s">
        <v>163</v>
      </c>
      <c r="D5943" s="38">
        <v>44939</v>
      </c>
      <c r="E5943">
        <f>COUNTIFS($D$4891:D5943,D5943,$A$4891:A5943,A5943)</f>
        <v>3</v>
      </c>
      <c r="I5943" s="39" t="s">
        <v>181</v>
      </c>
      <c r="K5943" t="str">
        <f t="shared" si="492"/>
        <v>2022/23</v>
      </c>
      <c r="P5943" s="32"/>
      <c r="Q5943" s="37">
        <v>247.13655756951007</v>
      </c>
      <c r="S5943" s="22"/>
      <c r="AC5943" s="37">
        <v>98.854623027804024</v>
      </c>
      <c r="AD5943">
        <f t="shared" si="493"/>
        <v>9.8854623027804021</v>
      </c>
    </row>
    <row r="5944" spans="1:30" x14ac:dyDescent="0.25">
      <c r="A5944" t="s">
        <v>201</v>
      </c>
      <c r="B5944" t="s">
        <v>163</v>
      </c>
      <c r="D5944" s="5">
        <v>44939</v>
      </c>
      <c r="E5944">
        <f>COUNTIFS($D$4891:D5944,D5944,$A$4891:A5944,A5944)</f>
        <v>4</v>
      </c>
      <c r="I5944" t="s">
        <v>181</v>
      </c>
      <c r="K5944" t="str">
        <f t="shared" si="492"/>
        <v>2022/23</v>
      </c>
      <c r="P5944" s="32"/>
      <c r="Q5944" s="36">
        <v>275.20586297760212</v>
      </c>
      <c r="S5944" s="22"/>
      <c r="AC5944" s="36">
        <v>110.08234519104084</v>
      </c>
      <c r="AD5944">
        <f t="shared" si="493"/>
        <v>11.008234519104084</v>
      </c>
    </row>
    <row r="5945" spans="1:30" x14ac:dyDescent="0.25">
      <c r="A5945" t="s">
        <v>201</v>
      </c>
      <c r="B5945" t="s">
        <v>163</v>
      </c>
      <c r="D5945" s="38">
        <v>44939</v>
      </c>
      <c r="E5945">
        <f>COUNTIFS($D$4891:D5945,D5945,$A$4891:A5945,A5945)</f>
        <v>5</v>
      </c>
      <c r="I5945" s="39" t="s">
        <v>181</v>
      </c>
      <c r="K5945" t="str">
        <f t="shared" si="492"/>
        <v>2022/23</v>
      </c>
      <c r="P5945" s="32"/>
      <c r="Q5945" s="37">
        <v>203.65714285714282</v>
      </c>
      <c r="S5945" s="22"/>
      <c r="AC5945" s="37">
        <v>81.462857142857132</v>
      </c>
      <c r="AD5945">
        <f t="shared" si="493"/>
        <v>8.1462857142857139</v>
      </c>
    </row>
    <row r="5946" spans="1:30" x14ac:dyDescent="0.25">
      <c r="A5946" t="s">
        <v>201</v>
      </c>
      <c r="B5946" t="s">
        <v>163</v>
      </c>
      <c r="D5946" s="5">
        <v>44959</v>
      </c>
      <c r="E5946">
        <f>COUNTIFS($D$4891:D5946,D5946,$A$4891:A5946,A5946)</f>
        <v>1</v>
      </c>
      <c r="I5946" t="s">
        <v>181</v>
      </c>
      <c r="K5946" t="str">
        <f t="shared" si="492"/>
        <v>2022/23</v>
      </c>
      <c r="P5946" s="32"/>
      <c r="Q5946" s="36">
        <v>116.24072155640246</v>
      </c>
      <c r="S5946" s="22"/>
      <c r="AC5946" s="36">
        <v>58.120360778201231</v>
      </c>
      <c r="AD5946">
        <f t="shared" si="493"/>
        <v>5.8120360778201228</v>
      </c>
    </row>
    <row r="5947" spans="1:30" x14ac:dyDescent="0.25">
      <c r="A5947" t="s">
        <v>201</v>
      </c>
      <c r="B5947" t="s">
        <v>163</v>
      </c>
      <c r="D5947" s="38">
        <v>44959</v>
      </c>
      <c r="E5947">
        <f>COUNTIFS($D$4891:D5947,D5947,$A$4891:A5947,A5947)</f>
        <v>2</v>
      </c>
      <c r="I5947" s="39" t="s">
        <v>181</v>
      </c>
      <c r="K5947" t="str">
        <f t="shared" si="492"/>
        <v>2022/23</v>
      </c>
      <c r="P5947" s="32"/>
      <c r="Q5947" s="37">
        <v>107.38705537047346</v>
      </c>
      <c r="S5947" s="22"/>
      <c r="AC5947" s="37">
        <v>53.693527685236731</v>
      </c>
      <c r="AD5947">
        <f t="shared" si="493"/>
        <v>5.3693527685236733</v>
      </c>
    </row>
    <row r="5948" spans="1:30" x14ac:dyDescent="0.25">
      <c r="A5948" t="s">
        <v>201</v>
      </c>
      <c r="B5948" t="s">
        <v>163</v>
      </c>
      <c r="D5948" s="5">
        <v>44959</v>
      </c>
      <c r="E5948">
        <f>COUNTIFS($D$4891:D5948,D5948,$A$4891:A5948,A5948)</f>
        <v>3</v>
      </c>
      <c r="I5948" t="s">
        <v>181</v>
      </c>
      <c r="K5948" t="str">
        <f t="shared" si="492"/>
        <v>2022/23</v>
      </c>
      <c r="P5948" s="32"/>
      <c r="Q5948" s="36">
        <v>95.737617846235523</v>
      </c>
      <c r="S5948" s="22"/>
      <c r="AC5948" s="36">
        <v>47.868808923117761</v>
      </c>
      <c r="AD5948">
        <f t="shared" si="493"/>
        <v>4.7868808923117765</v>
      </c>
    </row>
    <row r="5949" spans="1:30" x14ac:dyDescent="0.25">
      <c r="A5949" t="s">
        <v>201</v>
      </c>
      <c r="B5949" t="s">
        <v>163</v>
      </c>
      <c r="D5949" s="38">
        <v>44959</v>
      </c>
      <c r="E5949">
        <f>COUNTIFS($D$4891:D5949,D5949,$A$4891:A5949,A5949)</f>
        <v>4</v>
      </c>
      <c r="I5949" s="39" t="s">
        <v>181</v>
      </c>
      <c r="K5949" t="str">
        <f t="shared" si="492"/>
        <v>2022/23</v>
      </c>
      <c r="P5949" s="32"/>
      <c r="Q5949" s="37">
        <v>123.95366464539943</v>
      </c>
      <c r="S5949" s="22"/>
      <c r="AC5949" s="37">
        <v>61.976832322699714</v>
      </c>
      <c r="AD5949">
        <f t="shared" si="493"/>
        <v>6.1976832322699718</v>
      </c>
    </row>
    <row r="5950" spans="1:30" x14ac:dyDescent="0.25">
      <c r="A5950" t="s">
        <v>201</v>
      </c>
      <c r="B5950" t="s">
        <v>163</v>
      </c>
      <c r="D5950" s="5">
        <v>44959</v>
      </c>
      <c r="E5950">
        <f>COUNTIFS($D$4891:D5950,D5950,$A$4891:A5950,A5950)</f>
        <v>5</v>
      </c>
      <c r="I5950" t="s">
        <v>181</v>
      </c>
      <c r="K5950" t="str">
        <f t="shared" si="492"/>
        <v>2022/23</v>
      </c>
      <c r="P5950" s="32"/>
      <c r="Q5950" s="36">
        <v>97.396910380253615</v>
      </c>
      <c r="S5950" s="22"/>
      <c r="AC5950" s="36">
        <v>48.698455190126808</v>
      </c>
      <c r="AD5950">
        <f t="shared" si="493"/>
        <v>4.8698455190126806</v>
      </c>
    </row>
    <row r="5951" spans="1:30" x14ac:dyDescent="0.25">
      <c r="A5951" t="s">
        <v>201</v>
      </c>
      <c r="B5951" t="s">
        <v>163</v>
      </c>
      <c r="D5951" s="38">
        <v>44978</v>
      </c>
      <c r="E5951">
        <f>COUNTIFS($D$4891:D5951,D5951,$A$4891:A5951,A5951)</f>
        <v>1</v>
      </c>
      <c r="I5951" s="39" t="s">
        <v>181</v>
      </c>
      <c r="K5951" t="str">
        <f t="shared" si="492"/>
        <v>2022/23</v>
      </c>
      <c r="P5951" s="32"/>
      <c r="Q5951" s="37">
        <v>196.7392748040908</v>
      </c>
      <c r="S5951" s="22"/>
      <c r="AC5951" s="37">
        <v>103.54698673899516</v>
      </c>
      <c r="AD5951">
        <f t="shared" si="493"/>
        <v>10.354698673899517</v>
      </c>
    </row>
    <row r="5952" spans="1:30" x14ac:dyDescent="0.25">
      <c r="A5952" t="s">
        <v>201</v>
      </c>
      <c r="B5952" t="s">
        <v>163</v>
      </c>
      <c r="D5952" s="5">
        <v>44978</v>
      </c>
      <c r="E5952">
        <f>COUNTIFS($D$4891:D5952,D5952,$A$4891:A5952,A5952)</f>
        <v>2</v>
      </c>
      <c r="I5952" t="s">
        <v>181</v>
      </c>
      <c r="K5952" t="str">
        <f t="shared" si="492"/>
        <v>2022/23</v>
      </c>
      <c r="P5952" s="32"/>
      <c r="Q5952" s="36">
        <v>179.56819378620327</v>
      </c>
      <c r="S5952" s="22"/>
      <c r="AC5952" s="36">
        <v>94.509575676949083</v>
      </c>
      <c r="AD5952">
        <f t="shared" si="493"/>
        <v>9.4509575676949087</v>
      </c>
    </row>
    <row r="5953" spans="1:30" x14ac:dyDescent="0.25">
      <c r="A5953" t="s">
        <v>201</v>
      </c>
      <c r="B5953" t="s">
        <v>163</v>
      </c>
      <c r="D5953" s="38">
        <v>44978</v>
      </c>
      <c r="E5953">
        <f>COUNTIFS($D$4891:D5953,D5953,$A$4891:A5953,A5953)</f>
        <v>3</v>
      </c>
      <c r="I5953" s="39" t="s">
        <v>181</v>
      </c>
      <c r="K5953" t="str">
        <f t="shared" si="492"/>
        <v>2022/23</v>
      </c>
      <c r="P5953" s="32"/>
      <c r="Q5953" s="37">
        <v>186.06870229007629</v>
      </c>
      <c r="S5953" s="22"/>
      <c r="AC5953" s="37">
        <v>97.930895942145412</v>
      </c>
      <c r="AD5953">
        <f t="shared" si="493"/>
        <v>9.7930895942145408</v>
      </c>
    </row>
    <row r="5954" spans="1:30" x14ac:dyDescent="0.25">
      <c r="A5954" t="s">
        <v>201</v>
      </c>
      <c r="B5954" t="s">
        <v>163</v>
      </c>
      <c r="D5954" s="5">
        <v>44978</v>
      </c>
      <c r="E5954">
        <f>COUNTIFS($D$4891:D5954,D5954,$A$4891:A5954,A5954)</f>
        <v>4</v>
      </c>
      <c r="I5954" t="s">
        <v>181</v>
      </c>
      <c r="K5954" t="str">
        <f t="shared" si="492"/>
        <v>2022/23</v>
      </c>
      <c r="P5954" s="32"/>
      <c r="Q5954" s="36">
        <v>156.92890602173443</v>
      </c>
      <c r="S5954" s="22"/>
      <c r="AC5954" s="36">
        <v>82.594161064070747</v>
      </c>
      <c r="AD5954">
        <f t="shared" si="493"/>
        <v>8.259416106407075</v>
      </c>
    </row>
    <row r="5955" spans="1:30" x14ac:dyDescent="0.25">
      <c r="A5955" t="s">
        <v>201</v>
      </c>
      <c r="B5955" t="s">
        <v>163</v>
      </c>
      <c r="D5955" s="38">
        <v>44978</v>
      </c>
      <c r="E5955">
        <f>COUNTIFS($D$4891:D5955,D5955,$A$4891:A5955,A5955)</f>
        <v>5</v>
      </c>
      <c r="I5955" s="39" t="s">
        <v>181</v>
      </c>
      <c r="K5955" t="str">
        <f t="shared" si="492"/>
        <v>2022/23</v>
      </c>
      <c r="P5955" s="32"/>
      <c r="Q5955" s="37">
        <v>149.36860035780896</v>
      </c>
      <c r="S5955" s="22"/>
      <c r="AC5955" s="37">
        <v>78.615052819899461</v>
      </c>
      <c r="AD5955">
        <f t="shared" si="493"/>
        <v>7.8615052819899462</v>
      </c>
    </row>
    <row r="5956" spans="1:30" x14ac:dyDescent="0.25">
      <c r="A5956" t="s">
        <v>201</v>
      </c>
      <c r="B5956" t="s">
        <v>163</v>
      </c>
      <c r="D5956" s="5">
        <v>44999</v>
      </c>
      <c r="E5956">
        <f>COUNTIFS($D$4891:D5956,D5956,$A$4891:A5956,A5956)</f>
        <v>1</v>
      </c>
      <c r="I5956" t="s">
        <v>181</v>
      </c>
      <c r="K5956" t="str">
        <f t="shared" si="492"/>
        <v>2022/23</v>
      </c>
      <c r="P5956" s="32"/>
      <c r="Q5956" s="36">
        <v>110.24106540795681</v>
      </c>
      <c r="S5956" s="22"/>
      <c r="AC5956" s="36">
        <v>52.495745432360387</v>
      </c>
      <c r="AD5956">
        <f t="shared" si="493"/>
        <v>5.2495745432360383</v>
      </c>
    </row>
    <row r="5957" spans="1:30" x14ac:dyDescent="0.25">
      <c r="A5957" t="s">
        <v>201</v>
      </c>
      <c r="B5957" t="s">
        <v>163</v>
      </c>
      <c r="D5957" s="38">
        <v>44999</v>
      </c>
      <c r="E5957">
        <f>COUNTIFS($D$4891:D5957,D5957,$A$4891:A5957,A5957)</f>
        <v>2</v>
      </c>
      <c r="I5957" s="39" t="s">
        <v>181</v>
      </c>
      <c r="K5957" t="str">
        <f t="shared" si="492"/>
        <v>2022/23</v>
      </c>
      <c r="P5957" s="32"/>
      <c r="Q5957" s="37">
        <v>87.06370398626737</v>
      </c>
      <c r="S5957" s="22"/>
      <c r="AC5957" s="37">
        <v>41.458906660127319</v>
      </c>
      <c r="AD5957">
        <f t="shared" si="493"/>
        <v>4.1458906660127317</v>
      </c>
    </row>
    <row r="5958" spans="1:30" x14ac:dyDescent="0.25">
      <c r="A5958" t="s">
        <v>201</v>
      </c>
      <c r="B5958" t="s">
        <v>163</v>
      </c>
      <c r="D5958" s="5">
        <v>45000</v>
      </c>
      <c r="E5958">
        <f>COUNTIFS($D$4891:D5958,D5958,$A$4891:A5958,A5958)</f>
        <v>1</v>
      </c>
      <c r="I5958" t="s">
        <v>181</v>
      </c>
      <c r="K5958" t="str">
        <f t="shared" si="492"/>
        <v>2022/23</v>
      </c>
      <c r="P5958" s="32"/>
      <c r="Q5958" s="36">
        <v>108.12868206791555</v>
      </c>
      <c r="S5958" s="22"/>
      <c r="AC5958" s="36">
        <v>49.149400939961609</v>
      </c>
      <c r="AD5958">
        <f t="shared" si="493"/>
        <v>4.9149400939961607</v>
      </c>
    </row>
    <row r="5959" spans="1:30" x14ac:dyDescent="0.25">
      <c r="A5959" t="s">
        <v>201</v>
      </c>
      <c r="B5959" t="s">
        <v>163</v>
      </c>
      <c r="D5959" s="38">
        <v>45000</v>
      </c>
      <c r="E5959">
        <f>COUNTIFS($D$4891:D5959,D5959,$A$4891:A5959,A5959)</f>
        <v>2</v>
      </c>
      <c r="I5959" s="39" t="s">
        <v>181</v>
      </c>
      <c r="K5959" t="str">
        <f t="shared" ref="K5959:K6022" si="494">YEAR(D5959)+IF(MONTH(D5959)&lt;7,-1,0)&amp;"/"&amp;RIGHT(YEAR(D5959)+IF(MONTH(D5959)&lt;7,0,1),2)</f>
        <v>2022/23</v>
      </c>
      <c r="P5959" s="32"/>
      <c r="Q5959" s="37">
        <v>86.195492757929841</v>
      </c>
      <c r="S5959" s="22"/>
      <c r="AC5959" s="37">
        <v>39.179769435422656</v>
      </c>
      <c r="AD5959">
        <f t="shared" si="493"/>
        <v>3.9179769435422656</v>
      </c>
    </row>
    <row r="5960" spans="1:30" x14ac:dyDescent="0.25">
      <c r="A5960" t="s">
        <v>201</v>
      </c>
      <c r="B5960" t="s">
        <v>163</v>
      </c>
      <c r="D5960" s="5">
        <v>45000</v>
      </c>
      <c r="E5960">
        <f>COUNTIFS($D$4891:D5960,D5960,$A$4891:A5960,A5960)</f>
        <v>3</v>
      </c>
      <c r="I5960" t="s">
        <v>181</v>
      </c>
      <c r="K5960" t="str">
        <f t="shared" si="494"/>
        <v>2022/23</v>
      </c>
      <c r="P5960" s="32"/>
      <c r="Q5960" s="36">
        <v>57.103339261015606</v>
      </c>
      <c r="S5960" s="22"/>
      <c r="AC5960" s="36">
        <v>25.95606330046164</v>
      </c>
      <c r="AD5960">
        <f t="shared" si="493"/>
        <v>2.5956063300461638</v>
      </c>
    </row>
    <row r="5961" spans="1:30" x14ac:dyDescent="0.25">
      <c r="A5961" t="s">
        <v>201</v>
      </c>
      <c r="B5961" t="s">
        <v>163</v>
      </c>
      <c r="D5961" s="38">
        <v>45042</v>
      </c>
      <c r="E5961">
        <f>COUNTIFS($D$4891:D5961,D5961,$A$4891:A5961,A5961)</f>
        <v>1</v>
      </c>
      <c r="I5961" s="39" t="s">
        <v>181</v>
      </c>
      <c r="K5961" t="str">
        <f t="shared" si="494"/>
        <v>2022/23</v>
      </c>
      <c r="P5961" s="32"/>
      <c r="Q5961" s="37">
        <v>104.66012213914728</v>
      </c>
      <c r="S5961" s="22"/>
      <c r="AC5961" s="37">
        <v>24.339563288173785</v>
      </c>
      <c r="AD5961">
        <f t="shared" si="493"/>
        <v>2.4339563288173784</v>
      </c>
    </row>
    <row r="5962" spans="1:30" x14ac:dyDescent="0.25">
      <c r="A5962" t="s">
        <v>201</v>
      </c>
      <c r="B5962" t="s">
        <v>163</v>
      </c>
      <c r="D5962" s="5">
        <v>45042</v>
      </c>
      <c r="E5962">
        <f>COUNTIFS($D$4891:D5962,D5962,$A$4891:A5962,A5962)</f>
        <v>2</v>
      </c>
      <c r="I5962" t="s">
        <v>181</v>
      </c>
      <c r="K5962" t="str">
        <f t="shared" si="494"/>
        <v>2022/23</v>
      </c>
      <c r="P5962" s="32"/>
      <c r="Q5962" s="36">
        <v>104.17745351847493</v>
      </c>
      <c r="S5962" s="22"/>
      <c r="AC5962" s="36">
        <v>24.227314771738357</v>
      </c>
      <c r="AD5962">
        <f t="shared" si="493"/>
        <v>2.4227314771738357</v>
      </c>
    </row>
    <row r="5963" spans="1:30" x14ac:dyDescent="0.25">
      <c r="A5963" t="s">
        <v>201</v>
      </c>
      <c r="B5963" t="s">
        <v>163</v>
      </c>
      <c r="D5963" s="38">
        <v>45042</v>
      </c>
      <c r="E5963">
        <f>COUNTIFS($D$4891:D5963,D5963,$A$4891:A5963,A5963)</f>
        <v>3</v>
      </c>
      <c r="I5963" s="39" t="s">
        <v>181</v>
      </c>
      <c r="K5963" t="str">
        <f t="shared" si="494"/>
        <v>2022/23</v>
      </c>
      <c r="P5963" s="32"/>
      <c r="Q5963" s="37">
        <v>114.20853913373858</v>
      </c>
      <c r="S5963" s="22"/>
      <c r="AC5963" s="37">
        <v>27.192509317556805</v>
      </c>
      <c r="AD5963">
        <f t="shared" si="493"/>
        <v>2.7192509317556803</v>
      </c>
    </row>
    <row r="5964" spans="1:30" x14ac:dyDescent="0.25">
      <c r="A5964" t="s">
        <v>201</v>
      </c>
      <c r="B5964" t="s">
        <v>163</v>
      </c>
      <c r="D5964" s="5">
        <v>45043</v>
      </c>
      <c r="E5964">
        <f>COUNTIFS($D$4891:D5964,D5964,$A$4891:A5964,A5964)</f>
        <v>1</v>
      </c>
      <c r="I5964" t="s">
        <v>181</v>
      </c>
      <c r="K5964" t="str">
        <f t="shared" si="494"/>
        <v>2022/23</v>
      </c>
      <c r="P5964" s="32"/>
      <c r="Q5964" s="36">
        <v>116.6424836225721</v>
      </c>
      <c r="S5964" s="22"/>
      <c r="AC5964" s="36">
        <v>27.126158981993512</v>
      </c>
      <c r="AD5964">
        <f t="shared" si="493"/>
        <v>2.7126158981993513</v>
      </c>
    </row>
    <row r="5965" spans="1:30" x14ac:dyDescent="0.25">
      <c r="A5965" t="s">
        <v>201</v>
      </c>
      <c r="B5965" t="s">
        <v>163</v>
      </c>
      <c r="D5965" s="38">
        <v>45043</v>
      </c>
      <c r="E5965">
        <f>COUNTIFS($D$4891:D5965,D5965,$A$4891:A5965,A5965)</f>
        <v>2</v>
      </c>
      <c r="I5965" s="39" t="s">
        <v>181</v>
      </c>
      <c r="K5965" t="str">
        <f t="shared" si="494"/>
        <v>2022/23</v>
      </c>
      <c r="P5965" s="32"/>
      <c r="Q5965" s="37">
        <v>93.433907218671408</v>
      </c>
      <c r="S5965" s="22"/>
      <c r="AC5965" s="37">
        <v>21.728815632249166</v>
      </c>
      <c r="AD5965">
        <f t="shared" si="493"/>
        <v>2.1728815632249168</v>
      </c>
    </row>
    <row r="5966" spans="1:30" x14ac:dyDescent="0.25">
      <c r="A5966" t="s">
        <v>201</v>
      </c>
      <c r="B5966" t="s">
        <v>163</v>
      </c>
      <c r="D5966" s="5">
        <v>45104</v>
      </c>
      <c r="E5966">
        <f>COUNTIFS($D$4891:D5966,D5966,$A$4891:A5966,A5966)</f>
        <v>1</v>
      </c>
      <c r="I5966" t="s">
        <v>181</v>
      </c>
      <c r="K5966" t="str">
        <f t="shared" si="494"/>
        <v>2022/23</v>
      </c>
      <c r="P5966" s="32"/>
      <c r="Q5966" s="36">
        <v>73.214285714285694</v>
      </c>
      <c r="S5966" s="22"/>
      <c r="AC5966" s="36">
        <v>11.808755760368662</v>
      </c>
      <c r="AD5966">
        <f t="shared" si="493"/>
        <v>1.1808755760368661</v>
      </c>
    </row>
    <row r="5967" spans="1:30" x14ac:dyDescent="0.25">
      <c r="A5967" t="s">
        <v>201</v>
      </c>
      <c r="B5967" t="s">
        <v>163</v>
      </c>
      <c r="D5967" s="38">
        <v>45104</v>
      </c>
      <c r="E5967">
        <f>COUNTIFS($D$4891:D5967,D5967,$A$4891:A5967,A5967)</f>
        <v>2</v>
      </c>
      <c r="I5967" s="39" t="s">
        <v>181</v>
      </c>
      <c r="K5967" t="str">
        <f t="shared" si="494"/>
        <v>2022/23</v>
      </c>
      <c r="P5967" s="32"/>
      <c r="Q5967" s="37">
        <v>58.571428571428555</v>
      </c>
      <c r="S5967" s="22"/>
      <c r="AC5967" s="37">
        <v>9.4470046082949288</v>
      </c>
      <c r="AD5967">
        <f t="shared" si="493"/>
        <v>0.94470046082949288</v>
      </c>
    </row>
    <row r="5968" spans="1:30" x14ac:dyDescent="0.25">
      <c r="A5968" t="s">
        <v>201</v>
      </c>
      <c r="B5968" t="s">
        <v>163</v>
      </c>
      <c r="D5968" s="5">
        <v>45104</v>
      </c>
      <c r="E5968">
        <f>COUNTIFS($D$4891:D5968,D5968,$A$4891:A5968,A5968)</f>
        <v>3</v>
      </c>
      <c r="I5968" t="s">
        <v>181</v>
      </c>
      <c r="K5968" t="str">
        <f t="shared" si="494"/>
        <v>2022/23</v>
      </c>
      <c r="P5968" s="32"/>
      <c r="Q5968" s="36">
        <v>59.642857142857132</v>
      </c>
      <c r="S5968" s="22"/>
      <c r="AC5968" s="36">
        <v>9.6198156682027633</v>
      </c>
      <c r="AD5968">
        <f t="shared" si="493"/>
        <v>0.96198156682027636</v>
      </c>
    </row>
    <row r="5969" spans="1:30" x14ac:dyDescent="0.25">
      <c r="A5969" t="s">
        <v>201</v>
      </c>
      <c r="B5969" t="s">
        <v>163</v>
      </c>
      <c r="D5969" s="38">
        <v>45105</v>
      </c>
      <c r="E5969">
        <f>COUNTIFS($D$4891:D5969,D5969,$A$4891:A5969,A5969)</f>
        <v>1</v>
      </c>
      <c r="I5969" s="39" t="s">
        <v>181</v>
      </c>
      <c r="K5969" t="str">
        <f t="shared" si="494"/>
        <v>2022/23</v>
      </c>
      <c r="P5969" s="32"/>
      <c r="Q5969" s="37">
        <v>38.535714285714285</v>
      </c>
      <c r="S5969" s="22"/>
      <c r="AC5969" s="37">
        <v>6.2154377880184324</v>
      </c>
      <c r="AD5969">
        <f t="shared" si="493"/>
        <v>0.62154377880184319</v>
      </c>
    </row>
    <row r="5970" spans="1:30" x14ac:dyDescent="0.25">
      <c r="A5970" t="s">
        <v>201</v>
      </c>
      <c r="B5970" t="s">
        <v>163</v>
      </c>
      <c r="D5970" s="5">
        <v>45105</v>
      </c>
      <c r="E5970">
        <f>COUNTIFS($D$4891:D5970,D5970,$A$4891:A5970,A5970)</f>
        <v>2</v>
      </c>
      <c r="I5970" t="s">
        <v>181</v>
      </c>
      <c r="K5970" t="str">
        <f t="shared" si="494"/>
        <v>2022/23</v>
      </c>
      <c r="P5970" s="32"/>
      <c r="Q5970" s="36">
        <v>17.232142857142854</v>
      </c>
      <c r="S5970" s="22"/>
      <c r="AC5970" s="36">
        <v>2.7793778801843314</v>
      </c>
      <c r="AD5970">
        <f t="shared" si="493"/>
        <v>0.27793778801843316</v>
      </c>
    </row>
    <row r="5971" spans="1:30" x14ac:dyDescent="0.25">
      <c r="A5971" t="s">
        <v>201</v>
      </c>
      <c r="B5971" t="s">
        <v>163</v>
      </c>
      <c r="D5971" s="38">
        <v>45181</v>
      </c>
      <c r="E5971">
        <f>COUNTIFS($D$4891:D5971,D5971,$A$4891:A5971,A5971)</f>
        <v>2</v>
      </c>
      <c r="I5971" s="39" t="s">
        <v>181</v>
      </c>
      <c r="K5971" t="str">
        <f t="shared" si="494"/>
        <v>2023/24</v>
      </c>
      <c r="P5971" s="32"/>
      <c r="Q5971" s="37">
        <v>21.345384199499897</v>
      </c>
      <c r="S5971" s="22"/>
      <c r="AC5971" s="37">
        <v>2.7721278181168696</v>
      </c>
      <c r="AD5971">
        <f t="shared" si="493"/>
        <v>0.27721278181168696</v>
      </c>
    </row>
    <row r="5972" spans="1:30" x14ac:dyDescent="0.25">
      <c r="A5972" t="s">
        <v>201</v>
      </c>
      <c r="B5972" t="s">
        <v>163</v>
      </c>
      <c r="D5972" s="5">
        <v>45181</v>
      </c>
      <c r="E5972">
        <f>COUNTIFS($D$4891:D5972,D5972,$A$4891:A5972,A5972)</f>
        <v>3</v>
      </c>
      <c r="I5972" t="s">
        <v>181</v>
      </c>
      <c r="K5972" t="str">
        <f t="shared" si="494"/>
        <v>2023/24</v>
      </c>
      <c r="P5972" s="32"/>
      <c r="Q5972" s="36">
        <v>1.340548912940821</v>
      </c>
      <c r="S5972" s="22"/>
      <c r="AC5972" s="36">
        <v>0.17409726142088583</v>
      </c>
      <c r="AD5972">
        <f t="shared" si="493"/>
        <v>1.7409726142088584E-2</v>
      </c>
    </row>
    <row r="5973" spans="1:30" x14ac:dyDescent="0.25">
      <c r="A5973" t="s">
        <v>206</v>
      </c>
      <c r="B5973" t="s">
        <v>163</v>
      </c>
      <c r="D5973" s="38">
        <v>45181</v>
      </c>
      <c r="E5973">
        <f>COUNTIFS($D$4891:D5973,D5973,$A$4891:A5973,A5973)</f>
        <v>1</v>
      </c>
      <c r="I5973" s="39" t="s">
        <v>183</v>
      </c>
      <c r="K5973" t="str">
        <f t="shared" si="494"/>
        <v>2023/24</v>
      </c>
      <c r="P5973" s="32"/>
      <c r="Q5973" s="37">
        <v>39.999117248043994</v>
      </c>
      <c r="S5973" s="22"/>
      <c r="AC5973" s="37">
        <v>5.1946905516940252</v>
      </c>
      <c r="AD5973">
        <f t="shared" si="493"/>
        <v>0.51946905516940256</v>
      </c>
    </row>
    <row r="5974" spans="1:30" x14ac:dyDescent="0.25">
      <c r="A5974" t="s">
        <v>201</v>
      </c>
      <c r="B5974" t="s">
        <v>163</v>
      </c>
      <c r="D5974" s="5">
        <v>45181</v>
      </c>
      <c r="E5974">
        <f>COUNTIFS($D$4891:D5974,D5974,$A$4891:A5974,A5974)</f>
        <v>4</v>
      </c>
      <c r="I5974" t="s">
        <v>181</v>
      </c>
      <c r="K5974" t="str">
        <f t="shared" si="494"/>
        <v>2023/24</v>
      </c>
      <c r="P5974" s="32"/>
      <c r="Q5974" s="36">
        <v>16.582446808510632</v>
      </c>
      <c r="S5974" s="22"/>
      <c r="AC5974" s="36">
        <v>2.1819008958566624</v>
      </c>
      <c r="AD5974">
        <f t="shared" si="493"/>
        <v>0.21819008958566624</v>
      </c>
    </row>
    <row r="5975" spans="1:30" x14ac:dyDescent="0.25">
      <c r="A5975" t="s">
        <v>201</v>
      </c>
      <c r="B5975" t="s">
        <v>163</v>
      </c>
      <c r="D5975" s="38">
        <v>45181</v>
      </c>
      <c r="E5975">
        <f>COUNTIFS($D$4891:D5975,D5975,$A$4891:A5975,A5975)</f>
        <v>5</v>
      </c>
      <c r="I5975" s="39" t="s">
        <v>181</v>
      </c>
      <c r="K5975" t="str">
        <f t="shared" si="494"/>
        <v>2023/24</v>
      </c>
      <c r="P5975" s="32"/>
      <c r="Q5975" s="37">
        <v>5.121428571428571</v>
      </c>
      <c r="S5975" s="22"/>
      <c r="AC5975" s="37">
        <v>0.67387218045112773</v>
      </c>
      <c r="AD5975">
        <f t="shared" si="493"/>
        <v>6.7387218045112773E-2</v>
      </c>
    </row>
    <row r="5976" spans="1:30" x14ac:dyDescent="0.25">
      <c r="A5976" t="s">
        <v>201</v>
      </c>
      <c r="B5976" t="s">
        <v>163</v>
      </c>
      <c r="D5976" s="5">
        <v>45216</v>
      </c>
      <c r="E5976">
        <f>COUNTIFS($D$4891:D5976,D5976,$A$4891:A5976,A5976)</f>
        <v>1</v>
      </c>
      <c r="I5976" t="s">
        <v>181</v>
      </c>
      <c r="K5976" t="str">
        <f t="shared" si="494"/>
        <v>2023/24</v>
      </c>
      <c r="P5976" s="32"/>
      <c r="Q5976" s="36">
        <v>123.58978414232038</v>
      </c>
      <c r="S5976" s="22"/>
      <c r="AC5976" s="36">
        <v>35.311366897805819</v>
      </c>
      <c r="AD5976">
        <f t="shared" si="493"/>
        <v>3.531136689780582</v>
      </c>
    </row>
    <row r="5977" spans="1:30" x14ac:dyDescent="0.25">
      <c r="A5977" t="s">
        <v>201</v>
      </c>
      <c r="B5977" t="s">
        <v>163</v>
      </c>
      <c r="D5977" s="38">
        <v>45216</v>
      </c>
      <c r="E5977">
        <f>COUNTIFS($D$4891:D5977,D5977,$A$4891:A5977,A5977)</f>
        <v>2</v>
      </c>
      <c r="I5977" s="39" t="s">
        <v>181</v>
      </c>
      <c r="K5977" t="str">
        <f t="shared" si="494"/>
        <v>2023/24</v>
      </c>
      <c r="P5977" s="32"/>
      <c r="Q5977" s="37">
        <v>111.10387457370214</v>
      </c>
      <c r="S5977" s="22"/>
      <c r="AC5977" s="37">
        <v>31.743964163914896</v>
      </c>
      <c r="AD5977">
        <f t="shared" si="493"/>
        <v>3.1743964163914895</v>
      </c>
    </row>
    <row r="5978" spans="1:30" x14ac:dyDescent="0.25">
      <c r="A5978" t="s">
        <v>206</v>
      </c>
      <c r="B5978" t="s">
        <v>163</v>
      </c>
      <c r="D5978" s="5">
        <v>45216</v>
      </c>
      <c r="E5978">
        <f>COUNTIFS($D$4891:D5978,D5978,$A$4891:A5978,A5978)</f>
        <v>1</v>
      </c>
      <c r="I5978" t="s">
        <v>183</v>
      </c>
      <c r="K5978" t="str">
        <f t="shared" si="494"/>
        <v>2023/24</v>
      </c>
      <c r="P5978" s="32"/>
      <c r="Q5978" s="36">
        <v>129.56127772379506</v>
      </c>
      <c r="S5978" s="22"/>
      <c r="AC5978" s="36">
        <v>37.017507921084302</v>
      </c>
      <c r="AD5978">
        <f t="shared" si="493"/>
        <v>3.7017507921084301</v>
      </c>
    </row>
    <row r="5979" spans="1:30" x14ac:dyDescent="0.25">
      <c r="A5979" t="s">
        <v>201</v>
      </c>
      <c r="B5979" t="s">
        <v>163</v>
      </c>
      <c r="D5979" s="38">
        <v>45217</v>
      </c>
      <c r="E5979">
        <f>COUNTIFS($D$4891:D5979,D5979,$A$4891:A5979,A5979)</f>
        <v>2</v>
      </c>
      <c r="I5979" s="39" t="s">
        <v>181</v>
      </c>
      <c r="K5979" t="str">
        <f t="shared" si="494"/>
        <v>2023/24</v>
      </c>
      <c r="P5979" s="32"/>
      <c r="Q5979" s="37">
        <v>119.85800917728145</v>
      </c>
      <c r="S5979" s="22"/>
      <c r="AC5979" s="37">
        <v>33.293891438133734</v>
      </c>
      <c r="AD5979">
        <f t="shared" si="493"/>
        <v>3.3293891438133736</v>
      </c>
    </row>
    <row r="5980" spans="1:30" x14ac:dyDescent="0.25">
      <c r="A5980" t="s">
        <v>201</v>
      </c>
      <c r="B5980" t="s">
        <v>163</v>
      </c>
      <c r="D5980" s="5">
        <v>45217</v>
      </c>
      <c r="E5980">
        <f>COUNTIFS($D$4891:D5980,D5980,$A$4891:A5980,A5980)</f>
        <v>3</v>
      </c>
      <c r="I5980" t="s">
        <v>181</v>
      </c>
      <c r="K5980" t="str">
        <f t="shared" si="494"/>
        <v>2023/24</v>
      </c>
      <c r="P5980" s="32"/>
      <c r="Q5980" s="36">
        <v>80.621018513329219</v>
      </c>
      <c r="S5980" s="22"/>
      <c r="AC5980" s="36">
        <v>22.394727364813672</v>
      </c>
      <c r="AD5980">
        <f t="shared" ref="AD5980:AD6043" si="495">AC5980/10</f>
        <v>2.2394727364813671</v>
      </c>
    </row>
    <row r="5981" spans="1:30" x14ac:dyDescent="0.25">
      <c r="A5981" t="s">
        <v>201</v>
      </c>
      <c r="B5981" t="s">
        <v>163</v>
      </c>
      <c r="D5981" s="38">
        <v>45238</v>
      </c>
      <c r="E5981">
        <f>COUNTIFS($D$4891:D5981,D5981,$A$4891:A5981,A5981)</f>
        <v>2</v>
      </c>
      <c r="I5981" s="39" t="s">
        <v>181</v>
      </c>
      <c r="K5981" t="str">
        <f t="shared" si="494"/>
        <v>2023/24</v>
      </c>
      <c r="P5981" s="32"/>
      <c r="Q5981" s="37">
        <v>155.53857906799084</v>
      </c>
      <c r="S5981" s="22"/>
      <c r="AC5981" s="37">
        <v>70.699354121814011</v>
      </c>
      <c r="AD5981">
        <f t="shared" si="495"/>
        <v>7.0699354121814011</v>
      </c>
    </row>
    <row r="5982" spans="1:30" x14ac:dyDescent="0.25">
      <c r="A5982" t="s">
        <v>201</v>
      </c>
      <c r="B5982" t="s">
        <v>163</v>
      </c>
      <c r="D5982" s="5">
        <v>45238</v>
      </c>
      <c r="E5982">
        <f>COUNTIFS($D$4891:D5982,D5982,$A$4891:A5982,A5982)</f>
        <v>3</v>
      </c>
      <c r="I5982" t="s">
        <v>181</v>
      </c>
      <c r="K5982" t="str">
        <f t="shared" si="494"/>
        <v>2023/24</v>
      </c>
      <c r="P5982" s="32"/>
      <c r="Q5982" s="36">
        <v>137.87988021295476</v>
      </c>
      <c r="S5982" s="22"/>
      <c r="AC5982" s="36">
        <v>62.672672824070339</v>
      </c>
      <c r="AD5982">
        <f t="shared" si="495"/>
        <v>6.2672672824070341</v>
      </c>
    </row>
    <row r="5983" spans="1:30" x14ac:dyDescent="0.25">
      <c r="A5983" t="s">
        <v>206</v>
      </c>
      <c r="B5983" t="s">
        <v>163</v>
      </c>
      <c r="D5983" s="38">
        <v>45238</v>
      </c>
      <c r="E5983">
        <f>COUNTIFS($D$4891:D5983,D5983,$A$4891:A5983,A5983)</f>
        <v>1</v>
      </c>
      <c r="I5983" s="39" t="s">
        <v>183</v>
      </c>
      <c r="K5983" t="str">
        <f t="shared" si="494"/>
        <v>2023/24</v>
      </c>
      <c r="P5983" s="32"/>
      <c r="Q5983" s="37">
        <v>106.16554289053151</v>
      </c>
      <c r="S5983" s="22"/>
      <c r="AC5983" s="37">
        <v>50.555020424062626</v>
      </c>
      <c r="AD5983">
        <f t="shared" si="495"/>
        <v>5.0555020424062622</v>
      </c>
    </row>
    <row r="5984" spans="1:30" x14ac:dyDescent="0.25">
      <c r="A5984" t="s">
        <v>201</v>
      </c>
      <c r="B5984" t="s">
        <v>163</v>
      </c>
      <c r="D5984" s="5">
        <v>45238</v>
      </c>
      <c r="E5984">
        <f>COUNTIFS($D$4891:D5984,D5984,$A$4891:A5984,A5984)</f>
        <v>4</v>
      </c>
      <c r="I5984" t="s">
        <v>181</v>
      </c>
      <c r="K5984" t="str">
        <f t="shared" si="494"/>
        <v>2023/24</v>
      </c>
      <c r="P5984" s="32"/>
      <c r="Q5984" s="36">
        <v>90.151242091684281</v>
      </c>
      <c r="S5984" s="22"/>
      <c r="AC5984" s="36">
        <v>42.929162900802041</v>
      </c>
      <c r="AD5984">
        <f t="shared" si="495"/>
        <v>4.2929162900802043</v>
      </c>
    </row>
    <row r="5985" spans="1:30" x14ac:dyDescent="0.25">
      <c r="A5985" t="s">
        <v>201</v>
      </c>
      <c r="B5985" t="s">
        <v>163</v>
      </c>
      <c r="D5985" s="38">
        <v>45238</v>
      </c>
      <c r="E5985">
        <f>COUNTIFS($D$4891:D5985,D5985,$A$4891:A5985,A5985)</f>
        <v>5</v>
      </c>
      <c r="I5985" s="39" t="s">
        <v>181</v>
      </c>
      <c r="K5985" t="str">
        <f t="shared" si="494"/>
        <v>2023/24</v>
      </c>
      <c r="P5985" s="32"/>
      <c r="Q5985" s="37">
        <v>119.03771162259845</v>
      </c>
      <c r="S5985" s="22"/>
      <c r="AC5985" s="37">
        <v>56.684624582189741</v>
      </c>
      <c r="AD5985">
        <f t="shared" si="495"/>
        <v>5.6684624582189738</v>
      </c>
    </row>
    <row r="5986" spans="1:30" x14ac:dyDescent="0.25">
      <c r="A5986" t="s">
        <v>201</v>
      </c>
      <c r="B5986" t="s">
        <v>163</v>
      </c>
      <c r="D5986" s="5">
        <v>45259</v>
      </c>
      <c r="E5986">
        <f>COUNTIFS($D$4891:D5986,D5986,$A$4891:A5986,A5986)</f>
        <v>2</v>
      </c>
      <c r="I5986" t="s">
        <v>181</v>
      </c>
      <c r="K5986" t="str">
        <f t="shared" si="494"/>
        <v>2023/24</v>
      </c>
      <c r="P5986" s="32"/>
      <c r="Q5986" s="36">
        <v>112.50893562587005</v>
      </c>
      <c r="S5986" s="22"/>
      <c r="AC5986" s="36">
        <v>53.575683631366687</v>
      </c>
      <c r="AD5986">
        <f t="shared" si="495"/>
        <v>5.3575683631366688</v>
      </c>
    </row>
    <row r="5987" spans="1:30" x14ac:dyDescent="0.25">
      <c r="A5987" t="s">
        <v>201</v>
      </c>
      <c r="B5987" t="s">
        <v>163</v>
      </c>
      <c r="D5987" s="38">
        <v>45259</v>
      </c>
      <c r="E5987">
        <f>COUNTIFS($D$4891:D5987,D5987,$A$4891:A5987,A5987)</f>
        <v>3</v>
      </c>
      <c r="I5987" s="39" t="s">
        <v>181</v>
      </c>
      <c r="K5987" t="str">
        <f t="shared" si="494"/>
        <v>2023/24</v>
      </c>
      <c r="P5987" s="32"/>
      <c r="Q5987" s="37">
        <v>122.1145978039544</v>
      </c>
      <c r="S5987" s="22"/>
      <c r="AC5987" s="37">
        <v>58.149808478073524</v>
      </c>
      <c r="AD5987">
        <f t="shared" si="495"/>
        <v>5.8149808478073526</v>
      </c>
    </row>
    <row r="5988" spans="1:30" x14ac:dyDescent="0.25">
      <c r="A5988" t="s">
        <v>206</v>
      </c>
      <c r="B5988" t="s">
        <v>163</v>
      </c>
      <c r="D5988" s="5">
        <v>45259</v>
      </c>
      <c r="E5988">
        <f>COUNTIFS($D$4891:D5988,D5988,$A$4891:A5988,A5988)</f>
        <v>1</v>
      </c>
      <c r="I5988" t="s">
        <v>183</v>
      </c>
      <c r="K5988" t="str">
        <f t="shared" si="494"/>
        <v>2023/24</v>
      </c>
      <c r="P5988" s="32"/>
      <c r="Q5988" s="36">
        <v>116.76641176253278</v>
      </c>
      <c r="S5988" s="22"/>
      <c r="AC5988" s="36">
        <v>55.603053220253706</v>
      </c>
      <c r="AD5988">
        <f t="shared" si="495"/>
        <v>5.5603053220253704</v>
      </c>
    </row>
    <row r="5989" spans="1:30" x14ac:dyDescent="0.25">
      <c r="A5989" t="s">
        <v>201</v>
      </c>
      <c r="B5989" t="s">
        <v>163</v>
      </c>
      <c r="D5989" s="38">
        <v>45259</v>
      </c>
      <c r="E5989">
        <f>COUNTIFS($D$4891:D5989,D5989,$A$4891:A5989,A5989)</f>
        <v>4</v>
      </c>
      <c r="I5989" s="39" t="s">
        <v>181</v>
      </c>
      <c r="K5989" t="str">
        <f t="shared" si="494"/>
        <v>2023/24</v>
      </c>
      <c r="P5989" s="32"/>
      <c r="Q5989" s="37">
        <v>136.62663547847251</v>
      </c>
      <c r="S5989" s="22"/>
      <c r="AC5989" s="37">
        <v>65.060302608796434</v>
      </c>
      <c r="AD5989">
        <f t="shared" si="495"/>
        <v>6.5060302608796432</v>
      </c>
    </row>
    <row r="5990" spans="1:30" x14ac:dyDescent="0.25">
      <c r="A5990" t="s">
        <v>201</v>
      </c>
      <c r="B5990" t="s">
        <v>163</v>
      </c>
      <c r="D5990" s="5">
        <v>45259</v>
      </c>
      <c r="E5990">
        <f>COUNTIFS($D$4891:D5990,D5990,$A$4891:A5990,A5990)</f>
        <v>5</v>
      </c>
      <c r="I5990" t="s">
        <v>181</v>
      </c>
      <c r="K5990" t="str">
        <f t="shared" si="494"/>
        <v>2023/24</v>
      </c>
      <c r="P5990" s="32"/>
      <c r="Q5990" s="36">
        <v>117.73813451477588</v>
      </c>
      <c r="S5990" s="22"/>
      <c r="AC5990" s="36">
        <v>56.065778340369469</v>
      </c>
      <c r="AD5990">
        <f t="shared" si="495"/>
        <v>5.6065778340369468</v>
      </c>
    </row>
    <row r="5991" spans="1:30" x14ac:dyDescent="0.25">
      <c r="A5991" t="s">
        <v>207</v>
      </c>
      <c r="B5991" t="s">
        <v>163</v>
      </c>
      <c r="D5991" s="38">
        <v>44914</v>
      </c>
      <c r="E5991">
        <f>COUNTIFS($D$4891:D5991,D5991,$A$4891:A5991,A5991)</f>
        <v>1</v>
      </c>
      <c r="I5991" s="39" t="s">
        <v>182</v>
      </c>
      <c r="K5991" t="str">
        <f t="shared" si="494"/>
        <v>2022/23</v>
      </c>
      <c r="P5991" s="32"/>
      <c r="Q5991" s="37">
        <v>107.0531464833421</v>
      </c>
      <c r="S5991" s="22"/>
      <c r="AC5991" s="37">
        <v>17.266636529571308</v>
      </c>
      <c r="AD5991">
        <f t="shared" si="495"/>
        <v>1.7266636529571309</v>
      </c>
    </row>
    <row r="5992" spans="1:30" x14ac:dyDescent="0.25">
      <c r="A5992" t="s">
        <v>207</v>
      </c>
      <c r="B5992" t="s">
        <v>163</v>
      </c>
      <c r="D5992" s="5">
        <v>44914</v>
      </c>
      <c r="E5992">
        <f>COUNTIFS($D$4891:D5992,D5992,$A$4891:A5992,A5992)</f>
        <v>2</v>
      </c>
      <c r="I5992" t="s">
        <v>182</v>
      </c>
      <c r="K5992" t="str">
        <f t="shared" si="494"/>
        <v>2022/23</v>
      </c>
      <c r="P5992" s="32"/>
      <c r="Q5992" s="36">
        <v>203.67246113388504</v>
      </c>
      <c r="S5992" s="22"/>
      <c r="AC5992" s="36">
        <v>32.850396957078232</v>
      </c>
      <c r="AD5992">
        <f t="shared" si="495"/>
        <v>3.2850396957078232</v>
      </c>
    </row>
    <row r="5993" spans="1:30" x14ac:dyDescent="0.25">
      <c r="A5993" t="s">
        <v>207</v>
      </c>
      <c r="B5993" t="s">
        <v>163</v>
      </c>
      <c r="D5993" s="38">
        <v>44914</v>
      </c>
      <c r="E5993">
        <f>COUNTIFS($D$4891:D5993,D5993,$A$4891:A5993,A5993)</f>
        <v>3</v>
      </c>
      <c r="I5993" s="39" t="s">
        <v>182</v>
      </c>
      <c r="K5993" t="str">
        <f t="shared" si="494"/>
        <v>2022/23</v>
      </c>
      <c r="P5993" s="32"/>
      <c r="Q5993" s="37">
        <v>182.58497007825684</v>
      </c>
      <c r="S5993" s="22"/>
      <c r="AC5993" s="37">
        <v>29.449188722299489</v>
      </c>
      <c r="AD5993">
        <f t="shared" si="495"/>
        <v>2.9449188722299491</v>
      </c>
    </row>
    <row r="5994" spans="1:30" x14ac:dyDescent="0.25">
      <c r="A5994" t="s">
        <v>207</v>
      </c>
      <c r="B5994" t="s">
        <v>163</v>
      </c>
      <c r="D5994" s="5">
        <v>44914</v>
      </c>
      <c r="E5994">
        <f>COUNTIFS($D$4891:D5994,D5994,$A$4891:A5994,A5994)</f>
        <v>4</v>
      </c>
      <c r="I5994" t="s">
        <v>182</v>
      </c>
      <c r="K5994" t="str">
        <f t="shared" si="494"/>
        <v>2022/23</v>
      </c>
      <c r="P5994" s="32"/>
      <c r="Q5994" s="36">
        <v>216.05607040469363</v>
      </c>
      <c r="S5994" s="22"/>
      <c r="AC5994" s="36">
        <v>34.84775329107962</v>
      </c>
      <c r="AD5994">
        <f t="shared" si="495"/>
        <v>3.4847753291079622</v>
      </c>
    </row>
    <row r="5995" spans="1:30" x14ac:dyDescent="0.25">
      <c r="A5995" t="s">
        <v>207</v>
      </c>
      <c r="B5995" t="s">
        <v>163</v>
      </c>
      <c r="D5995" s="38">
        <v>44914</v>
      </c>
      <c r="E5995">
        <f>COUNTIFS($D$4891:D5995,D5995,$A$4891:A5995,A5995)</f>
        <v>5</v>
      </c>
      <c r="I5995" s="39" t="s">
        <v>182</v>
      </c>
      <c r="K5995" t="str">
        <f t="shared" si="494"/>
        <v>2022/23</v>
      </c>
      <c r="P5995" s="32"/>
      <c r="Q5995" s="37">
        <v>160.68621396288916</v>
      </c>
      <c r="S5995" s="22"/>
      <c r="AC5995" s="37">
        <v>25.917131284336961</v>
      </c>
      <c r="AD5995">
        <f t="shared" si="495"/>
        <v>2.5917131284336961</v>
      </c>
    </row>
    <row r="5996" spans="1:30" x14ac:dyDescent="0.25">
      <c r="A5996" t="s">
        <v>207</v>
      </c>
      <c r="B5996" t="s">
        <v>163</v>
      </c>
      <c r="D5996" s="5">
        <v>44939</v>
      </c>
      <c r="E5996">
        <f>COUNTIFS($D$4891:D5996,D5996,$A$4891:A5996,A5996)</f>
        <v>1</v>
      </c>
      <c r="I5996" t="s">
        <v>182</v>
      </c>
      <c r="K5996" t="str">
        <f t="shared" si="494"/>
        <v>2022/23</v>
      </c>
      <c r="P5996" s="32"/>
      <c r="Q5996" s="36">
        <v>118.29693209824083</v>
      </c>
      <c r="S5996" s="22"/>
      <c r="AC5996" s="36">
        <v>47.318772839296336</v>
      </c>
      <c r="AD5996">
        <f t="shared" si="495"/>
        <v>4.7318772839296335</v>
      </c>
    </row>
    <row r="5997" spans="1:30" x14ac:dyDescent="0.25">
      <c r="A5997" t="s">
        <v>207</v>
      </c>
      <c r="B5997" t="s">
        <v>163</v>
      </c>
      <c r="D5997" s="38">
        <v>44939</v>
      </c>
      <c r="E5997">
        <f>COUNTIFS($D$4891:D5997,D5997,$A$4891:A5997,A5997)</f>
        <v>2</v>
      </c>
      <c r="I5997" s="39" t="s">
        <v>182</v>
      </c>
      <c r="K5997" t="str">
        <f t="shared" si="494"/>
        <v>2022/23</v>
      </c>
      <c r="P5997" s="32"/>
      <c r="Q5997" s="37">
        <v>203.28281628580936</v>
      </c>
      <c r="S5997" s="22"/>
      <c r="AC5997" s="37">
        <v>81.313126514323741</v>
      </c>
      <c r="AD5997">
        <f t="shared" si="495"/>
        <v>8.1313126514323741</v>
      </c>
    </row>
    <row r="5998" spans="1:30" x14ac:dyDescent="0.25">
      <c r="A5998" t="s">
        <v>207</v>
      </c>
      <c r="B5998" t="s">
        <v>163</v>
      </c>
      <c r="D5998" s="5">
        <v>44939</v>
      </c>
      <c r="E5998">
        <f>COUNTIFS($D$4891:D5998,D5998,$A$4891:A5998,A5998)</f>
        <v>3</v>
      </c>
      <c r="I5998" t="s">
        <v>182</v>
      </c>
      <c r="K5998" t="str">
        <f t="shared" si="494"/>
        <v>2022/23</v>
      </c>
      <c r="P5998" s="32"/>
      <c r="Q5998" s="36">
        <v>221.09999999999997</v>
      </c>
      <c r="S5998" s="22"/>
      <c r="AC5998" s="36">
        <v>88.439999999999984</v>
      </c>
      <c r="AD5998">
        <f t="shared" si="495"/>
        <v>8.8439999999999976</v>
      </c>
    </row>
    <row r="5999" spans="1:30" x14ac:dyDescent="0.25">
      <c r="A5999" t="s">
        <v>207</v>
      </c>
      <c r="B5999" t="s">
        <v>163</v>
      </c>
      <c r="D5999" s="38">
        <v>44939</v>
      </c>
      <c r="E5999">
        <f>COUNTIFS($D$4891:D5999,D5999,$A$4891:A5999,A5999)</f>
        <v>4</v>
      </c>
      <c r="I5999" s="39" t="s">
        <v>182</v>
      </c>
      <c r="K5999" t="str">
        <f t="shared" si="494"/>
        <v>2022/23</v>
      </c>
      <c r="P5999" s="32"/>
      <c r="Q5999" s="37">
        <v>276.7310875144122</v>
      </c>
      <c r="S5999" s="22"/>
      <c r="AC5999" s="37">
        <v>110.69243500576488</v>
      </c>
      <c r="AD5999">
        <f t="shared" si="495"/>
        <v>11.069243500576487</v>
      </c>
    </row>
    <row r="6000" spans="1:30" x14ac:dyDescent="0.25">
      <c r="A6000" t="s">
        <v>207</v>
      </c>
      <c r="B6000" t="s">
        <v>163</v>
      </c>
      <c r="D6000" s="5">
        <v>44939</v>
      </c>
      <c r="E6000">
        <f>COUNTIFS($D$4891:D6000,D6000,$A$4891:A6000,A6000)</f>
        <v>5</v>
      </c>
      <c r="I6000" t="s">
        <v>182</v>
      </c>
      <c r="K6000" t="str">
        <f t="shared" si="494"/>
        <v>2022/23</v>
      </c>
      <c r="P6000" s="32"/>
      <c r="Q6000" s="36">
        <v>136.44859813084108</v>
      </c>
      <c r="S6000" s="22"/>
      <c r="AC6000" s="36">
        <v>54.579439252336435</v>
      </c>
      <c r="AD6000">
        <f t="shared" si="495"/>
        <v>5.4579439252336437</v>
      </c>
    </row>
    <row r="6001" spans="1:30" x14ac:dyDescent="0.25">
      <c r="A6001" t="s">
        <v>207</v>
      </c>
      <c r="B6001" t="s">
        <v>163</v>
      </c>
      <c r="D6001" s="38">
        <v>44959</v>
      </c>
      <c r="E6001">
        <f>COUNTIFS($D$4891:D6001,D6001,$A$4891:A6001,A6001)</f>
        <v>1</v>
      </c>
      <c r="I6001" s="39" t="s">
        <v>182</v>
      </c>
      <c r="K6001" t="str">
        <f t="shared" si="494"/>
        <v>2022/23</v>
      </c>
      <c r="P6001" s="32"/>
      <c r="Q6001" s="37">
        <v>54.950691640743926</v>
      </c>
      <c r="S6001" s="22"/>
      <c r="AC6001" s="37">
        <v>27.475345820371963</v>
      </c>
      <c r="AD6001">
        <f t="shared" si="495"/>
        <v>2.7475345820371961</v>
      </c>
    </row>
    <row r="6002" spans="1:30" x14ac:dyDescent="0.25">
      <c r="A6002" t="s">
        <v>207</v>
      </c>
      <c r="B6002" t="s">
        <v>163</v>
      </c>
      <c r="D6002" s="5">
        <v>44959</v>
      </c>
      <c r="E6002">
        <f>COUNTIFS($D$4891:D6002,D6002,$A$4891:A6002,A6002)</f>
        <v>2</v>
      </c>
      <c r="I6002" t="s">
        <v>182</v>
      </c>
      <c r="K6002" t="str">
        <f t="shared" si="494"/>
        <v>2022/23</v>
      </c>
      <c r="P6002" s="32"/>
      <c r="Q6002" s="36">
        <v>130.01499812523431</v>
      </c>
      <c r="S6002" s="22"/>
      <c r="AC6002" s="36">
        <v>65.007499062617157</v>
      </c>
      <c r="AD6002">
        <f t="shared" si="495"/>
        <v>6.5007499062617153</v>
      </c>
    </row>
    <row r="6003" spans="1:30" x14ac:dyDescent="0.25">
      <c r="A6003" t="s">
        <v>207</v>
      </c>
      <c r="B6003" t="s">
        <v>163</v>
      </c>
      <c r="D6003" s="38">
        <v>44959</v>
      </c>
      <c r="E6003">
        <f>COUNTIFS($D$4891:D6003,D6003,$A$4891:A6003,A6003)</f>
        <v>3</v>
      </c>
      <c r="I6003" s="39" t="s">
        <v>182</v>
      </c>
      <c r="K6003" t="str">
        <f t="shared" si="494"/>
        <v>2022/23</v>
      </c>
      <c r="P6003" s="32"/>
      <c r="Q6003" s="37">
        <v>114.48664807814662</v>
      </c>
      <c r="S6003" s="22"/>
      <c r="AC6003" s="37">
        <v>57.243324039073308</v>
      </c>
      <c r="AD6003">
        <f t="shared" si="495"/>
        <v>5.7243324039073311</v>
      </c>
    </row>
    <row r="6004" spans="1:30" x14ac:dyDescent="0.25">
      <c r="A6004" t="s">
        <v>207</v>
      </c>
      <c r="B6004" t="s">
        <v>163</v>
      </c>
      <c r="D6004" s="5">
        <v>44959</v>
      </c>
      <c r="E6004">
        <f>COUNTIFS($D$4891:D6004,D6004,$A$4891:A6004,A6004)</f>
        <v>4</v>
      </c>
      <c r="I6004" t="s">
        <v>182</v>
      </c>
      <c r="K6004" t="str">
        <f t="shared" si="494"/>
        <v>2022/23</v>
      </c>
      <c r="P6004" s="32"/>
      <c r="Q6004" s="36">
        <v>80.021124549200223</v>
      </c>
      <c r="S6004" s="22"/>
      <c r="AC6004" s="36">
        <v>40.010562274600112</v>
      </c>
      <c r="AD6004">
        <f t="shared" si="495"/>
        <v>4.001056227460011</v>
      </c>
    </row>
    <row r="6005" spans="1:30" x14ac:dyDescent="0.25">
      <c r="A6005" t="s">
        <v>207</v>
      </c>
      <c r="B6005" t="s">
        <v>163</v>
      </c>
      <c r="D6005" s="38">
        <v>44959</v>
      </c>
      <c r="E6005">
        <f>COUNTIFS($D$4891:D6005,D6005,$A$4891:A6005,A6005)</f>
        <v>5</v>
      </c>
      <c r="I6005" s="39" t="s">
        <v>182</v>
      </c>
      <c r="K6005" t="str">
        <f t="shared" si="494"/>
        <v>2022/23</v>
      </c>
      <c r="P6005" s="32"/>
      <c r="Q6005" s="37">
        <v>68.216948321850353</v>
      </c>
      <c r="S6005" s="22"/>
      <c r="AC6005" s="37">
        <v>34.108474160925176</v>
      </c>
      <c r="AD6005">
        <f t="shared" si="495"/>
        <v>3.4108474160925177</v>
      </c>
    </row>
    <row r="6006" spans="1:30" x14ac:dyDescent="0.25">
      <c r="A6006" t="s">
        <v>207</v>
      </c>
      <c r="B6006" t="s">
        <v>163</v>
      </c>
      <c r="D6006" s="5">
        <v>44978</v>
      </c>
      <c r="E6006">
        <f>COUNTIFS($D$4891:D6006,D6006,$A$4891:A6006,A6006)</f>
        <v>1</v>
      </c>
      <c r="I6006" t="s">
        <v>182</v>
      </c>
      <c r="K6006" t="str">
        <f t="shared" si="494"/>
        <v>2022/23</v>
      </c>
      <c r="P6006" s="32"/>
      <c r="Q6006" s="36">
        <v>204.0025984409354</v>
      </c>
      <c r="S6006" s="22"/>
      <c r="AC6006" s="36">
        <v>107.36978865312389</v>
      </c>
      <c r="AD6006">
        <f t="shared" si="495"/>
        <v>10.736978865312389</v>
      </c>
    </row>
    <row r="6007" spans="1:30" x14ac:dyDescent="0.25">
      <c r="A6007" t="s">
        <v>207</v>
      </c>
      <c r="B6007" t="s">
        <v>163</v>
      </c>
      <c r="D6007" s="38">
        <v>44978</v>
      </c>
      <c r="E6007">
        <f>COUNTIFS($D$4891:D6007,D6007,$A$4891:A6007,A6007)</f>
        <v>2</v>
      </c>
      <c r="I6007" s="39" t="s">
        <v>182</v>
      </c>
      <c r="K6007" t="str">
        <f t="shared" si="494"/>
        <v>2022/23</v>
      </c>
      <c r="P6007" s="32"/>
      <c r="Q6007" s="37">
        <v>174.79064285239019</v>
      </c>
      <c r="S6007" s="22"/>
      <c r="AC6007" s="37">
        <v>91.995075185468522</v>
      </c>
      <c r="AD6007">
        <f t="shared" si="495"/>
        <v>9.1995075185468522</v>
      </c>
    </row>
    <row r="6008" spans="1:30" x14ac:dyDescent="0.25">
      <c r="A6008" t="s">
        <v>207</v>
      </c>
      <c r="B6008" t="s">
        <v>163</v>
      </c>
      <c r="D6008" s="5">
        <v>44978</v>
      </c>
      <c r="E6008">
        <f>COUNTIFS($D$4891:D6008,D6008,$A$4891:A6008,A6008)</f>
        <v>3</v>
      </c>
      <c r="I6008" t="s">
        <v>182</v>
      </c>
      <c r="K6008" t="str">
        <f t="shared" si="494"/>
        <v>2022/23</v>
      </c>
      <c r="P6008" s="32"/>
      <c r="Q6008" s="36">
        <v>170.90808233405718</v>
      </c>
      <c r="S6008" s="22"/>
      <c r="AC6008" s="36">
        <v>89.951622281082734</v>
      </c>
      <c r="AD6008">
        <f t="shared" si="495"/>
        <v>8.9951622281082741</v>
      </c>
    </row>
    <row r="6009" spans="1:30" x14ac:dyDescent="0.25">
      <c r="A6009" t="s">
        <v>207</v>
      </c>
      <c r="B6009" t="s">
        <v>163</v>
      </c>
      <c r="D6009" s="38">
        <v>44978</v>
      </c>
      <c r="E6009">
        <f>COUNTIFS($D$4891:D6009,D6009,$A$4891:A6009,A6009)</f>
        <v>4</v>
      </c>
      <c r="I6009" s="39" t="s">
        <v>182</v>
      </c>
      <c r="K6009" t="str">
        <f t="shared" si="494"/>
        <v>2022/23</v>
      </c>
      <c r="P6009" s="32"/>
      <c r="Q6009" s="37">
        <v>183.93926010843722</v>
      </c>
      <c r="S6009" s="22"/>
      <c r="AC6009" s="37">
        <v>96.810136899177493</v>
      </c>
      <c r="AD6009">
        <f t="shared" si="495"/>
        <v>9.6810136899177497</v>
      </c>
    </row>
    <row r="6010" spans="1:30" x14ac:dyDescent="0.25">
      <c r="A6010" t="s">
        <v>207</v>
      </c>
      <c r="B6010" t="s">
        <v>163</v>
      </c>
      <c r="D6010" s="5">
        <v>44978</v>
      </c>
      <c r="E6010">
        <f>COUNTIFS($D$4891:D6010,D6010,$A$4891:A6010,A6010)</f>
        <v>5</v>
      </c>
      <c r="I6010" t="s">
        <v>182</v>
      </c>
      <c r="K6010" t="str">
        <f t="shared" si="494"/>
        <v>2022/23</v>
      </c>
      <c r="P6010" s="32"/>
      <c r="Q6010" s="36">
        <v>175.47565726330049</v>
      </c>
      <c r="S6010" s="22"/>
      <c r="AC6010" s="36">
        <v>92.35560908594762</v>
      </c>
      <c r="AD6010">
        <f t="shared" si="495"/>
        <v>9.2355609085947616</v>
      </c>
    </row>
    <row r="6011" spans="1:30" x14ac:dyDescent="0.25">
      <c r="A6011" t="s">
        <v>207</v>
      </c>
      <c r="B6011" t="s">
        <v>163</v>
      </c>
      <c r="D6011" s="38">
        <v>44999</v>
      </c>
      <c r="E6011">
        <f>COUNTIFS($D$4891:D6011,D6011,$A$4891:A6011,A6011)</f>
        <v>1</v>
      </c>
      <c r="I6011" s="39" t="s">
        <v>182</v>
      </c>
      <c r="K6011" t="str">
        <f t="shared" si="494"/>
        <v>2022/23</v>
      </c>
      <c r="P6011" s="32"/>
      <c r="Q6011" s="37">
        <v>72.755791505791507</v>
      </c>
      <c r="S6011" s="22"/>
      <c r="AC6011" s="37">
        <v>34.645615002757857</v>
      </c>
      <c r="AD6011">
        <f t="shared" si="495"/>
        <v>3.4645615002757859</v>
      </c>
    </row>
    <row r="6012" spans="1:30" x14ac:dyDescent="0.25">
      <c r="A6012" t="s">
        <v>207</v>
      </c>
      <c r="B6012" t="s">
        <v>163</v>
      </c>
      <c r="D6012" s="5">
        <v>44999</v>
      </c>
      <c r="E6012">
        <f>COUNTIFS($D$4891:D6012,D6012,$A$4891:A6012,A6012)</f>
        <v>2</v>
      </c>
      <c r="I6012" t="s">
        <v>182</v>
      </c>
      <c r="K6012" t="str">
        <f t="shared" si="494"/>
        <v>2022/23</v>
      </c>
      <c r="P6012" s="32"/>
      <c r="Q6012" s="36">
        <v>74.370358487539278</v>
      </c>
      <c r="S6012" s="22"/>
      <c r="AC6012" s="36">
        <v>35.414456422637748</v>
      </c>
      <c r="AD6012">
        <f t="shared" si="495"/>
        <v>3.541445642263775</v>
      </c>
    </row>
    <row r="6013" spans="1:30" x14ac:dyDescent="0.25">
      <c r="A6013" t="s">
        <v>207</v>
      </c>
      <c r="B6013" t="s">
        <v>163</v>
      </c>
      <c r="D6013" s="38">
        <v>45000</v>
      </c>
      <c r="E6013">
        <f>COUNTIFS($D$4891:D6013,D6013,$A$4891:A6013,A6013)</f>
        <v>1</v>
      </c>
      <c r="I6013" s="39" t="s">
        <v>182</v>
      </c>
      <c r="K6013" t="str">
        <f t="shared" si="494"/>
        <v>2022/23</v>
      </c>
      <c r="P6013" s="32"/>
      <c r="Q6013" s="37">
        <v>68.574365679419387</v>
      </c>
      <c r="S6013" s="22"/>
      <c r="AC6013" s="37">
        <v>31.170166217917902</v>
      </c>
      <c r="AD6013">
        <f t="shared" si="495"/>
        <v>3.1170166217917901</v>
      </c>
    </row>
    <row r="6014" spans="1:30" x14ac:dyDescent="0.25">
      <c r="A6014" t="s">
        <v>207</v>
      </c>
      <c r="B6014" t="s">
        <v>163</v>
      </c>
      <c r="D6014" s="5">
        <v>45000</v>
      </c>
      <c r="E6014">
        <f>COUNTIFS($D$4891:D6014,D6014,$A$4891:A6014,A6014)</f>
        <v>2</v>
      </c>
      <c r="I6014" t="s">
        <v>182</v>
      </c>
      <c r="K6014" t="str">
        <f t="shared" si="494"/>
        <v>2022/23</v>
      </c>
      <c r="P6014" s="32"/>
      <c r="Q6014" s="36">
        <v>101.02752542499741</v>
      </c>
      <c r="S6014" s="22"/>
      <c r="AC6014" s="36">
        <v>45.92160246590791</v>
      </c>
      <c r="AD6014">
        <f t="shared" si="495"/>
        <v>4.5921602465907911</v>
      </c>
    </row>
    <row r="6015" spans="1:30" x14ac:dyDescent="0.25">
      <c r="A6015" t="s">
        <v>207</v>
      </c>
      <c r="B6015" t="s">
        <v>163</v>
      </c>
      <c r="D6015" s="38">
        <v>45000</v>
      </c>
      <c r="E6015">
        <f>COUNTIFS($D$4891:D6015,D6015,$A$4891:A6015,A6015)</f>
        <v>3</v>
      </c>
      <c r="I6015" s="39" t="s">
        <v>182</v>
      </c>
      <c r="K6015" t="str">
        <f t="shared" si="494"/>
        <v>2022/23</v>
      </c>
      <c r="P6015" s="32"/>
      <c r="Q6015" s="37">
        <v>67.093642103656776</v>
      </c>
      <c r="S6015" s="22"/>
      <c r="AC6015" s="37">
        <v>30.49711004711672</v>
      </c>
      <c r="AD6015">
        <f t="shared" si="495"/>
        <v>3.0497110047116722</v>
      </c>
    </row>
    <row r="6016" spans="1:30" x14ac:dyDescent="0.25">
      <c r="A6016" t="s">
        <v>207</v>
      </c>
      <c r="B6016" t="s">
        <v>163</v>
      </c>
      <c r="D6016" s="5">
        <v>45042</v>
      </c>
      <c r="E6016">
        <f>COUNTIFS($D$4891:D6016,D6016,$A$4891:A6016,A6016)</f>
        <v>1</v>
      </c>
      <c r="I6016" t="s">
        <v>182</v>
      </c>
      <c r="K6016" t="str">
        <f t="shared" si="494"/>
        <v>2022/23</v>
      </c>
      <c r="P6016" s="32"/>
      <c r="Q6016" s="36">
        <v>93.253188023144759</v>
      </c>
      <c r="S6016" s="22"/>
      <c r="AC6016" s="36">
        <v>21.686787912359247</v>
      </c>
      <c r="AD6016">
        <f t="shared" si="495"/>
        <v>2.1686787912359247</v>
      </c>
    </row>
    <row r="6017" spans="1:30" x14ac:dyDescent="0.25">
      <c r="A6017" t="s">
        <v>207</v>
      </c>
      <c r="B6017" t="s">
        <v>163</v>
      </c>
      <c r="D6017" s="38">
        <v>45042</v>
      </c>
      <c r="E6017">
        <f>COUNTIFS($D$4891:D6017,D6017,$A$4891:A6017,A6017)</f>
        <v>2</v>
      </c>
      <c r="I6017" s="39" t="s">
        <v>182</v>
      </c>
      <c r="K6017" t="str">
        <f t="shared" si="494"/>
        <v>2022/23</v>
      </c>
      <c r="P6017" s="32"/>
      <c r="Q6017" s="37">
        <v>132.82007413743938</v>
      </c>
      <c r="S6017" s="22"/>
      <c r="AC6017" s="37">
        <v>30.888389334288227</v>
      </c>
      <c r="AD6017">
        <f t="shared" si="495"/>
        <v>3.0888389334288227</v>
      </c>
    </row>
    <row r="6018" spans="1:30" x14ac:dyDescent="0.25">
      <c r="A6018" t="s">
        <v>207</v>
      </c>
      <c r="B6018" t="s">
        <v>163</v>
      </c>
      <c r="D6018" s="5">
        <v>45042</v>
      </c>
      <c r="E6018">
        <f>COUNTIFS($D$4891:D6018,D6018,$A$4891:A6018,A6018)</f>
        <v>3</v>
      </c>
      <c r="I6018" t="s">
        <v>182</v>
      </c>
      <c r="K6018" t="str">
        <f t="shared" si="494"/>
        <v>2022/23</v>
      </c>
      <c r="P6018" s="32"/>
      <c r="Q6018" s="36">
        <v>120.30318735423684</v>
      </c>
      <c r="S6018" s="22"/>
      <c r="AC6018" s="36">
        <v>28.643616036723056</v>
      </c>
      <c r="AD6018">
        <f t="shared" si="495"/>
        <v>2.8643616036723056</v>
      </c>
    </row>
    <row r="6019" spans="1:30" x14ac:dyDescent="0.25">
      <c r="A6019" t="s">
        <v>207</v>
      </c>
      <c r="B6019" t="s">
        <v>163</v>
      </c>
      <c r="D6019" s="38">
        <v>45043</v>
      </c>
      <c r="E6019">
        <f>COUNTIFS($D$4891:D6019,D6019,$A$4891:A6019,A6019)</f>
        <v>1</v>
      </c>
      <c r="I6019" s="39" t="s">
        <v>182</v>
      </c>
      <c r="K6019" t="str">
        <f t="shared" si="494"/>
        <v>2022/23</v>
      </c>
      <c r="P6019" s="32"/>
      <c r="Q6019" s="37">
        <v>156.60956156496295</v>
      </c>
      <c r="S6019" s="22"/>
      <c r="AC6019" s="37">
        <v>36.420828270921618</v>
      </c>
      <c r="AD6019">
        <f t="shared" si="495"/>
        <v>3.6420828270921617</v>
      </c>
    </row>
    <row r="6020" spans="1:30" x14ac:dyDescent="0.25">
      <c r="A6020" t="s">
        <v>207</v>
      </c>
      <c r="B6020" t="s">
        <v>163</v>
      </c>
      <c r="D6020" s="5">
        <v>45043</v>
      </c>
      <c r="E6020">
        <f>COUNTIFS($D$4891:D6020,D6020,$A$4891:A6020,A6020)</f>
        <v>2</v>
      </c>
      <c r="I6020" t="s">
        <v>182</v>
      </c>
      <c r="K6020" t="str">
        <f t="shared" si="494"/>
        <v>2022/23</v>
      </c>
      <c r="P6020" s="32"/>
      <c r="Q6020" s="36">
        <v>117.64838900102828</v>
      </c>
      <c r="S6020" s="22"/>
      <c r="AC6020" s="36">
        <v>27.360090465355412</v>
      </c>
      <c r="AD6020">
        <f t="shared" si="495"/>
        <v>2.7360090465355413</v>
      </c>
    </row>
    <row r="6021" spans="1:30" x14ac:dyDescent="0.25">
      <c r="A6021" t="s">
        <v>207</v>
      </c>
      <c r="B6021" t="s">
        <v>163</v>
      </c>
      <c r="D6021" s="38">
        <v>45104</v>
      </c>
      <c r="E6021">
        <f>COUNTIFS($D$4891:D6021,D6021,$A$4891:A6021,A6021)</f>
        <v>1</v>
      </c>
      <c r="I6021" s="39" t="s">
        <v>182</v>
      </c>
      <c r="K6021" t="str">
        <f t="shared" si="494"/>
        <v>2022/23</v>
      </c>
      <c r="P6021" s="32"/>
      <c r="Q6021" s="37">
        <v>58.874999999999986</v>
      </c>
      <c r="S6021" s="22"/>
      <c r="AC6021" s="37">
        <v>9.4959677419354822</v>
      </c>
      <c r="AD6021">
        <f t="shared" si="495"/>
        <v>0.94959677419354827</v>
      </c>
    </row>
    <row r="6022" spans="1:30" x14ac:dyDescent="0.25">
      <c r="A6022" t="s">
        <v>207</v>
      </c>
      <c r="B6022" t="s">
        <v>163</v>
      </c>
      <c r="D6022" s="5">
        <v>45104</v>
      </c>
      <c r="E6022">
        <f>COUNTIFS($D$4891:D6022,D6022,$A$4891:A6022,A6022)</f>
        <v>2</v>
      </c>
      <c r="I6022" t="s">
        <v>182</v>
      </c>
      <c r="K6022" t="str">
        <f t="shared" si="494"/>
        <v>2022/23</v>
      </c>
      <c r="P6022" s="32"/>
      <c r="Q6022" s="36">
        <v>106.53571428571426</v>
      </c>
      <c r="S6022" s="22"/>
      <c r="AC6022" s="36">
        <v>17.183179723502302</v>
      </c>
      <c r="AD6022">
        <f t="shared" si="495"/>
        <v>1.7183179723502302</v>
      </c>
    </row>
    <row r="6023" spans="1:30" x14ac:dyDescent="0.25">
      <c r="A6023" t="s">
        <v>207</v>
      </c>
      <c r="B6023" t="s">
        <v>163</v>
      </c>
      <c r="D6023" s="38">
        <v>45104</v>
      </c>
      <c r="E6023">
        <f>COUNTIFS($D$4891:D6023,D6023,$A$4891:A6023,A6023)</f>
        <v>3</v>
      </c>
      <c r="I6023" s="39" t="s">
        <v>182</v>
      </c>
      <c r="K6023" t="str">
        <f t="shared" ref="K6023:K6086" si="496">YEAR(D6023)+IF(MONTH(D6023)&lt;7,-1,0)&amp;"/"&amp;RIGHT(YEAR(D6023)+IF(MONTH(D6023)&lt;7,0,1),2)</f>
        <v>2022/23</v>
      </c>
      <c r="P6023" s="32"/>
      <c r="Q6023" s="37">
        <v>64.035714285714292</v>
      </c>
      <c r="S6023" s="22"/>
      <c r="AC6023" s="37">
        <v>10.328341013824886</v>
      </c>
      <c r="AD6023">
        <f t="shared" si="495"/>
        <v>1.0328341013824887</v>
      </c>
    </row>
    <row r="6024" spans="1:30" x14ac:dyDescent="0.25">
      <c r="A6024" t="s">
        <v>207</v>
      </c>
      <c r="B6024" t="s">
        <v>163</v>
      </c>
      <c r="D6024" s="5">
        <v>45105</v>
      </c>
      <c r="E6024">
        <f>COUNTIFS($D$4891:D6024,D6024,$A$4891:A6024,A6024)</f>
        <v>1</v>
      </c>
      <c r="I6024" t="s">
        <v>182</v>
      </c>
      <c r="K6024" t="str">
        <f t="shared" si="496"/>
        <v>2022/23</v>
      </c>
      <c r="P6024" s="32"/>
      <c r="Q6024" s="36">
        <v>65.714285714285708</v>
      </c>
      <c r="S6024" s="22"/>
      <c r="AC6024" s="36">
        <v>10.599078341013824</v>
      </c>
      <c r="AD6024">
        <f t="shared" si="495"/>
        <v>1.0599078341013823</v>
      </c>
    </row>
    <row r="6025" spans="1:30" x14ac:dyDescent="0.25">
      <c r="A6025" t="s">
        <v>207</v>
      </c>
      <c r="B6025" t="s">
        <v>163</v>
      </c>
      <c r="D6025" s="38">
        <v>45105</v>
      </c>
      <c r="E6025">
        <f>COUNTIFS($D$4891:D6025,D6025,$A$4891:A6025,A6025)</f>
        <v>2</v>
      </c>
      <c r="I6025" s="39" t="s">
        <v>182</v>
      </c>
      <c r="K6025" t="str">
        <f t="shared" si="496"/>
        <v>2022/23</v>
      </c>
      <c r="P6025" s="32"/>
      <c r="Q6025" s="37">
        <v>58.821428571428577</v>
      </c>
      <c r="S6025" s="22"/>
      <c r="AC6025" s="37">
        <v>9.4873271889400925</v>
      </c>
      <c r="AD6025">
        <f t="shared" si="495"/>
        <v>0.94873271889400923</v>
      </c>
    </row>
    <row r="6026" spans="1:30" x14ac:dyDescent="0.25">
      <c r="A6026" t="s">
        <v>207</v>
      </c>
      <c r="B6026" t="s">
        <v>163</v>
      </c>
      <c r="D6026" s="5">
        <v>45181</v>
      </c>
      <c r="E6026">
        <f>COUNTIFS($D$4891:D6026,D6026,$A$4891:A6026,A6026)</f>
        <v>1</v>
      </c>
      <c r="I6026" t="s">
        <v>182</v>
      </c>
      <c r="K6026" t="str">
        <f t="shared" si="496"/>
        <v>2023/24</v>
      </c>
      <c r="P6026" s="32"/>
      <c r="Q6026" s="36">
        <v>5.6357142857142861</v>
      </c>
      <c r="S6026" s="22"/>
      <c r="AC6026" s="36">
        <v>0.73191094619666053</v>
      </c>
      <c r="AD6026">
        <f t="shared" si="495"/>
        <v>7.3191094619666053E-2</v>
      </c>
    </row>
    <row r="6027" spans="1:30" x14ac:dyDescent="0.25">
      <c r="A6027" t="s">
        <v>207</v>
      </c>
      <c r="B6027" t="s">
        <v>163</v>
      </c>
      <c r="D6027" s="38">
        <v>45181</v>
      </c>
      <c r="E6027">
        <f>COUNTIFS($D$4891:D6027,D6027,$A$4891:A6027,A6027)</f>
        <v>2</v>
      </c>
      <c r="I6027" s="39" t="s">
        <v>182</v>
      </c>
      <c r="K6027" t="str">
        <f t="shared" si="496"/>
        <v>2023/24</v>
      </c>
      <c r="P6027" s="32"/>
      <c r="Q6027" s="37">
        <v>3.8820641126595481</v>
      </c>
      <c r="S6027" s="22"/>
      <c r="AC6027" s="37">
        <v>0.50416417047526596</v>
      </c>
      <c r="AD6027">
        <f t="shared" si="495"/>
        <v>5.0416417047526599E-2</v>
      </c>
    </row>
    <row r="6028" spans="1:30" x14ac:dyDescent="0.25">
      <c r="A6028" t="s">
        <v>207</v>
      </c>
      <c r="B6028" t="s">
        <v>163</v>
      </c>
      <c r="D6028" s="5">
        <v>45181</v>
      </c>
      <c r="E6028">
        <f>COUNTIFS($D$4891:D6028,D6028,$A$4891:A6028,A6028)</f>
        <v>3</v>
      </c>
      <c r="I6028" t="s">
        <v>182</v>
      </c>
      <c r="K6028" t="str">
        <f t="shared" si="496"/>
        <v>2023/24</v>
      </c>
      <c r="P6028" s="32"/>
      <c r="Q6028" s="36">
        <v>6.6107142857142858</v>
      </c>
      <c r="S6028" s="22"/>
      <c r="AC6028" s="36">
        <v>0.85853432282003717</v>
      </c>
      <c r="AD6028">
        <f t="shared" si="495"/>
        <v>8.5853432282003719E-2</v>
      </c>
    </row>
    <row r="6029" spans="1:30" x14ac:dyDescent="0.25">
      <c r="A6029" t="s">
        <v>207</v>
      </c>
      <c r="B6029" t="s">
        <v>163</v>
      </c>
      <c r="D6029" s="38">
        <v>45181</v>
      </c>
      <c r="E6029">
        <f>COUNTIFS($D$4891:D6029,D6029,$A$4891:A6029,A6029)</f>
        <v>4</v>
      </c>
      <c r="I6029" s="39" t="s">
        <v>182</v>
      </c>
      <c r="K6029" t="str">
        <f t="shared" si="496"/>
        <v>2023/24</v>
      </c>
      <c r="P6029" s="32"/>
      <c r="Q6029" s="37">
        <v>13.526705575378273</v>
      </c>
      <c r="S6029" s="22"/>
      <c r="AC6029" s="37">
        <v>1.7798296809708254</v>
      </c>
      <c r="AD6029">
        <f t="shared" si="495"/>
        <v>0.17798296809708253</v>
      </c>
    </row>
    <row r="6030" spans="1:30" x14ac:dyDescent="0.25">
      <c r="A6030" t="s">
        <v>207</v>
      </c>
      <c r="B6030" t="s">
        <v>163</v>
      </c>
      <c r="D6030" s="5">
        <v>45181</v>
      </c>
      <c r="E6030">
        <f>COUNTIFS($D$4891:D6030,D6030,$A$4891:A6030,A6030)</f>
        <v>5</v>
      </c>
      <c r="I6030" t="s">
        <v>182</v>
      </c>
      <c r="K6030" t="str">
        <f t="shared" si="496"/>
        <v>2023/24</v>
      </c>
      <c r="P6030" s="32"/>
      <c r="Q6030" s="36">
        <v>0.44443867398482417</v>
      </c>
      <c r="S6030" s="22"/>
      <c r="AC6030" s="36">
        <v>5.8478772892740026E-2</v>
      </c>
      <c r="AD6030">
        <f t="shared" si="495"/>
        <v>5.8478772892740028E-3</v>
      </c>
    </row>
    <row r="6031" spans="1:30" x14ac:dyDescent="0.25">
      <c r="A6031" t="s">
        <v>207</v>
      </c>
      <c r="B6031" t="s">
        <v>163</v>
      </c>
      <c r="D6031" s="38">
        <v>45216</v>
      </c>
      <c r="E6031">
        <f>COUNTIFS($D$4891:D6031,D6031,$A$4891:A6031,A6031)</f>
        <v>1</v>
      </c>
      <c r="I6031" s="39" t="s">
        <v>182</v>
      </c>
      <c r="K6031" t="str">
        <f t="shared" si="496"/>
        <v>2023/24</v>
      </c>
      <c r="P6031" s="32"/>
      <c r="Q6031" s="37">
        <v>99.779124717485089</v>
      </c>
      <c r="S6031" s="22"/>
      <c r="AC6031" s="37">
        <v>28.508321347852885</v>
      </c>
      <c r="AD6031">
        <f t="shared" si="495"/>
        <v>2.8508321347852883</v>
      </c>
    </row>
    <row r="6032" spans="1:30" x14ac:dyDescent="0.25">
      <c r="A6032" t="s">
        <v>207</v>
      </c>
      <c r="B6032" t="s">
        <v>163</v>
      </c>
      <c r="D6032" s="5">
        <v>45216</v>
      </c>
      <c r="E6032">
        <f>COUNTIFS($D$4891:D6032,D6032,$A$4891:A6032,A6032)</f>
        <v>2</v>
      </c>
      <c r="I6032" t="s">
        <v>182</v>
      </c>
      <c r="K6032" t="str">
        <f t="shared" si="496"/>
        <v>2023/24</v>
      </c>
      <c r="P6032" s="32"/>
      <c r="Q6032" s="36">
        <v>101.75446017333107</v>
      </c>
      <c r="S6032" s="22"/>
      <c r="AC6032" s="36">
        <v>29.072702906666017</v>
      </c>
      <c r="AD6032">
        <f t="shared" si="495"/>
        <v>2.9072702906666015</v>
      </c>
    </row>
    <row r="6033" spans="1:30" x14ac:dyDescent="0.25">
      <c r="A6033" t="s">
        <v>207</v>
      </c>
      <c r="B6033" t="s">
        <v>163</v>
      </c>
      <c r="D6033" s="38">
        <v>45216</v>
      </c>
      <c r="E6033">
        <f>COUNTIFS($D$4891:D6033,D6033,$A$4891:A6033,A6033)</f>
        <v>3</v>
      </c>
      <c r="I6033" s="39" t="s">
        <v>182</v>
      </c>
      <c r="K6033" t="str">
        <f t="shared" si="496"/>
        <v>2023/24</v>
      </c>
      <c r="P6033" s="32"/>
      <c r="Q6033" s="37">
        <v>102.78162074062841</v>
      </c>
      <c r="S6033" s="22"/>
      <c r="AC6033" s="37">
        <v>29.366177354465261</v>
      </c>
      <c r="AD6033">
        <f t="shared" si="495"/>
        <v>2.9366177354465259</v>
      </c>
    </row>
    <row r="6034" spans="1:30" x14ac:dyDescent="0.25">
      <c r="A6034" t="s">
        <v>207</v>
      </c>
      <c r="B6034" t="s">
        <v>163</v>
      </c>
      <c r="D6034" s="5">
        <v>45217</v>
      </c>
      <c r="E6034">
        <f>COUNTIFS($D$4891:D6034,D6034,$A$4891:A6034,A6034)</f>
        <v>1</v>
      </c>
      <c r="I6034" t="s">
        <v>182</v>
      </c>
      <c r="K6034" t="str">
        <f t="shared" si="496"/>
        <v>2023/24</v>
      </c>
      <c r="P6034" s="32"/>
      <c r="Q6034" s="36">
        <v>81.084037488002707</v>
      </c>
      <c r="S6034" s="22"/>
      <c r="AC6034" s="36">
        <v>22.523343746667418</v>
      </c>
      <c r="AD6034">
        <f t="shared" si="495"/>
        <v>2.2523343746667419</v>
      </c>
    </row>
    <row r="6035" spans="1:30" x14ac:dyDescent="0.25">
      <c r="A6035" t="s">
        <v>207</v>
      </c>
      <c r="B6035" t="s">
        <v>163</v>
      </c>
      <c r="D6035" s="38">
        <v>45217</v>
      </c>
      <c r="E6035">
        <f>COUNTIFS($D$4891:D6035,D6035,$A$4891:A6035,A6035)</f>
        <v>2</v>
      </c>
      <c r="I6035" s="39" t="s">
        <v>182</v>
      </c>
      <c r="K6035" t="str">
        <f t="shared" si="496"/>
        <v>2023/24</v>
      </c>
      <c r="P6035" s="32"/>
      <c r="Q6035" s="37">
        <v>100.42639671038259</v>
      </c>
      <c r="S6035" s="22"/>
      <c r="AC6035" s="37">
        <v>27.89622130843961</v>
      </c>
      <c r="AD6035">
        <f t="shared" si="495"/>
        <v>2.789622130843961</v>
      </c>
    </row>
    <row r="6036" spans="1:30" x14ac:dyDescent="0.25">
      <c r="A6036" t="s">
        <v>207</v>
      </c>
      <c r="B6036" t="s">
        <v>163</v>
      </c>
      <c r="D6036" s="5">
        <v>45238</v>
      </c>
      <c r="E6036">
        <f>COUNTIFS($D$4891:D6036,D6036,$A$4891:A6036,A6036)</f>
        <v>1</v>
      </c>
      <c r="I6036" t="s">
        <v>182</v>
      </c>
      <c r="K6036" t="str">
        <f t="shared" si="496"/>
        <v>2023/24</v>
      </c>
      <c r="P6036" s="32"/>
      <c r="Q6036" s="36">
        <v>142.63449389106898</v>
      </c>
      <c r="S6036" s="22"/>
      <c r="AC6036" s="36">
        <v>64.833860859576802</v>
      </c>
      <c r="AD6036">
        <f t="shared" si="495"/>
        <v>6.4833860859576804</v>
      </c>
    </row>
    <row r="6037" spans="1:30" x14ac:dyDescent="0.25">
      <c r="A6037" t="s">
        <v>207</v>
      </c>
      <c r="B6037" t="s">
        <v>163</v>
      </c>
      <c r="D6037" s="38">
        <v>45238</v>
      </c>
      <c r="E6037">
        <f>COUNTIFS($D$4891:D6037,D6037,$A$4891:A6037,A6037)</f>
        <v>2</v>
      </c>
      <c r="I6037" s="39" t="s">
        <v>182</v>
      </c>
      <c r="K6037" t="str">
        <f t="shared" si="496"/>
        <v>2023/24</v>
      </c>
      <c r="P6037" s="32"/>
      <c r="Q6037" s="37">
        <v>118.50649350649351</v>
      </c>
      <c r="S6037" s="22"/>
      <c r="AC6037" s="37">
        <v>53.866587957497046</v>
      </c>
      <c r="AD6037">
        <f t="shared" si="495"/>
        <v>5.386658795749705</v>
      </c>
    </row>
    <row r="6038" spans="1:30" x14ac:dyDescent="0.25">
      <c r="A6038" t="s">
        <v>207</v>
      </c>
      <c r="B6038" t="s">
        <v>163</v>
      </c>
      <c r="D6038" s="5">
        <v>45238</v>
      </c>
      <c r="E6038">
        <f>COUNTIFS($D$4891:D6038,D6038,$A$4891:A6038,A6038)</f>
        <v>3</v>
      </c>
      <c r="I6038" t="s">
        <v>182</v>
      </c>
      <c r="K6038" t="str">
        <f t="shared" si="496"/>
        <v>2023/24</v>
      </c>
      <c r="P6038" s="32"/>
      <c r="Q6038" s="36">
        <v>103.33621351766513</v>
      </c>
      <c r="S6038" s="22"/>
      <c r="AC6038" s="36">
        <v>46.971006144393236</v>
      </c>
      <c r="AD6038">
        <f t="shared" si="495"/>
        <v>4.6971006144393233</v>
      </c>
    </row>
    <row r="6039" spans="1:30" x14ac:dyDescent="0.25">
      <c r="A6039" t="s">
        <v>207</v>
      </c>
      <c r="B6039" t="s">
        <v>163</v>
      </c>
      <c r="D6039" s="38">
        <v>45238</v>
      </c>
      <c r="E6039">
        <f>COUNTIFS($D$4891:D6039,D6039,$A$4891:A6039,A6039)</f>
        <v>4</v>
      </c>
      <c r="I6039" s="39" t="s">
        <v>182</v>
      </c>
      <c r="K6039" t="str">
        <f t="shared" si="496"/>
        <v>2023/24</v>
      </c>
      <c r="P6039" s="32"/>
      <c r="Q6039" s="37">
        <v>63.088307564359411</v>
      </c>
      <c r="S6039" s="22"/>
      <c r="AC6039" s="37">
        <v>30.042051221123529</v>
      </c>
      <c r="AD6039">
        <f t="shared" si="495"/>
        <v>3.0042051221123529</v>
      </c>
    </row>
    <row r="6040" spans="1:30" x14ac:dyDescent="0.25">
      <c r="A6040" t="s">
        <v>207</v>
      </c>
      <c r="B6040" t="s">
        <v>163</v>
      </c>
      <c r="D6040" s="5">
        <v>45238</v>
      </c>
      <c r="E6040">
        <f>COUNTIFS($D$4891:D6040,D6040,$A$4891:A6040,A6040)</f>
        <v>5</v>
      </c>
      <c r="I6040" t="s">
        <v>182</v>
      </c>
      <c r="K6040" t="str">
        <f t="shared" si="496"/>
        <v>2023/24</v>
      </c>
      <c r="P6040" s="32"/>
      <c r="Q6040" s="36">
        <v>128.5347043701799</v>
      </c>
      <c r="S6040" s="22"/>
      <c r="AC6040" s="36">
        <v>61.207002081038048</v>
      </c>
      <c r="AD6040">
        <f t="shared" si="495"/>
        <v>6.1207002081038047</v>
      </c>
    </row>
    <row r="6041" spans="1:30" x14ac:dyDescent="0.25">
      <c r="A6041" t="s">
        <v>207</v>
      </c>
      <c r="B6041" t="s">
        <v>163</v>
      </c>
      <c r="D6041" s="38">
        <v>45259</v>
      </c>
      <c r="E6041">
        <f>COUNTIFS($D$4891:D6041,D6041,$A$4891:A6041,A6041)</f>
        <v>1</v>
      </c>
      <c r="I6041" s="39" t="s">
        <v>182</v>
      </c>
      <c r="K6041" t="str">
        <f t="shared" si="496"/>
        <v>2023/24</v>
      </c>
      <c r="P6041" s="32"/>
      <c r="Q6041" s="37">
        <v>118.72907271565987</v>
      </c>
      <c r="S6041" s="22"/>
      <c r="AC6041" s="37">
        <v>56.537653674123746</v>
      </c>
      <c r="AD6041">
        <f t="shared" si="495"/>
        <v>5.6537653674123742</v>
      </c>
    </row>
    <row r="6042" spans="1:30" x14ac:dyDescent="0.25">
      <c r="A6042" t="s">
        <v>207</v>
      </c>
      <c r="B6042" t="s">
        <v>163</v>
      </c>
      <c r="D6042" s="5">
        <v>45259</v>
      </c>
      <c r="E6042">
        <f>COUNTIFS($D$4891:D6042,D6042,$A$4891:A6042,A6042)</f>
        <v>2</v>
      </c>
      <c r="I6042" t="s">
        <v>182</v>
      </c>
      <c r="K6042" t="str">
        <f t="shared" si="496"/>
        <v>2023/24</v>
      </c>
      <c r="P6042" s="32"/>
      <c r="Q6042" s="36">
        <v>107.84936774866381</v>
      </c>
      <c r="S6042" s="22"/>
      <c r="AC6042" s="36">
        <v>51.356841785078004</v>
      </c>
      <c r="AD6042">
        <f t="shared" si="495"/>
        <v>5.1356841785078</v>
      </c>
    </row>
    <row r="6043" spans="1:30" x14ac:dyDescent="0.25">
      <c r="A6043" t="s">
        <v>207</v>
      </c>
      <c r="B6043" t="s">
        <v>163</v>
      </c>
      <c r="D6043" s="38">
        <v>45259</v>
      </c>
      <c r="E6043">
        <f>COUNTIFS($D$4891:D6043,D6043,$A$4891:A6043,A6043)</f>
        <v>3</v>
      </c>
      <c r="I6043" s="39" t="s">
        <v>182</v>
      </c>
      <c r="K6043" t="str">
        <f t="shared" si="496"/>
        <v>2023/24</v>
      </c>
      <c r="P6043" s="32"/>
      <c r="Q6043" s="37">
        <v>112.07648463590738</v>
      </c>
      <c r="S6043" s="22"/>
      <c r="AC6043" s="37">
        <v>53.369754588527321</v>
      </c>
      <c r="AD6043">
        <f t="shared" si="495"/>
        <v>5.3369754588527325</v>
      </c>
    </row>
    <row r="6044" spans="1:30" x14ac:dyDescent="0.25">
      <c r="A6044" t="s">
        <v>207</v>
      </c>
      <c r="B6044" t="s">
        <v>163</v>
      </c>
      <c r="D6044" s="5">
        <v>45259</v>
      </c>
      <c r="E6044">
        <f>COUNTIFS($D$4891:D6044,D6044,$A$4891:A6044,A6044)</f>
        <v>4</v>
      </c>
      <c r="I6044" t="s">
        <v>182</v>
      </c>
      <c r="K6044" t="str">
        <f t="shared" si="496"/>
        <v>2023/24</v>
      </c>
      <c r="P6044" s="32"/>
      <c r="Q6044" s="36">
        <v>95.189881821803198</v>
      </c>
      <c r="S6044" s="22"/>
      <c r="AC6044" s="36">
        <v>45.328515153239621</v>
      </c>
      <c r="AD6044">
        <f t="shared" ref="AD6044:AD6107" si="497">AC6044/10</f>
        <v>4.5328515153239621</v>
      </c>
    </row>
    <row r="6045" spans="1:30" x14ac:dyDescent="0.25">
      <c r="A6045" t="s">
        <v>207</v>
      </c>
      <c r="B6045" t="s">
        <v>163</v>
      </c>
      <c r="D6045" s="38">
        <v>45259</v>
      </c>
      <c r="E6045">
        <f>COUNTIFS($D$4891:D6045,D6045,$A$4891:A6045,A6045)</f>
        <v>5</v>
      </c>
      <c r="I6045" s="39" t="s">
        <v>182</v>
      </c>
      <c r="K6045" t="str">
        <f t="shared" si="496"/>
        <v>2023/24</v>
      </c>
      <c r="P6045" s="32"/>
      <c r="Q6045" s="37">
        <v>115.75817641228937</v>
      </c>
      <c r="S6045" s="22"/>
      <c r="AC6045" s="37">
        <v>55.122941148709224</v>
      </c>
      <c r="AD6045">
        <f t="shared" si="497"/>
        <v>5.5122941148709224</v>
      </c>
    </row>
    <row r="6046" spans="1:30" x14ac:dyDescent="0.25">
      <c r="A6046" t="s">
        <v>206</v>
      </c>
      <c r="B6046" t="s">
        <v>163</v>
      </c>
      <c r="D6046" s="5">
        <v>44914</v>
      </c>
      <c r="E6046">
        <f>COUNTIFS($D$4891:D6046,D6046,$A$4891:A6046,A6046)</f>
        <v>1</v>
      </c>
      <c r="I6046" t="s">
        <v>183</v>
      </c>
      <c r="K6046" t="str">
        <f t="shared" si="496"/>
        <v>2022/23</v>
      </c>
      <c r="P6046" s="32"/>
      <c r="Q6046" s="36">
        <v>166.95415991613453</v>
      </c>
      <c r="S6046" s="22"/>
      <c r="AC6046" s="36">
        <v>26.928090309053957</v>
      </c>
      <c r="AD6046">
        <f t="shared" si="497"/>
        <v>2.6928090309053956</v>
      </c>
    </row>
    <row r="6047" spans="1:30" x14ac:dyDescent="0.25">
      <c r="A6047" t="s">
        <v>206</v>
      </c>
      <c r="B6047" t="s">
        <v>163</v>
      </c>
      <c r="D6047" s="38">
        <v>44914</v>
      </c>
      <c r="E6047">
        <f>COUNTIFS($D$4891:D6047,D6047,$A$4891:A6047,A6047)</f>
        <v>2</v>
      </c>
      <c r="I6047" s="39" t="s">
        <v>183</v>
      </c>
      <c r="K6047" t="str">
        <f t="shared" si="496"/>
        <v>2022/23</v>
      </c>
      <c r="P6047" s="32"/>
      <c r="Q6047" s="37">
        <v>210.29458240358559</v>
      </c>
      <c r="S6047" s="22"/>
      <c r="AC6047" s="37">
        <v>33.918481032836382</v>
      </c>
      <c r="AD6047">
        <f t="shared" si="497"/>
        <v>3.3918481032836381</v>
      </c>
    </row>
    <row r="6048" spans="1:30" x14ac:dyDescent="0.25">
      <c r="A6048" t="s">
        <v>206</v>
      </c>
      <c r="B6048" t="s">
        <v>163</v>
      </c>
      <c r="D6048" s="5">
        <v>44914</v>
      </c>
      <c r="E6048">
        <f>COUNTIFS($D$4891:D6048,D6048,$A$4891:A6048,A6048)</f>
        <v>3</v>
      </c>
      <c r="I6048" t="s">
        <v>183</v>
      </c>
      <c r="K6048" t="str">
        <f t="shared" si="496"/>
        <v>2022/23</v>
      </c>
      <c r="P6048" s="32"/>
      <c r="Q6048" s="36">
        <v>242.09487567363149</v>
      </c>
      <c r="S6048" s="22"/>
      <c r="AC6048" s="36">
        <v>39.047560592521208</v>
      </c>
      <c r="AD6048">
        <f t="shared" si="497"/>
        <v>3.9047560592521209</v>
      </c>
    </row>
    <row r="6049" spans="1:30" x14ac:dyDescent="0.25">
      <c r="A6049" t="s">
        <v>206</v>
      </c>
      <c r="B6049" t="s">
        <v>163</v>
      </c>
      <c r="D6049" s="38">
        <v>44914</v>
      </c>
      <c r="E6049">
        <f>COUNTIFS($D$4891:D6049,D6049,$A$4891:A6049,A6049)</f>
        <v>4</v>
      </c>
      <c r="I6049" s="39" t="s">
        <v>183</v>
      </c>
      <c r="K6049" t="str">
        <f t="shared" si="496"/>
        <v>2022/23</v>
      </c>
      <c r="P6049" s="32"/>
      <c r="Q6049" s="37">
        <v>333.66443922701825</v>
      </c>
      <c r="S6049" s="22"/>
      <c r="AC6049" s="37">
        <v>53.816845036615845</v>
      </c>
      <c r="AD6049">
        <f t="shared" si="497"/>
        <v>5.3816845036615844</v>
      </c>
    </row>
    <row r="6050" spans="1:30" x14ac:dyDescent="0.25">
      <c r="A6050" t="s">
        <v>206</v>
      </c>
      <c r="B6050" t="s">
        <v>163</v>
      </c>
      <c r="D6050" s="5">
        <v>44914</v>
      </c>
      <c r="E6050">
        <f>COUNTIFS($D$4891:D6050,D6050,$A$4891:A6050,A6050)</f>
        <v>5</v>
      </c>
      <c r="I6050" t="s">
        <v>183</v>
      </c>
      <c r="K6050" t="str">
        <f t="shared" si="496"/>
        <v>2022/23</v>
      </c>
      <c r="P6050" s="32"/>
      <c r="Q6050" s="36">
        <v>321.69868544511945</v>
      </c>
      <c r="S6050" s="22"/>
      <c r="AC6050" s="36">
        <v>51.886884749212818</v>
      </c>
      <c r="AD6050">
        <f t="shared" si="497"/>
        <v>5.1886884749212818</v>
      </c>
    </row>
    <row r="6051" spans="1:30" x14ac:dyDescent="0.25">
      <c r="A6051" t="s">
        <v>206</v>
      </c>
      <c r="B6051" t="s">
        <v>163</v>
      </c>
      <c r="D6051" s="38">
        <v>44939</v>
      </c>
      <c r="E6051">
        <f>COUNTIFS($D$4891:D6051,D6051,$A$4891:A6051,A6051)</f>
        <v>1</v>
      </c>
      <c r="I6051" s="39" t="s">
        <v>183</v>
      </c>
      <c r="K6051" t="str">
        <f t="shared" si="496"/>
        <v>2022/23</v>
      </c>
      <c r="P6051" s="32"/>
      <c r="Q6051" s="37">
        <v>102.72276053183512</v>
      </c>
      <c r="S6051" s="22"/>
      <c r="AC6051" s="37">
        <v>41.089104212734043</v>
      </c>
      <c r="AD6051">
        <f t="shared" si="497"/>
        <v>4.1089104212734044</v>
      </c>
    </row>
    <row r="6052" spans="1:30" x14ac:dyDescent="0.25">
      <c r="A6052" t="s">
        <v>206</v>
      </c>
      <c r="B6052" t="s">
        <v>163</v>
      </c>
      <c r="D6052" s="5">
        <v>44939</v>
      </c>
      <c r="E6052">
        <f>COUNTIFS($D$4891:D6052,D6052,$A$4891:A6052,A6052)</f>
        <v>2</v>
      </c>
      <c r="I6052" t="s">
        <v>183</v>
      </c>
      <c r="K6052" t="str">
        <f t="shared" si="496"/>
        <v>2022/23</v>
      </c>
      <c r="P6052" s="32"/>
      <c r="Q6052" s="36">
        <v>207.11380758717246</v>
      </c>
      <c r="S6052" s="22"/>
      <c r="AC6052" s="36">
        <v>82.845523034868989</v>
      </c>
      <c r="AD6052">
        <f t="shared" si="497"/>
        <v>8.2845523034868993</v>
      </c>
    </row>
    <row r="6053" spans="1:30" x14ac:dyDescent="0.25">
      <c r="A6053" t="s">
        <v>206</v>
      </c>
      <c r="B6053" t="s">
        <v>163</v>
      </c>
      <c r="D6053" s="38">
        <v>44939</v>
      </c>
      <c r="E6053">
        <f>COUNTIFS($D$4891:D6053,D6053,$A$4891:A6053,A6053)</f>
        <v>3</v>
      </c>
      <c r="I6053" s="39" t="s">
        <v>183</v>
      </c>
      <c r="K6053" t="str">
        <f t="shared" si="496"/>
        <v>2022/23</v>
      </c>
      <c r="P6053" s="32"/>
      <c r="Q6053" s="37">
        <v>215.32919751851108</v>
      </c>
      <c r="S6053" s="22"/>
      <c r="AC6053" s="37">
        <v>86.131679007404443</v>
      </c>
      <c r="AD6053">
        <f t="shared" si="497"/>
        <v>8.6131679007404447</v>
      </c>
    </row>
    <row r="6054" spans="1:30" x14ac:dyDescent="0.25">
      <c r="A6054" t="s">
        <v>206</v>
      </c>
      <c r="B6054" t="s">
        <v>163</v>
      </c>
      <c r="D6054" s="5">
        <v>44939</v>
      </c>
      <c r="E6054">
        <f>COUNTIFS($D$4891:D6054,D6054,$A$4891:A6054,A6054)</f>
        <v>4</v>
      </c>
      <c r="I6054" t="s">
        <v>183</v>
      </c>
      <c r="K6054" t="str">
        <f t="shared" si="496"/>
        <v>2022/23</v>
      </c>
      <c r="P6054" s="32"/>
      <c r="Q6054" s="36">
        <v>245.95902584302044</v>
      </c>
      <c r="S6054" s="22"/>
      <c r="AC6054" s="36">
        <v>98.383610337208168</v>
      </c>
      <c r="AD6054">
        <f t="shared" si="497"/>
        <v>9.8383610337208172</v>
      </c>
    </row>
    <row r="6055" spans="1:30" x14ac:dyDescent="0.25">
      <c r="A6055" t="s">
        <v>206</v>
      </c>
      <c r="B6055" t="s">
        <v>163</v>
      </c>
      <c r="D6055" s="38">
        <v>44939</v>
      </c>
      <c r="E6055">
        <f>COUNTIFS($D$4891:D6055,D6055,$A$4891:A6055,A6055)</f>
        <v>5</v>
      </c>
      <c r="I6055" s="39" t="s">
        <v>183</v>
      </c>
      <c r="K6055" t="str">
        <f t="shared" si="496"/>
        <v>2022/23</v>
      </c>
      <c r="P6055" s="32"/>
      <c r="Q6055" s="37">
        <v>200.36500860241625</v>
      </c>
      <c r="S6055" s="22"/>
      <c r="AC6055" s="37">
        <v>80.14600344096651</v>
      </c>
      <c r="AD6055">
        <f t="shared" si="497"/>
        <v>8.0146003440966513</v>
      </c>
    </row>
    <row r="6056" spans="1:30" x14ac:dyDescent="0.25">
      <c r="A6056" t="s">
        <v>206</v>
      </c>
      <c r="B6056" t="s">
        <v>163</v>
      </c>
      <c r="D6056" s="5">
        <v>44959</v>
      </c>
      <c r="E6056">
        <f>COUNTIFS($D$4891:D6056,D6056,$A$4891:A6056,A6056)</f>
        <v>1</v>
      </c>
      <c r="I6056" t="s">
        <v>183</v>
      </c>
      <c r="K6056" t="str">
        <f t="shared" si="496"/>
        <v>2022/23</v>
      </c>
      <c r="P6056" s="32"/>
      <c r="Q6056" s="36">
        <v>108.55641398447224</v>
      </c>
      <c r="S6056" s="22"/>
      <c r="AC6056" s="36">
        <v>54.278206992236122</v>
      </c>
      <c r="AD6056">
        <f t="shared" si="497"/>
        <v>5.427820699223612</v>
      </c>
    </row>
    <row r="6057" spans="1:30" x14ac:dyDescent="0.25">
      <c r="A6057" t="s">
        <v>206</v>
      </c>
      <c r="B6057" t="s">
        <v>163</v>
      </c>
      <c r="D6057" s="38">
        <v>44959</v>
      </c>
      <c r="E6057">
        <f>COUNTIFS($D$4891:D6057,D6057,$A$4891:A6057,A6057)</f>
        <v>2</v>
      </c>
      <c r="I6057" s="39" t="s">
        <v>183</v>
      </c>
      <c r="K6057" t="str">
        <f t="shared" si="496"/>
        <v>2022/23</v>
      </c>
      <c r="P6057" s="32"/>
      <c r="Q6057" s="37">
        <v>153.72579010584786</v>
      </c>
      <c r="S6057" s="22"/>
      <c r="AC6057" s="37">
        <v>76.862895052923932</v>
      </c>
      <c r="AD6057">
        <f t="shared" si="497"/>
        <v>7.6862895052923932</v>
      </c>
    </row>
    <row r="6058" spans="1:30" x14ac:dyDescent="0.25">
      <c r="A6058" t="s">
        <v>206</v>
      </c>
      <c r="B6058" t="s">
        <v>163</v>
      </c>
      <c r="D6058" s="5">
        <v>44959</v>
      </c>
      <c r="E6058">
        <f>COUNTIFS($D$4891:D6058,D6058,$A$4891:A6058,A6058)</f>
        <v>3</v>
      </c>
      <c r="I6058" t="s">
        <v>183</v>
      </c>
      <c r="K6058" t="str">
        <f t="shared" si="496"/>
        <v>2022/23</v>
      </c>
      <c r="P6058" s="32"/>
      <c r="Q6058" s="36">
        <v>141.98533550867754</v>
      </c>
      <c r="S6058" s="22"/>
      <c r="AC6058" s="36">
        <v>70.992667754338768</v>
      </c>
      <c r="AD6058">
        <f t="shared" si="497"/>
        <v>7.0992667754338772</v>
      </c>
    </row>
    <row r="6059" spans="1:30" x14ac:dyDescent="0.25">
      <c r="A6059" t="s">
        <v>206</v>
      </c>
      <c r="B6059" t="s">
        <v>163</v>
      </c>
      <c r="D6059" s="38">
        <v>44959</v>
      </c>
      <c r="E6059">
        <f>COUNTIFS($D$4891:D6059,D6059,$A$4891:A6059,A6059)</f>
        <v>4</v>
      </c>
      <c r="I6059" s="39" t="s">
        <v>183</v>
      </c>
      <c r="K6059" t="str">
        <f t="shared" si="496"/>
        <v>2022/23</v>
      </c>
      <c r="P6059" s="32"/>
      <c r="Q6059" s="37">
        <v>153.65872122181318</v>
      </c>
      <c r="S6059" s="22"/>
      <c r="AC6059" s="37">
        <v>76.829360610906591</v>
      </c>
      <c r="AD6059">
        <f t="shared" si="497"/>
        <v>7.6829360610906594</v>
      </c>
    </row>
    <row r="6060" spans="1:30" x14ac:dyDescent="0.25">
      <c r="A6060" t="s">
        <v>206</v>
      </c>
      <c r="B6060" t="s">
        <v>163</v>
      </c>
      <c r="D6060" s="5">
        <v>44959</v>
      </c>
      <c r="E6060">
        <f>COUNTIFS($D$4891:D6060,D6060,$A$4891:A6060,A6060)</f>
        <v>5</v>
      </c>
      <c r="I6060" t="s">
        <v>183</v>
      </c>
      <c r="K6060" t="str">
        <f t="shared" si="496"/>
        <v>2022/23</v>
      </c>
      <c r="P6060" s="32"/>
      <c r="Q6060" s="36">
        <v>137.32424493055353</v>
      </c>
      <c r="S6060" s="22"/>
      <c r="AC6060" s="36">
        <v>68.662122465276767</v>
      </c>
      <c r="AD6060">
        <f t="shared" si="497"/>
        <v>6.8662122465276765</v>
      </c>
    </row>
    <row r="6061" spans="1:30" x14ac:dyDescent="0.25">
      <c r="A6061" t="s">
        <v>206</v>
      </c>
      <c r="B6061" t="s">
        <v>163</v>
      </c>
      <c r="D6061" s="38">
        <v>44978</v>
      </c>
      <c r="E6061">
        <f>COUNTIFS($D$4891:D6061,D6061,$A$4891:A6061,A6061)</f>
        <v>1</v>
      </c>
      <c r="I6061" s="39" t="s">
        <v>183</v>
      </c>
      <c r="K6061" t="str">
        <f t="shared" si="496"/>
        <v>2022/23</v>
      </c>
      <c r="P6061" s="32"/>
      <c r="Q6061" s="37">
        <v>197.98240103556913</v>
      </c>
      <c r="S6061" s="22"/>
      <c r="AC6061" s="37">
        <v>104.20126370293113</v>
      </c>
      <c r="AD6061">
        <f t="shared" si="497"/>
        <v>10.420126370293113</v>
      </c>
    </row>
    <row r="6062" spans="1:30" x14ac:dyDescent="0.25">
      <c r="A6062" t="s">
        <v>206</v>
      </c>
      <c r="B6062" t="s">
        <v>163</v>
      </c>
      <c r="D6062" s="5">
        <v>44978</v>
      </c>
      <c r="E6062">
        <f>COUNTIFS($D$4891:D6062,D6062,$A$4891:A6062,A6062)</f>
        <v>2</v>
      </c>
      <c r="I6062" t="s">
        <v>183</v>
      </c>
      <c r="K6062" t="str">
        <f t="shared" si="496"/>
        <v>2022/23</v>
      </c>
      <c r="P6062" s="32"/>
      <c r="Q6062" s="36">
        <v>170.48470406940243</v>
      </c>
      <c r="S6062" s="22"/>
      <c r="AC6062" s="36">
        <v>89.728791615474961</v>
      </c>
      <c r="AD6062">
        <f t="shared" si="497"/>
        <v>8.9728791615474961</v>
      </c>
    </row>
    <row r="6063" spans="1:30" x14ac:dyDescent="0.25">
      <c r="A6063" t="s">
        <v>206</v>
      </c>
      <c r="B6063" t="s">
        <v>163</v>
      </c>
      <c r="D6063" s="38">
        <v>44978</v>
      </c>
      <c r="E6063">
        <f>COUNTIFS($D$4891:D6063,D6063,$A$4891:A6063,A6063)</f>
        <v>3</v>
      </c>
      <c r="I6063" s="39" t="s">
        <v>183</v>
      </c>
      <c r="K6063" t="str">
        <f t="shared" si="496"/>
        <v>2022/23</v>
      </c>
      <c r="P6063" s="32"/>
      <c r="Q6063" s="37">
        <v>215.2892289426818</v>
      </c>
      <c r="S6063" s="22"/>
      <c r="AC6063" s="37">
        <v>113.31012049614831</v>
      </c>
      <c r="AD6063">
        <f t="shared" si="497"/>
        <v>11.331012049614831</v>
      </c>
    </row>
    <row r="6064" spans="1:30" x14ac:dyDescent="0.25">
      <c r="A6064" t="s">
        <v>206</v>
      </c>
      <c r="B6064" t="s">
        <v>163</v>
      </c>
      <c r="D6064" s="5">
        <v>44978</v>
      </c>
      <c r="E6064">
        <f>COUNTIFS($D$4891:D6064,D6064,$A$4891:A6064,A6064)</f>
        <v>4</v>
      </c>
      <c r="I6064" t="s">
        <v>183</v>
      </c>
      <c r="K6064" t="str">
        <f t="shared" si="496"/>
        <v>2022/23</v>
      </c>
      <c r="P6064" s="32"/>
      <c r="Q6064" s="36">
        <v>222.24598578573304</v>
      </c>
      <c r="S6064" s="22"/>
      <c r="AC6064" s="36">
        <v>116.97157146617529</v>
      </c>
      <c r="AD6064">
        <f t="shared" si="497"/>
        <v>11.697157146617529</v>
      </c>
    </row>
    <row r="6065" spans="1:30" x14ac:dyDescent="0.25">
      <c r="A6065" t="s">
        <v>206</v>
      </c>
      <c r="B6065" t="s">
        <v>163</v>
      </c>
      <c r="D6065" s="38">
        <v>44978</v>
      </c>
      <c r="E6065">
        <f>COUNTIFS($D$4891:D6065,D6065,$A$4891:A6065,A6065)</f>
        <v>5</v>
      </c>
      <c r="I6065" s="39" t="s">
        <v>183</v>
      </c>
      <c r="K6065" t="str">
        <f t="shared" si="496"/>
        <v>2022/23</v>
      </c>
      <c r="P6065" s="32"/>
      <c r="Q6065" s="37">
        <v>198.27463552979779</v>
      </c>
      <c r="S6065" s="22"/>
      <c r="AC6065" s="37">
        <v>104.35507133147253</v>
      </c>
      <c r="AD6065">
        <f t="shared" si="497"/>
        <v>10.435507133147253</v>
      </c>
    </row>
    <row r="6066" spans="1:30" x14ac:dyDescent="0.25">
      <c r="A6066" t="s">
        <v>206</v>
      </c>
      <c r="B6066" t="s">
        <v>163</v>
      </c>
      <c r="D6066" s="5">
        <v>44999</v>
      </c>
      <c r="E6066">
        <f>COUNTIFS($D$4891:D6066,D6066,$A$4891:A6066,A6066)</f>
        <v>1</v>
      </c>
      <c r="I6066" t="s">
        <v>183</v>
      </c>
      <c r="K6066" t="str">
        <f t="shared" si="496"/>
        <v>2022/23</v>
      </c>
      <c r="P6066" s="32"/>
      <c r="Q6066" s="36">
        <v>100.83579551392276</v>
      </c>
      <c r="S6066" s="22"/>
      <c r="AC6066" s="36">
        <v>48.017045482820365</v>
      </c>
      <c r="AD6066">
        <f t="shared" si="497"/>
        <v>4.8017045482820366</v>
      </c>
    </row>
    <row r="6067" spans="1:30" x14ac:dyDescent="0.25">
      <c r="A6067" t="s">
        <v>206</v>
      </c>
      <c r="B6067" t="s">
        <v>163</v>
      </c>
      <c r="D6067" s="38">
        <v>44999</v>
      </c>
      <c r="E6067">
        <f>COUNTIFS($D$4891:D6067,D6067,$A$4891:A6067,A6067)</f>
        <v>2</v>
      </c>
      <c r="I6067" s="39" t="s">
        <v>183</v>
      </c>
      <c r="K6067" t="str">
        <f t="shared" si="496"/>
        <v>2022/23</v>
      </c>
      <c r="P6067" s="32"/>
      <c r="Q6067" s="37">
        <v>112.40939293264873</v>
      </c>
      <c r="S6067" s="22"/>
      <c r="AC6067" s="37">
        <v>53.528282348880353</v>
      </c>
      <c r="AD6067">
        <f t="shared" si="497"/>
        <v>5.3528282348880349</v>
      </c>
    </row>
    <row r="6068" spans="1:30" x14ac:dyDescent="0.25">
      <c r="A6068" t="s">
        <v>206</v>
      </c>
      <c r="B6068" t="s">
        <v>163</v>
      </c>
      <c r="D6068" s="5">
        <v>45000</v>
      </c>
      <c r="E6068">
        <f>COUNTIFS($D$4891:D6068,D6068,$A$4891:A6068,A6068)</f>
        <v>1</v>
      </c>
      <c r="I6068" t="s">
        <v>183</v>
      </c>
      <c r="K6068" t="str">
        <f t="shared" si="496"/>
        <v>2022/23</v>
      </c>
      <c r="P6068" s="32"/>
      <c r="Q6068" s="36">
        <v>131.8146868370589</v>
      </c>
      <c r="S6068" s="22"/>
      <c r="AC6068" s="36">
        <v>59.91576674411769</v>
      </c>
      <c r="AD6068">
        <f t="shared" si="497"/>
        <v>5.9915766744117693</v>
      </c>
    </row>
    <row r="6069" spans="1:30" x14ac:dyDescent="0.25">
      <c r="A6069" t="s">
        <v>206</v>
      </c>
      <c r="B6069" t="s">
        <v>163</v>
      </c>
      <c r="D6069" s="38">
        <v>45000</v>
      </c>
      <c r="E6069">
        <f>COUNTIFS($D$4891:D6069,D6069,$A$4891:A6069,A6069)</f>
        <v>2</v>
      </c>
      <c r="I6069" s="39" t="s">
        <v>183</v>
      </c>
      <c r="K6069" t="str">
        <f t="shared" si="496"/>
        <v>2022/23</v>
      </c>
      <c r="P6069" s="32"/>
      <c r="Q6069" s="37">
        <v>165.47137457012116</v>
      </c>
      <c r="S6069" s="22"/>
      <c r="AC6069" s="37">
        <v>75.214261168236888</v>
      </c>
      <c r="AD6069">
        <f t="shared" si="497"/>
        <v>7.5214261168236884</v>
      </c>
    </row>
    <row r="6070" spans="1:30" x14ac:dyDescent="0.25">
      <c r="A6070" t="s">
        <v>206</v>
      </c>
      <c r="B6070" t="s">
        <v>163</v>
      </c>
      <c r="D6070" s="5">
        <v>45000</v>
      </c>
      <c r="E6070">
        <f>COUNTIFS($D$4891:D6070,D6070,$A$4891:A6070,A6070)</f>
        <v>3</v>
      </c>
      <c r="I6070" t="s">
        <v>183</v>
      </c>
      <c r="K6070" t="str">
        <f t="shared" si="496"/>
        <v>2022/23</v>
      </c>
      <c r="P6070" s="32"/>
      <c r="Q6070" s="36">
        <v>129.09780578898221</v>
      </c>
      <c r="S6070" s="22"/>
      <c r="AC6070" s="36">
        <v>58.680820813173732</v>
      </c>
      <c r="AD6070">
        <f t="shared" si="497"/>
        <v>5.8680820813173735</v>
      </c>
    </row>
    <row r="6071" spans="1:30" x14ac:dyDescent="0.25">
      <c r="A6071" t="s">
        <v>206</v>
      </c>
      <c r="B6071" t="s">
        <v>163</v>
      </c>
      <c r="D6071" s="38">
        <v>45042</v>
      </c>
      <c r="E6071">
        <f>COUNTIFS($D$4891:D6071,D6071,$A$4891:A6071,A6071)</f>
        <v>1</v>
      </c>
      <c r="I6071" s="39" t="s">
        <v>183</v>
      </c>
      <c r="K6071" t="str">
        <f t="shared" si="496"/>
        <v>2022/23</v>
      </c>
      <c r="P6071" s="32"/>
      <c r="Q6071" s="37">
        <v>150.06761293251003</v>
      </c>
      <c r="S6071" s="22"/>
      <c r="AC6071" s="37">
        <v>34.899444868025583</v>
      </c>
      <c r="AD6071">
        <f t="shared" si="497"/>
        <v>3.4899444868025582</v>
      </c>
    </row>
    <row r="6072" spans="1:30" x14ac:dyDescent="0.25">
      <c r="A6072" t="s">
        <v>206</v>
      </c>
      <c r="B6072" t="s">
        <v>163</v>
      </c>
      <c r="D6072" s="5">
        <v>45042</v>
      </c>
      <c r="E6072">
        <f>COUNTIFS($D$4891:D6072,D6072,$A$4891:A6072,A6072)</f>
        <v>2</v>
      </c>
      <c r="I6072" t="s">
        <v>183</v>
      </c>
      <c r="K6072" t="str">
        <f t="shared" si="496"/>
        <v>2022/23</v>
      </c>
      <c r="P6072" s="32"/>
      <c r="Q6072" s="36">
        <v>199.86775978954711</v>
      </c>
      <c r="S6072" s="22"/>
      <c r="AC6072" s="36">
        <v>46.480874369662118</v>
      </c>
      <c r="AD6072">
        <f t="shared" si="497"/>
        <v>4.648087436966212</v>
      </c>
    </row>
    <row r="6073" spans="1:30" x14ac:dyDescent="0.25">
      <c r="A6073" t="s">
        <v>206</v>
      </c>
      <c r="B6073" t="s">
        <v>163</v>
      </c>
      <c r="D6073" s="38">
        <v>45042</v>
      </c>
      <c r="E6073">
        <f>COUNTIFS($D$4891:D6073,D6073,$A$4891:A6073,A6073)</f>
        <v>3</v>
      </c>
      <c r="I6073" s="39" t="s">
        <v>183</v>
      </c>
      <c r="K6073" t="str">
        <f t="shared" si="496"/>
        <v>2022/23</v>
      </c>
      <c r="P6073" s="32"/>
      <c r="Q6073" s="37">
        <v>214.02454949072867</v>
      </c>
      <c r="S6073" s="22"/>
      <c r="AC6073" s="37">
        <v>50.958226069221112</v>
      </c>
      <c r="AD6073">
        <f t="shared" si="497"/>
        <v>5.0958226069221109</v>
      </c>
    </row>
    <row r="6074" spans="1:30" x14ac:dyDescent="0.25">
      <c r="A6074" t="s">
        <v>206</v>
      </c>
      <c r="B6074" t="s">
        <v>163</v>
      </c>
      <c r="D6074" s="5">
        <v>45043</v>
      </c>
      <c r="E6074">
        <f>COUNTIFS($D$4891:D6074,D6074,$A$4891:A6074,A6074)</f>
        <v>1</v>
      </c>
      <c r="I6074" t="s">
        <v>183</v>
      </c>
      <c r="K6074" t="str">
        <f t="shared" si="496"/>
        <v>2022/23</v>
      </c>
      <c r="P6074" s="32"/>
      <c r="Q6074" s="36">
        <v>228.4229146565261</v>
      </c>
      <c r="S6074" s="22"/>
      <c r="AC6074" s="36">
        <v>53.121608059657234</v>
      </c>
      <c r="AD6074">
        <f t="shared" si="497"/>
        <v>5.312160805965723</v>
      </c>
    </row>
    <row r="6075" spans="1:30" x14ac:dyDescent="0.25">
      <c r="A6075" t="s">
        <v>206</v>
      </c>
      <c r="B6075" t="s">
        <v>163</v>
      </c>
      <c r="D6075" s="38">
        <v>45043</v>
      </c>
      <c r="E6075">
        <f>COUNTIFS($D$4891:D6075,D6075,$A$4891:A6075,A6075)</f>
        <v>2</v>
      </c>
      <c r="I6075" s="39" t="s">
        <v>183</v>
      </c>
      <c r="K6075" t="str">
        <f t="shared" si="496"/>
        <v>2022/23</v>
      </c>
      <c r="P6075" s="32"/>
      <c r="Q6075" s="37">
        <v>181.92924159499606</v>
      </c>
      <c r="S6075" s="22"/>
      <c r="AC6075" s="37">
        <v>42.309125952324663</v>
      </c>
      <c r="AD6075">
        <f t="shared" si="497"/>
        <v>4.230912595232466</v>
      </c>
    </row>
    <row r="6076" spans="1:30" x14ac:dyDescent="0.25">
      <c r="A6076" t="s">
        <v>206</v>
      </c>
      <c r="B6076" t="s">
        <v>163</v>
      </c>
      <c r="D6076" s="5">
        <v>45104</v>
      </c>
      <c r="E6076">
        <f>COUNTIFS($D$4891:D6076,D6076,$A$4891:A6076,A6076)</f>
        <v>1</v>
      </c>
      <c r="I6076" t="s">
        <v>183</v>
      </c>
      <c r="K6076" t="str">
        <f t="shared" si="496"/>
        <v>2022/23</v>
      </c>
      <c r="P6076" s="32"/>
      <c r="Q6076" s="36">
        <v>158</v>
      </c>
      <c r="S6076" s="22"/>
      <c r="AC6076" s="36">
        <v>25.483870967741936</v>
      </c>
      <c r="AD6076">
        <f t="shared" si="497"/>
        <v>2.5483870967741935</v>
      </c>
    </row>
    <row r="6077" spans="1:30" x14ac:dyDescent="0.25">
      <c r="A6077" t="s">
        <v>206</v>
      </c>
      <c r="B6077" t="s">
        <v>163</v>
      </c>
      <c r="D6077" s="38">
        <v>45104</v>
      </c>
      <c r="E6077">
        <f>COUNTIFS($D$4891:D6077,D6077,$A$4891:A6077,A6077)</f>
        <v>2</v>
      </c>
      <c r="I6077" s="39" t="s">
        <v>183</v>
      </c>
      <c r="K6077" t="str">
        <f t="shared" si="496"/>
        <v>2022/23</v>
      </c>
      <c r="P6077" s="32"/>
      <c r="Q6077" s="37">
        <v>169.21428571428572</v>
      </c>
      <c r="S6077" s="22"/>
      <c r="AC6077" s="37">
        <v>27.292626728110598</v>
      </c>
      <c r="AD6077">
        <f t="shared" si="497"/>
        <v>2.7292626728110596</v>
      </c>
    </row>
    <row r="6078" spans="1:30" x14ac:dyDescent="0.25">
      <c r="A6078" t="s">
        <v>206</v>
      </c>
      <c r="B6078" t="s">
        <v>163</v>
      </c>
      <c r="D6078" s="5">
        <v>45104</v>
      </c>
      <c r="E6078">
        <f>COUNTIFS($D$4891:D6078,D6078,$A$4891:A6078,A6078)</f>
        <v>3</v>
      </c>
      <c r="I6078" t="s">
        <v>183</v>
      </c>
      <c r="K6078" t="str">
        <f t="shared" si="496"/>
        <v>2022/23</v>
      </c>
      <c r="P6078" s="32"/>
      <c r="Q6078" s="36">
        <v>197.67857142857139</v>
      </c>
      <c r="S6078" s="22"/>
      <c r="AC6078" s="36">
        <v>32.406323185011708</v>
      </c>
      <c r="AD6078">
        <f t="shared" si="497"/>
        <v>3.2406323185011709</v>
      </c>
    </row>
    <row r="6079" spans="1:30" x14ac:dyDescent="0.25">
      <c r="A6079" t="s">
        <v>206</v>
      </c>
      <c r="B6079" t="s">
        <v>163</v>
      </c>
      <c r="D6079" s="38">
        <v>45105</v>
      </c>
      <c r="E6079">
        <f>COUNTIFS($D$4891:D6079,D6079,$A$4891:A6079,A6079)</f>
        <v>1</v>
      </c>
      <c r="I6079" s="39" t="s">
        <v>183</v>
      </c>
      <c r="K6079" t="str">
        <f t="shared" si="496"/>
        <v>2022/23</v>
      </c>
      <c r="P6079" s="32"/>
      <c r="Q6079" s="37">
        <v>186.87499999999997</v>
      </c>
      <c r="S6079" s="22"/>
      <c r="AC6079" s="37">
        <v>30.141129032258061</v>
      </c>
      <c r="AD6079">
        <f t="shared" si="497"/>
        <v>3.0141129032258061</v>
      </c>
    </row>
    <row r="6080" spans="1:30" x14ac:dyDescent="0.25">
      <c r="A6080" t="s">
        <v>206</v>
      </c>
      <c r="B6080" t="s">
        <v>163</v>
      </c>
      <c r="D6080" s="5">
        <v>45105</v>
      </c>
      <c r="E6080">
        <f>COUNTIFS($D$4891:D6080,D6080,$A$4891:A6080,A6080)</f>
        <v>2</v>
      </c>
      <c r="I6080" t="s">
        <v>183</v>
      </c>
      <c r="K6080" t="str">
        <f t="shared" si="496"/>
        <v>2022/23</v>
      </c>
      <c r="P6080" s="32"/>
      <c r="Q6080" s="36">
        <v>168.39285714285714</v>
      </c>
      <c r="S6080" s="22"/>
      <c r="AC6080" s="36">
        <v>27.160138248847925</v>
      </c>
      <c r="AD6080">
        <f t="shared" si="497"/>
        <v>2.7160138248847927</v>
      </c>
    </row>
    <row r="6081" spans="1:30" x14ac:dyDescent="0.25">
      <c r="A6081" t="s">
        <v>206</v>
      </c>
      <c r="B6081" t="s">
        <v>163</v>
      </c>
      <c r="D6081" s="38">
        <v>45181</v>
      </c>
      <c r="E6081">
        <f>COUNTIFS($D$4891:D6081,D6081,$A$4891:A6081,A6081)</f>
        <v>2</v>
      </c>
      <c r="I6081" s="39" t="s">
        <v>183</v>
      </c>
      <c r="K6081" t="str">
        <f t="shared" si="496"/>
        <v>2023/24</v>
      </c>
      <c r="P6081" s="32"/>
      <c r="Q6081" s="37">
        <v>68.18054544436356</v>
      </c>
      <c r="S6081" s="22"/>
      <c r="AC6081" s="37">
        <v>8.8546162914757875</v>
      </c>
      <c r="AD6081">
        <f t="shared" si="497"/>
        <v>0.88546162914757875</v>
      </c>
    </row>
    <row r="6082" spans="1:30" x14ac:dyDescent="0.25">
      <c r="A6082" t="s">
        <v>206</v>
      </c>
      <c r="B6082" t="s">
        <v>163</v>
      </c>
      <c r="D6082" s="5">
        <v>45181</v>
      </c>
      <c r="E6082">
        <f>COUNTIFS($D$4891:D6082,D6082,$A$4891:A6082,A6082)</f>
        <v>3</v>
      </c>
      <c r="I6082" t="s">
        <v>183</v>
      </c>
      <c r="K6082" t="str">
        <f t="shared" si="496"/>
        <v>2023/24</v>
      </c>
      <c r="P6082" s="32"/>
      <c r="Q6082" s="36">
        <v>165.32337979784629</v>
      </c>
      <c r="S6082" s="22"/>
      <c r="AC6082" s="36">
        <v>21.470568804915104</v>
      </c>
      <c r="AD6082">
        <f t="shared" si="497"/>
        <v>2.1470568804915104</v>
      </c>
    </row>
    <row r="6083" spans="1:30" x14ac:dyDescent="0.25">
      <c r="A6083" t="s">
        <v>203</v>
      </c>
      <c r="B6083" t="s">
        <v>163</v>
      </c>
      <c r="D6083" s="38">
        <v>45181</v>
      </c>
      <c r="E6083">
        <f>COUNTIFS($D$4891:D6083,D6083,$A$4891:A6083,A6083)</f>
        <v>5</v>
      </c>
      <c r="I6083" s="39" t="s">
        <v>178</v>
      </c>
      <c r="K6083" t="str">
        <f t="shared" si="496"/>
        <v>2023/24</v>
      </c>
      <c r="P6083" s="32"/>
      <c r="Q6083" s="37">
        <v>125.41627529672958</v>
      </c>
      <c r="S6083" s="22"/>
      <c r="AC6083" s="37">
        <v>16.28782796061423</v>
      </c>
      <c r="AD6083">
        <f t="shared" si="497"/>
        <v>1.628782796061423</v>
      </c>
    </row>
    <row r="6084" spans="1:30" x14ac:dyDescent="0.25">
      <c r="A6084" t="s">
        <v>206</v>
      </c>
      <c r="B6084" t="s">
        <v>163</v>
      </c>
      <c r="D6084" s="5">
        <v>45181</v>
      </c>
      <c r="E6084">
        <f>COUNTIFS($D$4891:D6084,D6084,$A$4891:A6084,A6084)</f>
        <v>4</v>
      </c>
      <c r="I6084" t="s">
        <v>183</v>
      </c>
      <c r="K6084" t="str">
        <f t="shared" si="496"/>
        <v>2023/24</v>
      </c>
      <c r="P6084" s="32"/>
      <c r="Q6084" s="36">
        <v>125.80816135532362</v>
      </c>
      <c r="S6084" s="22"/>
      <c r="AC6084" s="36">
        <v>16.553705441489949</v>
      </c>
      <c r="AD6084">
        <f t="shared" si="497"/>
        <v>1.655370544148995</v>
      </c>
    </row>
    <row r="6085" spans="1:30" x14ac:dyDescent="0.25">
      <c r="A6085" t="s">
        <v>206</v>
      </c>
      <c r="B6085" t="s">
        <v>163</v>
      </c>
      <c r="D6085" s="38">
        <v>45181</v>
      </c>
      <c r="E6085">
        <f>COUNTIFS($D$4891:D6085,D6085,$A$4891:A6085,A6085)</f>
        <v>5</v>
      </c>
      <c r="I6085" s="39" t="s">
        <v>183</v>
      </c>
      <c r="K6085" t="str">
        <f t="shared" si="496"/>
        <v>2023/24</v>
      </c>
      <c r="P6085" s="32"/>
      <c r="Q6085" s="37">
        <v>121.91698415881292</v>
      </c>
      <c r="S6085" s="22"/>
      <c r="AC6085" s="37">
        <v>16.041708441949069</v>
      </c>
      <c r="AD6085">
        <f t="shared" si="497"/>
        <v>1.604170844194907</v>
      </c>
    </row>
    <row r="6086" spans="1:30" x14ac:dyDescent="0.25">
      <c r="A6086" t="s">
        <v>206</v>
      </c>
      <c r="B6086" t="s">
        <v>163</v>
      </c>
      <c r="D6086" s="5">
        <v>45216</v>
      </c>
      <c r="E6086">
        <f>COUNTIFS($D$4891:D6086,D6086,$A$4891:A6086,A6086)</f>
        <v>2</v>
      </c>
      <c r="I6086" t="s">
        <v>183</v>
      </c>
      <c r="K6086" t="str">
        <f t="shared" si="496"/>
        <v>2023/24</v>
      </c>
      <c r="P6086" s="32"/>
      <c r="Q6086" s="36">
        <v>111.21739900449283</v>
      </c>
      <c r="S6086" s="22"/>
      <c r="AC6086" s="36">
        <v>31.776399715569383</v>
      </c>
      <c r="AD6086">
        <f t="shared" si="497"/>
        <v>3.1776399715569381</v>
      </c>
    </row>
    <row r="6087" spans="1:30" x14ac:dyDescent="0.25">
      <c r="A6087" t="s">
        <v>206</v>
      </c>
      <c r="B6087" t="s">
        <v>163</v>
      </c>
      <c r="D6087" s="38">
        <v>45216</v>
      </c>
      <c r="E6087">
        <f>COUNTIFS($D$4891:D6087,D6087,$A$4891:A6087,A6087)</f>
        <v>3</v>
      </c>
      <c r="I6087" s="39" t="s">
        <v>183</v>
      </c>
      <c r="K6087" t="str">
        <f t="shared" ref="K6087:K6150" si="498">YEAR(D6087)+IF(MONTH(D6087)&lt;7,-1,0)&amp;"/"&amp;RIGHT(YEAR(D6087)+IF(MONTH(D6087)&lt;7,0,1),2)</f>
        <v>2023/24</v>
      </c>
      <c r="P6087" s="32"/>
      <c r="Q6087" s="37">
        <v>176.1803552451799</v>
      </c>
      <c r="S6087" s="22"/>
      <c r="AC6087" s="37">
        <v>50.337244355765684</v>
      </c>
      <c r="AD6087">
        <f t="shared" si="497"/>
        <v>5.033724435576568</v>
      </c>
    </row>
    <row r="6088" spans="1:30" x14ac:dyDescent="0.25">
      <c r="A6088" t="s">
        <v>203</v>
      </c>
      <c r="B6088" t="s">
        <v>163</v>
      </c>
      <c r="D6088" s="5">
        <v>45216</v>
      </c>
      <c r="E6088">
        <f>COUNTIFS($D$4891:D6088,D6088,$A$4891:A6088,A6088)</f>
        <v>4</v>
      </c>
      <c r="I6088" t="s">
        <v>178</v>
      </c>
      <c r="K6088" t="str">
        <f t="shared" si="498"/>
        <v>2023/24</v>
      </c>
      <c r="P6088" s="32"/>
      <c r="Q6088" s="36">
        <v>179.07548479747396</v>
      </c>
      <c r="S6088" s="22"/>
      <c r="AC6088" s="36">
        <v>51.1644242278497</v>
      </c>
      <c r="AD6088">
        <f t="shared" si="497"/>
        <v>5.1164424227849699</v>
      </c>
    </row>
    <row r="6089" spans="1:30" x14ac:dyDescent="0.25">
      <c r="A6089" t="s">
        <v>206</v>
      </c>
      <c r="B6089" t="s">
        <v>163</v>
      </c>
      <c r="D6089" s="38">
        <v>45217</v>
      </c>
      <c r="E6089">
        <f>COUNTIFS($D$4891:D6089,D6089,$A$4891:A6089,A6089)</f>
        <v>1</v>
      </c>
      <c r="I6089" s="39" t="s">
        <v>183</v>
      </c>
      <c r="K6089" t="str">
        <f t="shared" si="498"/>
        <v>2023/24</v>
      </c>
      <c r="P6089" s="32"/>
      <c r="Q6089" s="37">
        <v>160.69304266548329</v>
      </c>
      <c r="S6089" s="22"/>
      <c r="AC6089" s="37">
        <v>44.636956295967579</v>
      </c>
      <c r="AD6089">
        <f t="shared" si="497"/>
        <v>4.4636956295967583</v>
      </c>
    </row>
    <row r="6090" spans="1:30" x14ac:dyDescent="0.25">
      <c r="A6090" t="s">
        <v>206</v>
      </c>
      <c r="B6090" t="s">
        <v>163</v>
      </c>
      <c r="D6090" s="5">
        <v>45217</v>
      </c>
      <c r="E6090">
        <f>COUNTIFS($D$4891:D6090,D6090,$A$4891:A6090,A6090)</f>
        <v>2</v>
      </c>
      <c r="I6090" t="s">
        <v>183</v>
      </c>
      <c r="K6090" t="str">
        <f t="shared" si="498"/>
        <v>2023/24</v>
      </c>
      <c r="P6090" s="32"/>
      <c r="Q6090" s="36">
        <v>158.92999885805634</v>
      </c>
      <c r="S6090" s="22"/>
      <c r="AC6090" s="36">
        <v>44.147221905015648</v>
      </c>
      <c r="AD6090">
        <f t="shared" si="497"/>
        <v>4.414722190501565</v>
      </c>
    </row>
    <row r="6091" spans="1:30" x14ac:dyDescent="0.25">
      <c r="A6091" t="s">
        <v>206</v>
      </c>
      <c r="B6091" t="s">
        <v>163</v>
      </c>
      <c r="D6091" s="38">
        <v>45238</v>
      </c>
      <c r="E6091">
        <f>COUNTIFS($D$4891:D6091,D6091,$A$4891:A6091,A6091)</f>
        <v>2</v>
      </c>
      <c r="I6091" s="39" t="s">
        <v>183</v>
      </c>
      <c r="K6091" t="str">
        <f t="shared" si="498"/>
        <v>2023/24</v>
      </c>
      <c r="P6091" s="32"/>
      <c r="Q6091" s="37">
        <v>114.47848216659705</v>
      </c>
      <c r="S6091" s="22"/>
      <c r="AC6091" s="37">
        <v>52.035673712089562</v>
      </c>
      <c r="AD6091">
        <f t="shared" si="497"/>
        <v>5.2035673712089565</v>
      </c>
    </row>
    <row r="6092" spans="1:30" x14ac:dyDescent="0.25">
      <c r="A6092" t="s">
        <v>206</v>
      </c>
      <c r="B6092" t="s">
        <v>163</v>
      </c>
      <c r="D6092" s="5">
        <v>45238</v>
      </c>
      <c r="E6092">
        <f>COUNTIFS($D$4891:D6092,D6092,$A$4891:A6092,A6092)</f>
        <v>3</v>
      </c>
      <c r="I6092" t="s">
        <v>183</v>
      </c>
      <c r="K6092" t="str">
        <f t="shared" si="498"/>
        <v>2023/24</v>
      </c>
      <c r="P6092" s="32"/>
      <c r="Q6092" s="36">
        <v>142.88981405421549</v>
      </c>
      <c r="S6092" s="22"/>
      <c r="AC6092" s="36">
        <v>64.94991547918886</v>
      </c>
      <c r="AD6092">
        <f t="shared" si="497"/>
        <v>6.494991547918886</v>
      </c>
    </row>
    <row r="6093" spans="1:30" x14ac:dyDescent="0.25">
      <c r="A6093" t="s">
        <v>203</v>
      </c>
      <c r="B6093" t="s">
        <v>163</v>
      </c>
      <c r="D6093" s="38">
        <v>45238</v>
      </c>
      <c r="E6093">
        <f>COUNTIFS($D$4891:D6093,D6093,$A$4891:A6093,A6093)</f>
        <v>5</v>
      </c>
      <c r="I6093" s="39" t="s">
        <v>178</v>
      </c>
      <c r="K6093" t="str">
        <f t="shared" si="498"/>
        <v>2023/24</v>
      </c>
      <c r="P6093" s="32"/>
      <c r="Q6093" s="37">
        <v>132.00079160894515</v>
      </c>
      <c r="S6093" s="22"/>
      <c r="AC6093" s="37">
        <v>62.857519813783405</v>
      </c>
      <c r="AD6093">
        <f t="shared" si="497"/>
        <v>6.2857519813783407</v>
      </c>
    </row>
    <row r="6094" spans="1:30" x14ac:dyDescent="0.25">
      <c r="A6094" t="s">
        <v>206</v>
      </c>
      <c r="B6094" t="s">
        <v>163</v>
      </c>
      <c r="D6094" s="5">
        <v>45238</v>
      </c>
      <c r="E6094">
        <f>COUNTIFS($D$4891:D6094,D6094,$A$4891:A6094,A6094)</f>
        <v>4</v>
      </c>
      <c r="I6094" t="s">
        <v>183</v>
      </c>
      <c r="K6094" t="str">
        <f t="shared" si="498"/>
        <v>2023/24</v>
      </c>
      <c r="P6094" s="32"/>
      <c r="Q6094" s="36">
        <v>87.458499335989359</v>
      </c>
      <c r="S6094" s="22"/>
      <c r="AC6094" s="36">
        <v>41.646904445709218</v>
      </c>
      <c r="AD6094">
        <f t="shared" si="497"/>
        <v>4.1646904445709216</v>
      </c>
    </row>
    <row r="6095" spans="1:30" x14ac:dyDescent="0.25">
      <c r="A6095" t="s">
        <v>206</v>
      </c>
      <c r="B6095" t="s">
        <v>163</v>
      </c>
      <c r="D6095" s="38">
        <v>45238</v>
      </c>
      <c r="E6095">
        <f>COUNTIFS($D$4891:D6095,D6095,$A$4891:A6095,A6095)</f>
        <v>5</v>
      </c>
      <c r="I6095" s="39" t="s">
        <v>183</v>
      </c>
      <c r="K6095" t="str">
        <f t="shared" si="498"/>
        <v>2023/24</v>
      </c>
      <c r="P6095" s="32"/>
      <c r="Q6095" s="37">
        <v>136.75241577435361</v>
      </c>
      <c r="S6095" s="22"/>
      <c r="AC6095" s="37">
        <v>65.120197987787435</v>
      </c>
      <c r="AD6095">
        <f t="shared" si="497"/>
        <v>6.5120197987787432</v>
      </c>
    </row>
    <row r="6096" spans="1:30" x14ac:dyDescent="0.25">
      <c r="A6096" t="s">
        <v>206</v>
      </c>
      <c r="B6096" t="s">
        <v>163</v>
      </c>
      <c r="D6096" s="5">
        <v>45259</v>
      </c>
      <c r="E6096">
        <f>COUNTIFS($D$4891:D6096,D6096,$A$4891:A6096,A6096)</f>
        <v>2</v>
      </c>
      <c r="I6096" t="s">
        <v>183</v>
      </c>
      <c r="K6096" t="str">
        <f t="shared" si="498"/>
        <v>2023/24</v>
      </c>
      <c r="P6096" s="32"/>
      <c r="Q6096" s="36">
        <v>108.95011814378677</v>
      </c>
      <c r="S6096" s="22"/>
      <c r="AC6096" s="36">
        <v>51.881008639898461</v>
      </c>
      <c r="AD6096">
        <f t="shared" si="497"/>
        <v>5.1881008639898463</v>
      </c>
    </row>
    <row r="6097" spans="1:30" x14ac:dyDescent="0.25">
      <c r="A6097" t="s">
        <v>206</v>
      </c>
      <c r="B6097" t="s">
        <v>163</v>
      </c>
      <c r="D6097" s="38">
        <v>45259</v>
      </c>
      <c r="E6097">
        <f>COUNTIFS($D$4891:D6097,D6097,$A$4891:A6097,A6097)</f>
        <v>3</v>
      </c>
      <c r="I6097" s="39" t="s">
        <v>183</v>
      </c>
      <c r="K6097" t="str">
        <f t="shared" si="498"/>
        <v>2023/24</v>
      </c>
      <c r="P6097" s="32"/>
      <c r="Q6097" s="37">
        <v>128.41112807914476</v>
      </c>
      <c r="S6097" s="22"/>
      <c r="AC6097" s="37">
        <v>61.148156228164169</v>
      </c>
      <c r="AD6097">
        <f t="shared" si="497"/>
        <v>6.1148156228164172</v>
      </c>
    </row>
    <row r="6098" spans="1:30" x14ac:dyDescent="0.25">
      <c r="A6098" t="s">
        <v>203</v>
      </c>
      <c r="B6098" t="s">
        <v>163</v>
      </c>
      <c r="D6098" s="5">
        <v>45259</v>
      </c>
      <c r="E6098">
        <f>COUNTIFS($D$4891:D6098,D6098,$A$4891:A6098,A6098)</f>
        <v>5</v>
      </c>
      <c r="I6098" t="s">
        <v>178</v>
      </c>
      <c r="K6098" t="str">
        <f t="shared" si="498"/>
        <v>2023/24</v>
      </c>
      <c r="P6098" s="32"/>
      <c r="Q6098" s="36">
        <v>133.87428197823755</v>
      </c>
      <c r="S6098" s="22"/>
      <c r="AC6098" s="36">
        <v>63.749658084875016</v>
      </c>
      <c r="AD6098">
        <f t="shared" si="497"/>
        <v>6.3749658084875014</v>
      </c>
    </row>
    <row r="6099" spans="1:30" x14ac:dyDescent="0.25">
      <c r="A6099" t="s">
        <v>206</v>
      </c>
      <c r="B6099" t="s">
        <v>163</v>
      </c>
      <c r="D6099" s="38">
        <v>45259</v>
      </c>
      <c r="E6099">
        <f>COUNTIFS($D$4891:D6099,D6099,$A$4891:A6099,A6099)</f>
        <v>4</v>
      </c>
      <c r="I6099" s="39" t="s">
        <v>183</v>
      </c>
      <c r="K6099" t="str">
        <f t="shared" si="498"/>
        <v>2023/24</v>
      </c>
      <c r="P6099" s="32"/>
      <c r="Q6099" s="37">
        <v>103.74299104527574</v>
      </c>
      <c r="S6099" s="22"/>
      <c r="AC6099" s="37">
        <v>49.401424307274162</v>
      </c>
      <c r="AD6099">
        <f t="shared" si="497"/>
        <v>4.9401424307274162</v>
      </c>
    </row>
    <row r="6100" spans="1:30" x14ac:dyDescent="0.25">
      <c r="A6100" t="s">
        <v>206</v>
      </c>
      <c r="B6100" t="s">
        <v>163</v>
      </c>
      <c r="D6100" s="5">
        <v>45259</v>
      </c>
      <c r="E6100">
        <f>COUNTIFS($D$4891:D6100,D6100,$A$4891:A6100,A6100)</f>
        <v>5</v>
      </c>
      <c r="I6100" t="s">
        <v>183</v>
      </c>
      <c r="K6100" t="str">
        <f t="shared" si="498"/>
        <v>2023/24</v>
      </c>
      <c r="P6100" s="32"/>
      <c r="Q6100" s="36">
        <v>143.40526774344883</v>
      </c>
      <c r="S6100" s="22"/>
      <c r="AC6100" s="36">
        <v>68.288222734975633</v>
      </c>
      <c r="AD6100">
        <f t="shared" si="497"/>
        <v>6.828822273497563</v>
      </c>
    </row>
    <row r="6101" spans="1:30" x14ac:dyDescent="0.25">
      <c r="A6101" t="s">
        <v>208</v>
      </c>
      <c r="B6101" t="s">
        <v>184</v>
      </c>
      <c r="D6101" s="38">
        <v>44936</v>
      </c>
      <c r="E6101">
        <f>COUNTIFS($D$4891:D6101,D6101,$A$4891:A6101,A6101)</f>
        <v>1</v>
      </c>
      <c r="I6101" s="39" t="s">
        <v>164</v>
      </c>
      <c r="K6101" t="str">
        <f t="shared" si="498"/>
        <v>2022/23</v>
      </c>
      <c r="P6101" s="32"/>
      <c r="Q6101" s="37">
        <v>243.42105263157896</v>
      </c>
      <c r="S6101" s="22"/>
      <c r="AC6101" s="37">
        <v>121.71052631578948</v>
      </c>
      <c r="AD6101">
        <f t="shared" si="497"/>
        <v>12.171052631578949</v>
      </c>
    </row>
    <row r="6102" spans="1:30" x14ac:dyDescent="0.25">
      <c r="A6102" t="s">
        <v>208</v>
      </c>
      <c r="B6102" t="s">
        <v>184</v>
      </c>
      <c r="D6102" s="5">
        <v>44936</v>
      </c>
      <c r="E6102">
        <f>COUNTIFS($D$4891:D6102,D6102,$A$4891:A6102,A6102)</f>
        <v>2</v>
      </c>
      <c r="I6102" t="s">
        <v>164</v>
      </c>
      <c r="K6102" t="str">
        <f t="shared" si="498"/>
        <v>2022/23</v>
      </c>
      <c r="P6102" s="32"/>
      <c r="Q6102" s="36">
        <v>178.97713302188339</v>
      </c>
      <c r="S6102" s="22"/>
      <c r="AC6102" s="36">
        <v>89.488566510941695</v>
      </c>
      <c r="AD6102">
        <f t="shared" si="497"/>
        <v>8.9488566510941698</v>
      </c>
    </row>
    <row r="6103" spans="1:30" x14ac:dyDescent="0.25">
      <c r="A6103" t="s">
        <v>208</v>
      </c>
      <c r="B6103" t="s">
        <v>184</v>
      </c>
      <c r="D6103" s="38">
        <v>44936</v>
      </c>
      <c r="E6103">
        <f>COUNTIFS($D$4891:D6103,D6103,$A$4891:A6103,A6103)</f>
        <v>3</v>
      </c>
      <c r="I6103" s="39" t="s">
        <v>164</v>
      </c>
      <c r="K6103" t="str">
        <f t="shared" si="498"/>
        <v>2022/23</v>
      </c>
      <c r="P6103" s="32"/>
      <c r="Q6103" s="37">
        <v>208.03308565820834</v>
      </c>
      <c r="S6103" s="22"/>
      <c r="AC6103" s="37">
        <v>104.01654282910417</v>
      </c>
      <c r="AD6103">
        <f t="shared" si="497"/>
        <v>10.401654282910417</v>
      </c>
    </row>
    <row r="6104" spans="1:30" x14ac:dyDescent="0.25">
      <c r="A6104" t="s">
        <v>208</v>
      </c>
      <c r="B6104" t="s">
        <v>184</v>
      </c>
      <c r="D6104" s="5">
        <v>44936</v>
      </c>
      <c r="E6104">
        <f>COUNTIFS($D$4891:D6104,D6104,$A$4891:A6104,A6104)</f>
        <v>4</v>
      </c>
      <c r="I6104" t="s">
        <v>164</v>
      </c>
      <c r="K6104" t="str">
        <f t="shared" si="498"/>
        <v>2022/23</v>
      </c>
      <c r="P6104" s="32"/>
      <c r="Q6104" s="36">
        <v>165.28676802649406</v>
      </c>
      <c r="S6104" s="22"/>
      <c r="AC6104" s="36">
        <v>82.643384013247029</v>
      </c>
      <c r="AD6104">
        <f t="shared" si="497"/>
        <v>8.2643384013247037</v>
      </c>
    </row>
    <row r="6105" spans="1:30" x14ac:dyDescent="0.25">
      <c r="A6105" t="s">
        <v>208</v>
      </c>
      <c r="B6105" t="s">
        <v>184</v>
      </c>
      <c r="D6105" s="38">
        <v>44936</v>
      </c>
      <c r="E6105">
        <f>COUNTIFS($D$4891:D6105,D6105,$A$4891:A6105,A6105)</f>
        <v>5</v>
      </c>
      <c r="I6105" s="39" t="s">
        <v>164</v>
      </c>
      <c r="K6105" t="str">
        <f t="shared" si="498"/>
        <v>2022/23</v>
      </c>
      <c r="P6105" s="32"/>
      <c r="Q6105" s="37">
        <v>302.25181094881845</v>
      </c>
      <c r="S6105" s="22"/>
      <c r="AC6105" s="37">
        <v>151.12590547440922</v>
      </c>
      <c r="AD6105">
        <f t="shared" si="497"/>
        <v>15.112590547440922</v>
      </c>
    </row>
    <row r="6106" spans="1:30" x14ac:dyDescent="0.25">
      <c r="A6106" t="s">
        <v>208</v>
      </c>
      <c r="B6106" t="s">
        <v>184</v>
      </c>
      <c r="D6106" s="5">
        <v>44953</v>
      </c>
      <c r="E6106">
        <f>COUNTIFS($D$4891:D6106,D6106,$A$4891:A6106,A6106)</f>
        <v>1</v>
      </c>
      <c r="I6106" t="s">
        <v>164</v>
      </c>
      <c r="K6106" t="str">
        <f t="shared" si="498"/>
        <v>2022/23</v>
      </c>
      <c r="P6106" s="32"/>
      <c r="Q6106" s="36">
        <v>104.0530897673755</v>
      </c>
      <c r="S6106" s="22"/>
      <c r="AC6106" s="36">
        <v>61.207699863162055</v>
      </c>
      <c r="AD6106">
        <f t="shared" si="497"/>
        <v>6.1207699863162057</v>
      </c>
    </row>
    <row r="6107" spans="1:30" x14ac:dyDescent="0.25">
      <c r="A6107" t="s">
        <v>208</v>
      </c>
      <c r="B6107" t="s">
        <v>184</v>
      </c>
      <c r="D6107" s="38">
        <v>44953</v>
      </c>
      <c r="E6107">
        <f>COUNTIFS($D$4891:D6107,D6107,$A$4891:A6107,A6107)</f>
        <v>2</v>
      </c>
      <c r="I6107" s="39" t="s">
        <v>164</v>
      </c>
      <c r="K6107" t="str">
        <f t="shared" si="498"/>
        <v>2022/23</v>
      </c>
      <c r="P6107" s="32"/>
      <c r="Q6107" s="37">
        <v>68.138674388674389</v>
      </c>
      <c r="S6107" s="22"/>
      <c r="AC6107" s="37">
        <v>40.081573169808465</v>
      </c>
      <c r="AD6107">
        <f t="shared" si="497"/>
        <v>4.0081573169808467</v>
      </c>
    </row>
    <row r="6108" spans="1:30" x14ac:dyDescent="0.25">
      <c r="A6108" t="s">
        <v>208</v>
      </c>
      <c r="B6108" t="s">
        <v>184</v>
      </c>
      <c r="D6108" s="5">
        <v>44953</v>
      </c>
      <c r="E6108">
        <f>COUNTIFS($D$4891:D6108,D6108,$A$4891:A6108,A6108)</f>
        <v>3</v>
      </c>
      <c r="I6108" t="s">
        <v>164</v>
      </c>
      <c r="K6108" t="str">
        <f t="shared" si="498"/>
        <v>2022/23</v>
      </c>
      <c r="P6108" s="32"/>
      <c r="Q6108" s="36">
        <v>72.817460317460331</v>
      </c>
      <c r="S6108" s="22"/>
      <c r="AC6108" s="36">
        <v>42.833800186741371</v>
      </c>
      <c r="AD6108">
        <f t="shared" ref="AD6108:AD6171" si="499">AC6108/10</f>
        <v>4.2833800186741371</v>
      </c>
    </row>
    <row r="6109" spans="1:30" x14ac:dyDescent="0.25">
      <c r="A6109" t="s">
        <v>208</v>
      </c>
      <c r="B6109" t="s">
        <v>184</v>
      </c>
      <c r="D6109" s="38">
        <v>44953</v>
      </c>
      <c r="E6109">
        <f>COUNTIFS($D$4891:D6109,D6109,$A$4891:A6109,A6109)</f>
        <v>4</v>
      </c>
      <c r="I6109" s="39" t="s">
        <v>164</v>
      </c>
      <c r="K6109" t="str">
        <f t="shared" si="498"/>
        <v>2022/23</v>
      </c>
      <c r="P6109" s="32"/>
      <c r="Q6109" s="37">
        <v>56.123911930363533</v>
      </c>
      <c r="S6109" s="22"/>
      <c r="AC6109" s="37">
        <v>33.014065841390313</v>
      </c>
      <c r="AD6109">
        <f t="shared" si="499"/>
        <v>3.3014065841390314</v>
      </c>
    </row>
    <row r="6110" spans="1:30" x14ac:dyDescent="0.25">
      <c r="A6110" t="s">
        <v>208</v>
      </c>
      <c r="B6110" t="s">
        <v>184</v>
      </c>
      <c r="D6110" s="5">
        <v>44953</v>
      </c>
      <c r="E6110">
        <f>COUNTIFS($D$4891:D6110,D6110,$A$4891:A6110,A6110)</f>
        <v>5</v>
      </c>
      <c r="I6110" t="s">
        <v>164</v>
      </c>
      <c r="K6110" t="str">
        <f t="shared" si="498"/>
        <v>2022/23</v>
      </c>
      <c r="P6110" s="32"/>
      <c r="Q6110" s="36">
        <v>128.12995531209458</v>
      </c>
      <c r="S6110" s="22"/>
      <c r="AC6110" s="36">
        <v>75.370561948290927</v>
      </c>
      <c r="AD6110">
        <f t="shared" si="499"/>
        <v>7.5370561948290931</v>
      </c>
    </row>
    <row r="6111" spans="1:30" x14ac:dyDescent="0.25">
      <c r="A6111" t="s">
        <v>208</v>
      </c>
      <c r="B6111" t="s">
        <v>184</v>
      </c>
      <c r="D6111" s="38">
        <v>44980</v>
      </c>
      <c r="E6111">
        <f>COUNTIFS($D$4891:D6111,D6111,$A$4891:A6111,A6111)</f>
        <v>1</v>
      </c>
      <c r="I6111" s="39" t="s">
        <v>164</v>
      </c>
      <c r="K6111" t="str">
        <f t="shared" si="498"/>
        <v>2022/23</v>
      </c>
      <c r="P6111" s="32"/>
      <c r="Q6111" s="37">
        <v>130.33369289935277</v>
      </c>
      <c r="S6111" s="22"/>
      <c r="AC6111" s="37">
        <v>48.271738110871397</v>
      </c>
      <c r="AD6111">
        <f t="shared" si="499"/>
        <v>4.8271738110871398</v>
      </c>
    </row>
    <row r="6112" spans="1:30" x14ac:dyDescent="0.25">
      <c r="A6112" t="s">
        <v>208</v>
      </c>
      <c r="B6112" t="s">
        <v>184</v>
      </c>
      <c r="D6112" s="5">
        <v>44980</v>
      </c>
      <c r="E6112">
        <f>COUNTIFS($D$4891:D6112,D6112,$A$4891:A6112,A6112)</f>
        <v>2</v>
      </c>
      <c r="I6112" t="s">
        <v>164</v>
      </c>
      <c r="K6112" t="str">
        <f t="shared" si="498"/>
        <v>2022/23</v>
      </c>
      <c r="P6112" s="32"/>
      <c r="Q6112" s="36">
        <v>112.29549082202712</v>
      </c>
      <c r="S6112" s="22"/>
      <c r="AC6112" s="36">
        <v>41.590922526676707</v>
      </c>
      <c r="AD6112">
        <f t="shared" si="499"/>
        <v>4.159092252667671</v>
      </c>
    </row>
    <row r="6113" spans="1:30" x14ac:dyDescent="0.25">
      <c r="A6113" t="s">
        <v>208</v>
      </c>
      <c r="B6113" t="s">
        <v>184</v>
      </c>
      <c r="D6113" s="38">
        <v>44980</v>
      </c>
      <c r="E6113">
        <f>COUNTIFS($D$4891:D6113,D6113,$A$4891:A6113,A6113)</f>
        <v>3</v>
      </c>
      <c r="I6113" s="39" t="s">
        <v>164</v>
      </c>
      <c r="K6113" t="str">
        <f t="shared" si="498"/>
        <v>2022/23</v>
      </c>
      <c r="P6113" s="32"/>
      <c r="Q6113" s="37">
        <v>109.89218328840973</v>
      </c>
      <c r="S6113" s="22"/>
      <c r="AC6113" s="37">
        <v>40.70080862533694</v>
      </c>
      <c r="AD6113">
        <f t="shared" si="499"/>
        <v>4.0700808625336942</v>
      </c>
    </row>
    <row r="6114" spans="1:30" x14ac:dyDescent="0.25">
      <c r="A6114" t="s">
        <v>208</v>
      </c>
      <c r="B6114" t="s">
        <v>184</v>
      </c>
      <c r="D6114" s="5">
        <v>44980</v>
      </c>
      <c r="E6114">
        <f>COUNTIFS($D$4891:D6114,D6114,$A$4891:A6114,A6114)</f>
        <v>4</v>
      </c>
      <c r="I6114" t="s">
        <v>164</v>
      </c>
      <c r="K6114" t="str">
        <f t="shared" si="498"/>
        <v>2022/23</v>
      </c>
      <c r="P6114" s="32"/>
      <c r="Q6114" s="36">
        <v>177.34951731970474</v>
      </c>
      <c r="S6114" s="22"/>
      <c r="AC6114" s="36">
        <v>65.68500641470547</v>
      </c>
      <c r="AD6114">
        <f t="shared" si="499"/>
        <v>6.5685006414705471</v>
      </c>
    </row>
    <row r="6115" spans="1:30" x14ac:dyDescent="0.25">
      <c r="A6115" t="s">
        <v>208</v>
      </c>
      <c r="B6115" t="s">
        <v>184</v>
      </c>
      <c r="D6115" s="38">
        <v>44980</v>
      </c>
      <c r="E6115">
        <f>COUNTIFS($D$4891:D6115,D6115,$A$4891:A6115,A6115)</f>
        <v>5</v>
      </c>
      <c r="I6115" s="39" t="s">
        <v>164</v>
      </c>
      <c r="K6115" t="str">
        <f t="shared" si="498"/>
        <v>2022/23</v>
      </c>
      <c r="P6115" s="32"/>
      <c r="Q6115" s="37">
        <v>260.46912999137055</v>
      </c>
      <c r="S6115" s="22"/>
      <c r="AC6115" s="37">
        <v>96.470048144952059</v>
      </c>
      <c r="AD6115">
        <f t="shared" si="499"/>
        <v>9.6470048144952063</v>
      </c>
    </row>
    <row r="6116" spans="1:30" x14ac:dyDescent="0.25">
      <c r="A6116" t="s">
        <v>208</v>
      </c>
      <c r="B6116" t="s">
        <v>184</v>
      </c>
      <c r="D6116" s="5">
        <v>45008</v>
      </c>
      <c r="E6116">
        <f>COUNTIFS($D$4891:D6116,D6116,$A$4891:A6116,A6116)</f>
        <v>1</v>
      </c>
      <c r="I6116" t="s">
        <v>164</v>
      </c>
      <c r="K6116" t="str">
        <f t="shared" si="498"/>
        <v>2022/23</v>
      </c>
      <c r="P6116" s="32"/>
      <c r="Q6116" s="36">
        <v>208.23723228995058</v>
      </c>
      <c r="S6116" s="22"/>
      <c r="AC6116" s="36">
        <v>74.370440103553776</v>
      </c>
      <c r="AD6116">
        <f t="shared" si="499"/>
        <v>7.4370440103553772</v>
      </c>
    </row>
    <row r="6117" spans="1:30" x14ac:dyDescent="0.25">
      <c r="A6117" t="s">
        <v>208</v>
      </c>
      <c r="B6117" t="s">
        <v>184</v>
      </c>
      <c r="D6117" s="38">
        <v>45008</v>
      </c>
      <c r="E6117">
        <f>COUNTIFS($D$4891:D6117,D6117,$A$4891:A6117,A6117)</f>
        <v>2</v>
      </c>
      <c r="I6117" s="39" t="s">
        <v>164</v>
      </c>
      <c r="K6117" t="str">
        <f t="shared" si="498"/>
        <v>2022/23</v>
      </c>
      <c r="P6117" s="32"/>
      <c r="Q6117" s="37">
        <v>190.42857142857144</v>
      </c>
      <c r="S6117" s="22"/>
      <c r="AC6117" s="37">
        <v>68.010204081632665</v>
      </c>
      <c r="AD6117">
        <f t="shared" si="499"/>
        <v>6.8010204081632661</v>
      </c>
    </row>
    <row r="6118" spans="1:30" x14ac:dyDescent="0.25">
      <c r="A6118" t="s">
        <v>208</v>
      </c>
      <c r="B6118" t="s">
        <v>184</v>
      </c>
      <c r="D6118" s="5">
        <v>45008</v>
      </c>
      <c r="E6118">
        <f>COUNTIFS($D$4891:D6118,D6118,$A$4891:A6118,A6118)</f>
        <v>3</v>
      </c>
      <c r="I6118" t="s">
        <v>164</v>
      </c>
      <c r="K6118" t="str">
        <f t="shared" si="498"/>
        <v>2022/23</v>
      </c>
      <c r="P6118" s="32"/>
      <c r="Q6118" s="36">
        <v>187.22139673105497</v>
      </c>
      <c r="S6118" s="22"/>
      <c r="AC6118" s="36">
        <v>66.864784546805339</v>
      </c>
      <c r="AD6118">
        <f t="shared" si="499"/>
        <v>6.6864784546805343</v>
      </c>
    </row>
    <row r="6119" spans="1:30" x14ac:dyDescent="0.25">
      <c r="A6119" t="s">
        <v>208</v>
      </c>
      <c r="B6119" t="s">
        <v>184</v>
      </c>
      <c r="D6119" s="38">
        <v>45008</v>
      </c>
      <c r="E6119">
        <f>COUNTIFS($D$4891:D6119,D6119,$A$4891:A6119,A6119)</f>
        <v>4</v>
      </c>
      <c r="I6119" s="39" t="s">
        <v>164</v>
      </c>
      <c r="K6119" t="str">
        <f t="shared" si="498"/>
        <v>2022/23</v>
      </c>
      <c r="P6119" s="32"/>
      <c r="Q6119" s="37">
        <v>207.63888888888891</v>
      </c>
      <c r="S6119" s="22"/>
      <c r="AC6119" s="37">
        <v>74.156746031746039</v>
      </c>
      <c r="AD6119">
        <f t="shared" si="499"/>
        <v>7.4156746031746037</v>
      </c>
    </row>
    <row r="6120" spans="1:30" x14ac:dyDescent="0.25">
      <c r="A6120" t="s">
        <v>208</v>
      </c>
      <c r="B6120" t="s">
        <v>184</v>
      </c>
      <c r="D6120" s="5">
        <v>45008</v>
      </c>
      <c r="E6120">
        <f>COUNTIFS($D$4891:D6120,D6120,$A$4891:A6120,A6120)</f>
        <v>5</v>
      </c>
      <c r="I6120" t="s">
        <v>164</v>
      </c>
      <c r="K6120" t="str">
        <f t="shared" si="498"/>
        <v>2022/23</v>
      </c>
      <c r="P6120" s="32"/>
      <c r="Q6120" s="36">
        <v>301.29543823011164</v>
      </c>
      <c r="S6120" s="22"/>
      <c r="AC6120" s="36">
        <v>107.6055136536113</v>
      </c>
      <c r="AD6120">
        <f t="shared" si="499"/>
        <v>10.760551365361129</v>
      </c>
    </row>
    <row r="6121" spans="1:30" x14ac:dyDescent="0.25">
      <c r="A6121" t="s">
        <v>208</v>
      </c>
      <c r="B6121" t="s">
        <v>184</v>
      </c>
      <c r="D6121" s="38">
        <v>45040</v>
      </c>
      <c r="E6121">
        <f>COUNTIFS($D$4891:D6121,D6121,$A$4891:A6121,A6121)</f>
        <v>1</v>
      </c>
      <c r="I6121" s="39" t="s">
        <v>164</v>
      </c>
      <c r="K6121" t="str">
        <f t="shared" si="498"/>
        <v>2022/23</v>
      </c>
      <c r="P6121" s="32"/>
      <c r="Q6121" s="37">
        <v>195.32740548816398</v>
      </c>
      <c r="S6121" s="22"/>
      <c r="AC6121" s="37">
        <v>61.039814215051244</v>
      </c>
      <c r="AD6121">
        <f t="shared" si="499"/>
        <v>6.1039814215051242</v>
      </c>
    </row>
    <row r="6122" spans="1:30" x14ac:dyDescent="0.25">
      <c r="A6122" t="s">
        <v>208</v>
      </c>
      <c r="B6122" t="s">
        <v>184</v>
      </c>
      <c r="D6122" s="5">
        <v>45040</v>
      </c>
      <c r="E6122">
        <f>COUNTIFS($D$4891:D6122,D6122,$A$4891:A6122,A6122)</f>
        <v>2</v>
      </c>
      <c r="I6122" t="s">
        <v>164</v>
      </c>
      <c r="K6122" t="str">
        <f t="shared" si="498"/>
        <v>2022/23</v>
      </c>
      <c r="P6122" s="32"/>
      <c r="Q6122" s="36">
        <v>204.70885601947202</v>
      </c>
      <c r="S6122" s="22"/>
      <c r="AC6122" s="36">
        <v>63.971517506085007</v>
      </c>
      <c r="AD6122">
        <f t="shared" si="499"/>
        <v>6.3971517506085007</v>
      </c>
    </row>
    <row r="6123" spans="1:30" x14ac:dyDescent="0.25">
      <c r="A6123" t="s">
        <v>208</v>
      </c>
      <c r="B6123" t="s">
        <v>184</v>
      </c>
      <c r="D6123" s="38">
        <v>45040</v>
      </c>
      <c r="E6123">
        <f>COUNTIFS($D$4891:D6123,D6123,$A$4891:A6123,A6123)</f>
        <v>3</v>
      </c>
      <c r="I6123" s="39" t="s">
        <v>164</v>
      </c>
      <c r="K6123" t="str">
        <f t="shared" si="498"/>
        <v>2022/23</v>
      </c>
      <c r="P6123" s="32"/>
      <c r="Q6123" s="37">
        <v>181.50390997520506</v>
      </c>
      <c r="S6123" s="22"/>
      <c r="AC6123" s="37">
        <v>56.71997186725158</v>
      </c>
      <c r="AD6123">
        <f t="shared" si="499"/>
        <v>5.6719971867251582</v>
      </c>
    </row>
    <row r="6124" spans="1:30" x14ac:dyDescent="0.25">
      <c r="A6124" t="s">
        <v>208</v>
      </c>
      <c r="B6124" t="s">
        <v>184</v>
      </c>
      <c r="D6124" s="5">
        <v>45040</v>
      </c>
      <c r="E6124">
        <f>COUNTIFS($D$4891:D6124,D6124,$A$4891:A6124,A6124)</f>
        <v>4</v>
      </c>
      <c r="I6124" t="s">
        <v>164</v>
      </c>
      <c r="K6124" t="str">
        <f t="shared" si="498"/>
        <v>2022/23</v>
      </c>
      <c r="P6124" s="32"/>
      <c r="Q6124" s="36">
        <v>208.46712762217277</v>
      </c>
      <c r="S6124" s="22"/>
      <c r="AC6124" s="36">
        <v>65.145977381928986</v>
      </c>
      <c r="AD6124">
        <f t="shared" si="499"/>
        <v>6.514597738192899</v>
      </c>
    </row>
    <row r="6125" spans="1:30" x14ac:dyDescent="0.25">
      <c r="A6125" t="s">
        <v>208</v>
      </c>
      <c r="B6125" t="s">
        <v>184</v>
      </c>
      <c r="D6125" s="38">
        <v>45040</v>
      </c>
      <c r="E6125">
        <f>COUNTIFS($D$4891:D6125,D6125,$A$4891:A6125,A6125)</f>
        <v>5</v>
      </c>
      <c r="I6125" s="39" t="s">
        <v>164</v>
      </c>
      <c r="K6125" t="str">
        <f t="shared" si="498"/>
        <v>2022/23</v>
      </c>
      <c r="P6125" s="32"/>
      <c r="Q6125" s="37">
        <v>360.04222671583204</v>
      </c>
      <c r="S6125" s="22"/>
      <c r="AC6125" s="37">
        <v>112.51319584869752</v>
      </c>
      <c r="AD6125">
        <f t="shared" si="499"/>
        <v>11.251319584869751</v>
      </c>
    </row>
    <row r="6126" spans="1:30" x14ac:dyDescent="0.25">
      <c r="A6126" t="s">
        <v>208</v>
      </c>
      <c r="B6126" t="s">
        <v>184</v>
      </c>
      <c r="D6126" s="5">
        <v>45086</v>
      </c>
      <c r="E6126">
        <f>COUNTIFS($D$4891:D6126,D6126,$A$4891:A6126,A6126)</f>
        <v>1</v>
      </c>
      <c r="I6126" t="s">
        <v>164</v>
      </c>
      <c r="K6126" t="str">
        <f t="shared" si="498"/>
        <v>2022/23</v>
      </c>
      <c r="P6126" s="32"/>
      <c r="Q6126" s="36">
        <v>242.26089759084684</v>
      </c>
      <c r="S6126" s="22"/>
      <c r="AC6126" s="36">
        <v>52.665412519749317</v>
      </c>
      <c r="AD6126">
        <f t="shared" si="499"/>
        <v>5.2665412519749317</v>
      </c>
    </row>
    <row r="6127" spans="1:30" x14ac:dyDescent="0.25">
      <c r="A6127" t="s">
        <v>208</v>
      </c>
      <c r="B6127" t="s">
        <v>184</v>
      </c>
      <c r="D6127" s="38">
        <v>45086</v>
      </c>
      <c r="E6127">
        <f>COUNTIFS($D$4891:D6127,D6127,$A$4891:A6127,A6127)</f>
        <v>2</v>
      </c>
      <c r="I6127" s="39" t="s">
        <v>164</v>
      </c>
      <c r="K6127" t="str">
        <f t="shared" si="498"/>
        <v>2022/23</v>
      </c>
      <c r="P6127" s="32"/>
      <c r="Q6127" s="37">
        <v>253.49122475938856</v>
      </c>
      <c r="S6127" s="22"/>
      <c r="AC6127" s="37">
        <v>55.10678799117143</v>
      </c>
      <c r="AD6127">
        <f t="shared" si="499"/>
        <v>5.5106787991171426</v>
      </c>
    </row>
    <row r="6128" spans="1:30" x14ac:dyDescent="0.25">
      <c r="A6128" t="s">
        <v>208</v>
      </c>
      <c r="B6128" t="s">
        <v>184</v>
      </c>
      <c r="D6128" s="5">
        <v>45086</v>
      </c>
      <c r="E6128">
        <f>COUNTIFS($D$4891:D6128,D6128,$A$4891:A6128,A6128)</f>
        <v>3</v>
      </c>
      <c r="I6128" t="s">
        <v>164</v>
      </c>
      <c r="K6128" t="str">
        <f t="shared" si="498"/>
        <v>2022/23</v>
      </c>
      <c r="P6128" s="32"/>
      <c r="Q6128" s="36">
        <v>247.62960282276305</v>
      </c>
      <c r="S6128" s="22"/>
      <c r="AC6128" s="36">
        <v>53.832522352774575</v>
      </c>
      <c r="AD6128">
        <f t="shared" si="499"/>
        <v>5.3832522352774577</v>
      </c>
    </row>
    <row r="6129" spans="1:30" x14ac:dyDescent="0.25">
      <c r="A6129" t="s">
        <v>208</v>
      </c>
      <c r="B6129" t="s">
        <v>184</v>
      </c>
      <c r="D6129" s="38">
        <v>45086</v>
      </c>
      <c r="E6129">
        <f>COUNTIFS($D$4891:D6129,D6129,$A$4891:A6129,A6129)</f>
        <v>4</v>
      </c>
      <c r="I6129" s="39" t="s">
        <v>164</v>
      </c>
      <c r="K6129" t="str">
        <f t="shared" si="498"/>
        <v>2022/23</v>
      </c>
      <c r="P6129" s="32"/>
      <c r="Q6129" s="37">
        <v>275.56179775280901</v>
      </c>
      <c r="S6129" s="22"/>
      <c r="AC6129" s="37">
        <v>59.904738641915003</v>
      </c>
      <c r="AD6129">
        <f t="shared" si="499"/>
        <v>5.9904738641915003</v>
      </c>
    </row>
    <row r="6130" spans="1:30" x14ac:dyDescent="0.25">
      <c r="A6130" t="s">
        <v>208</v>
      </c>
      <c r="B6130" t="s">
        <v>184</v>
      </c>
      <c r="D6130" s="5">
        <v>45086</v>
      </c>
      <c r="E6130">
        <f>COUNTIFS($D$4891:D6130,D6130,$A$4891:A6130,A6130)</f>
        <v>5</v>
      </c>
      <c r="I6130" t="s">
        <v>164</v>
      </c>
      <c r="K6130" t="str">
        <f t="shared" si="498"/>
        <v>2022/23</v>
      </c>
      <c r="P6130" s="32"/>
      <c r="Q6130" s="36">
        <v>365.13191532876579</v>
      </c>
      <c r="S6130" s="22"/>
      <c r="AC6130" s="36">
        <v>79.376503332340377</v>
      </c>
      <c r="AD6130">
        <f t="shared" si="499"/>
        <v>7.9376503332340373</v>
      </c>
    </row>
    <row r="6131" spans="1:30" x14ac:dyDescent="0.25">
      <c r="A6131" t="s">
        <v>208</v>
      </c>
      <c r="B6131" t="s">
        <v>184</v>
      </c>
      <c r="D6131" s="38">
        <v>45174</v>
      </c>
      <c r="E6131">
        <f>COUNTIFS($D$4891:D6131,D6131,$A$4891:A6131,A6131)</f>
        <v>1</v>
      </c>
      <c r="I6131" s="39" t="s">
        <v>164</v>
      </c>
      <c r="K6131" t="str">
        <f t="shared" si="498"/>
        <v>2023/24</v>
      </c>
      <c r="P6131" s="32"/>
      <c r="Q6131" s="37">
        <v>126.77811550151978</v>
      </c>
      <c r="S6131" s="22"/>
      <c r="AC6131" s="37">
        <v>14.40660403426361</v>
      </c>
      <c r="AD6131">
        <f t="shared" si="499"/>
        <v>1.440660403426361</v>
      </c>
    </row>
    <row r="6132" spans="1:30" x14ac:dyDescent="0.25">
      <c r="A6132" t="s">
        <v>208</v>
      </c>
      <c r="B6132" t="s">
        <v>184</v>
      </c>
      <c r="D6132" s="5">
        <v>45174</v>
      </c>
      <c r="E6132">
        <f>COUNTIFS($D$4891:D6132,D6132,$A$4891:A6132,A6132)</f>
        <v>2</v>
      </c>
      <c r="I6132" t="s">
        <v>164</v>
      </c>
      <c r="K6132" t="str">
        <f t="shared" si="498"/>
        <v>2023/24</v>
      </c>
      <c r="P6132" s="32"/>
      <c r="Q6132" s="36">
        <v>86.521978021978029</v>
      </c>
      <c r="S6132" s="22"/>
      <c r="AC6132" s="36">
        <v>9.8320429570429582</v>
      </c>
      <c r="AD6132">
        <f t="shared" si="499"/>
        <v>0.98320429570429579</v>
      </c>
    </row>
    <row r="6133" spans="1:30" x14ac:dyDescent="0.25">
      <c r="A6133" t="s">
        <v>208</v>
      </c>
      <c r="B6133" t="s">
        <v>184</v>
      </c>
      <c r="D6133" s="38">
        <v>45174</v>
      </c>
      <c r="E6133">
        <f>COUNTIFS($D$4891:D6133,D6133,$A$4891:A6133,A6133)</f>
        <v>3</v>
      </c>
      <c r="I6133" s="39" t="s">
        <v>164</v>
      </c>
      <c r="K6133" t="str">
        <f t="shared" si="498"/>
        <v>2023/24</v>
      </c>
      <c r="P6133" s="32"/>
      <c r="Q6133" s="37">
        <v>105.33562822719448</v>
      </c>
      <c r="S6133" s="22"/>
      <c r="AC6133" s="37">
        <v>11.969957753090283</v>
      </c>
      <c r="AD6133">
        <f t="shared" si="499"/>
        <v>1.1969957753090283</v>
      </c>
    </row>
    <row r="6134" spans="1:30" x14ac:dyDescent="0.25">
      <c r="A6134" t="s">
        <v>208</v>
      </c>
      <c r="B6134" t="s">
        <v>184</v>
      </c>
      <c r="D6134" s="5">
        <v>45174</v>
      </c>
      <c r="E6134">
        <f>COUNTIFS($D$4891:D6134,D6134,$A$4891:A6134,A6134)</f>
        <v>4</v>
      </c>
      <c r="I6134" t="s">
        <v>164</v>
      </c>
      <c r="K6134" t="str">
        <f t="shared" si="498"/>
        <v>2023/24</v>
      </c>
      <c r="P6134" s="32"/>
      <c r="Q6134" s="36">
        <v>134.73350505250644</v>
      </c>
      <c r="S6134" s="22"/>
      <c r="AC6134" s="36">
        <v>15.310625574148458</v>
      </c>
      <c r="AD6134">
        <f t="shared" si="499"/>
        <v>1.5310625574148458</v>
      </c>
    </row>
    <row r="6135" spans="1:30" x14ac:dyDescent="0.25">
      <c r="A6135" t="s">
        <v>208</v>
      </c>
      <c r="B6135" t="s">
        <v>184</v>
      </c>
      <c r="D6135" s="38">
        <v>45174</v>
      </c>
      <c r="E6135">
        <f>COUNTIFS($D$4891:D6135,D6135,$A$4891:A6135,A6135)</f>
        <v>5</v>
      </c>
      <c r="I6135" s="39" t="s">
        <v>164</v>
      </c>
      <c r="K6135" t="str">
        <f t="shared" si="498"/>
        <v>2023/24</v>
      </c>
      <c r="P6135" s="32"/>
      <c r="Q6135" s="37">
        <v>278.57705182400923</v>
      </c>
      <c r="S6135" s="22"/>
      <c r="AC6135" s="37">
        <v>31.656483161819231</v>
      </c>
      <c r="AD6135">
        <f t="shared" si="499"/>
        <v>3.1656483161819233</v>
      </c>
    </row>
    <row r="6136" spans="1:30" x14ac:dyDescent="0.25">
      <c r="A6136" t="s">
        <v>208</v>
      </c>
      <c r="B6136" t="s">
        <v>184</v>
      </c>
      <c r="D6136" s="5">
        <v>45217</v>
      </c>
      <c r="E6136">
        <f>COUNTIFS($D$4891:D6136,D6136,$A$4891:A6136,A6136)</f>
        <v>1</v>
      </c>
      <c r="I6136" t="s">
        <v>164</v>
      </c>
      <c r="K6136" t="str">
        <f t="shared" si="498"/>
        <v>2023/24</v>
      </c>
      <c r="P6136" s="32"/>
      <c r="Q6136" s="36">
        <v>218.17491937013853</v>
      </c>
      <c r="S6136" s="22"/>
      <c r="AC6136" s="36">
        <v>50.738353341892676</v>
      </c>
      <c r="AD6136">
        <f t="shared" si="499"/>
        <v>5.0738353341892672</v>
      </c>
    </row>
    <row r="6137" spans="1:30" x14ac:dyDescent="0.25">
      <c r="A6137" t="s">
        <v>208</v>
      </c>
      <c r="B6137" t="s">
        <v>184</v>
      </c>
      <c r="D6137" s="38">
        <v>45217</v>
      </c>
      <c r="E6137">
        <f>COUNTIFS($D$4891:D6137,D6137,$A$4891:A6137,A6137)</f>
        <v>2</v>
      </c>
      <c r="I6137" s="39" t="s">
        <v>164</v>
      </c>
      <c r="K6137" t="str">
        <f t="shared" si="498"/>
        <v>2023/24</v>
      </c>
      <c r="P6137" s="32"/>
      <c r="Q6137" s="37">
        <v>210.15776961314026</v>
      </c>
      <c r="S6137" s="22"/>
      <c r="AC6137" s="37">
        <v>48.87389991003262</v>
      </c>
      <c r="AD6137">
        <f t="shared" si="499"/>
        <v>4.8873899910032623</v>
      </c>
    </row>
    <row r="6138" spans="1:30" x14ac:dyDescent="0.25">
      <c r="A6138" t="s">
        <v>208</v>
      </c>
      <c r="B6138" t="s">
        <v>184</v>
      </c>
      <c r="D6138" s="5">
        <v>45217</v>
      </c>
      <c r="E6138">
        <f>COUNTIFS($D$4891:D6138,D6138,$A$4891:A6138,A6138)</f>
        <v>3</v>
      </c>
      <c r="I6138" t="s">
        <v>164</v>
      </c>
      <c r="K6138" t="str">
        <f t="shared" si="498"/>
        <v>2023/24</v>
      </c>
      <c r="P6138" s="32"/>
      <c r="Q6138" s="36">
        <v>211.83287324591674</v>
      </c>
      <c r="S6138" s="22"/>
      <c r="AC6138" s="36">
        <v>49.263458894399243</v>
      </c>
      <c r="AD6138">
        <f t="shared" si="499"/>
        <v>4.9263458894399239</v>
      </c>
    </row>
    <row r="6139" spans="1:30" x14ac:dyDescent="0.25">
      <c r="A6139" t="s">
        <v>208</v>
      </c>
      <c r="B6139" t="s">
        <v>184</v>
      </c>
      <c r="D6139" s="38">
        <v>45217</v>
      </c>
      <c r="E6139">
        <f>COUNTIFS($D$4891:D6139,D6139,$A$4891:A6139,A6139)</f>
        <v>4</v>
      </c>
      <c r="I6139" s="39" t="s">
        <v>164</v>
      </c>
      <c r="K6139" t="str">
        <f t="shared" si="498"/>
        <v>2023/24</v>
      </c>
      <c r="P6139" s="32"/>
      <c r="Q6139" s="37">
        <v>177.99352750809066</v>
      </c>
      <c r="S6139" s="22"/>
      <c r="AC6139" s="37">
        <v>41.393843606532712</v>
      </c>
      <c r="AD6139">
        <f t="shared" si="499"/>
        <v>4.1393843606532714</v>
      </c>
    </row>
    <row r="6140" spans="1:30" x14ac:dyDescent="0.25">
      <c r="A6140" t="s">
        <v>208</v>
      </c>
      <c r="B6140" t="s">
        <v>184</v>
      </c>
      <c r="D6140" s="5">
        <v>45217</v>
      </c>
      <c r="E6140">
        <f>COUNTIFS($D$4891:D6140,D6140,$A$4891:A6140,A6140)</f>
        <v>5</v>
      </c>
      <c r="I6140" t="s">
        <v>164</v>
      </c>
      <c r="K6140" t="str">
        <f t="shared" si="498"/>
        <v>2023/24</v>
      </c>
      <c r="P6140" s="32"/>
      <c r="Q6140" s="36">
        <v>350.9848058525605</v>
      </c>
      <c r="S6140" s="22"/>
      <c r="AC6140" s="36">
        <v>81.624373454083837</v>
      </c>
      <c r="AD6140">
        <f t="shared" si="499"/>
        <v>8.1624373454083834</v>
      </c>
    </row>
    <row r="6141" spans="1:30" x14ac:dyDescent="0.25">
      <c r="A6141" t="s">
        <v>208</v>
      </c>
      <c r="B6141" t="s">
        <v>184</v>
      </c>
      <c r="D6141" s="38">
        <v>45238</v>
      </c>
      <c r="E6141">
        <f>COUNTIFS($D$4891:D6141,D6141,$A$4891:A6141,A6141)</f>
        <v>1</v>
      </c>
      <c r="I6141" s="39" t="s">
        <v>164</v>
      </c>
      <c r="K6141" t="str">
        <f t="shared" si="498"/>
        <v>2023/24</v>
      </c>
      <c r="P6141" s="32"/>
      <c r="Q6141" s="37">
        <v>77.654304458428186</v>
      </c>
      <c r="S6141" s="22"/>
      <c r="AC6141" s="37">
        <v>36.978240218299135</v>
      </c>
      <c r="AD6141">
        <f t="shared" si="499"/>
        <v>3.6978240218299137</v>
      </c>
    </row>
    <row r="6142" spans="1:30" x14ac:dyDescent="0.25">
      <c r="A6142" t="s">
        <v>208</v>
      </c>
      <c r="B6142" t="s">
        <v>184</v>
      </c>
      <c r="D6142" s="5">
        <v>45238</v>
      </c>
      <c r="E6142">
        <f>COUNTIFS($D$4891:D6142,D6142,$A$4891:A6142,A6142)</f>
        <v>2</v>
      </c>
      <c r="I6142" t="s">
        <v>164</v>
      </c>
      <c r="K6142" t="str">
        <f t="shared" si="498"/>
        <v>2023/24</v>
      </c>
      <c r="P6142" s="32"/>
      <c r="Q6142" s="36">
        <v>86.50793650793652</v>
      </c>
      <c r="S6142" s="22"/>
      <c r="AC6142" s="36">
        <v>41.194255479969769</v>
      </c>
      <c r="AD6142">
        <f t="shared" si="499"/>
        <v>4.1194255479969772</v>
      </c>
    </row>
    <row r="6143" spans="1:30" x14ac:dyDescent="0.25">
      <c r="A6143" t="s">
        <v>208</v>
      </c>
      <c r="B6143" t="s">
        <v>184</v>
      </c>
      <c r="D6143" s="38">
        <v>45238</v>
      </c>
      <c r="E6143">
        <f>COUNTIFS($D$4891:D6143,D6143,$A$4891:A6143,A6143)</f>
        <v>3</v>
      </c>
      <c r="I6143" s="39" t="s">
        <v>164</v>
      </c>
      <c r="K6143" t="str">
        <f t="shared" si="498"/>
        <v>2023/24</v>
      </c>
      <c r="P6143" s="32"/>
      <c r="Q6143" s="37">
        <v>95.590799031477019</v>
      </c>
      <c r="S6143" s="22"/>
      <c r="AC6143" s="37">
        <v>45.519428110227153</v>
      </c>
      <c r="AD6143">
        <f t="shared" si="499"/>
        <v>4.5519428110227151</v>
      </c>
    </row>
    <row r="6144" spans="1:30" x14ac:dyDescent="0.25">
      <c r="A6144" t="s">
        <v>208</v>
      </c>
      <c r="B6144" t="s">
        <v>184</v>
      </c>
      <c r="D6144" s="5">
        <v>45238</v>
      </c>
      <c r="E6144">
        <f>COUNTIFS($D$4891:D6144,D6144,$A$4891:A6144,A6144)</f>
        <v>4</v>
      </c>
      <c r="I6144" t="s">
        <v>164</v>
      </c>
      <c r="K6144" t="str">
        <f t="shared" si="498"/>
        <v>2023/24</v>
      </c>
      <c r="P6144" s="32"/>
      <c r="Q6144" s="36">
        <v>97.554806070826316</v>
      </c>
      <c r="S6144" s="22"/>
      <c r="AC6144" s="36">
        <v>46.454669557536342</v>
      </c>
      <c r="AD6144">
        <f t="shared" si="499"/>
        <v>4.6454669557536343</v>
      </c>
    </row>
    <row r="6145" spans="1:30" x14ac:dyDescent="0.25">
      <c r="A6145" t="s">
        <v>208</v>
      </c>
      <c r="B6145" t="s">
        <v>184</v>
      </c>
      <c r="D6145" s="38">
        <v>45238</v>
      </c>
      <c r="E6145">
        <f>COUNTIFS($D$4891:D6145,D6145,$A$4891:A6145,A6145)</f>
        <v>5</v>
      </c>
      <c r="I6145" s="39" t="s">
        <v>164</v>
      </c>
      <c r="K6145" t="str">
        <f t="shared" si="498"/>
        <v>2023/24</v>
      </c>
      <c r="P6145" s="32"/>
      <c r="Q6145" s="37">
        <v>167.9902850119974</v>
      </c>
      <c r="S6145" s="22"/>
      <c r="AC6145" s="37">
        <v>79.99537381523686</v>
      </c>
      <c r="AD6145">
        <f t="shared" si="499"/>
        <v>7.9995373815236857</v>
      </c>
    </row>
    <row r="6146" spans="1:30" x14ac:dyDescent="0.25">
      <c r="A6146" t="s">
        <v>208</v>
      </c>
      <c r="B6146" t="s">
        <v>184</v>
      </c>
      <c r="D6146" s="5">
        <v>45278</v>
      </c>
      <c r="E6146">
        <f>COUNTIFS($D$4891:D6146,D6146,$A$4891:A6146,A6146)</f>
        <v>1</v>
      </c>
      <c r="I6146" t="s">
        <v>164</v>
      </c>
      <c r="K6146" t="str">
        <f t="shared" si="498"/>
        <v>2023/24</v>
      </c>
      <c r="P6146" s="32"/>
      <c r="Q6146" s="36">
        <v>35.781354795439299</v>
      </c>
      <c r="S6146" s="22"/>
      <c r="AC6146" s="36">
        <v>8.9453386988598247</v>
      </c>
      <c r="AD6146">
        <f t="shared" si="499"/>
        <v>0.89453386988598249</v>
      </c>
    </row>
    <row r="6147" spans="1:30" x14ac:dyDescent="0.25">
      <c r="A6147" t="s">
        <v>208</v>
      </c>
      <c r="B6147" t="s">
        <v>184</v>
      </c>
      <c r="D6147" s="38">
        <v>45278</v>
      </c>
      <c r="E6147">
        <f>COUNTIFS($D$4891:D6147,D6147,$A$4891:A6147,A6147)</f>
        <v>2</v>
      </c>
      <c r="I6147" s="39" t="s">
        <v>164</v>
      </c>
      <c r="K6147" t="str">
        <f t="shared" si="498"/>
        <v>2023/24</v>
      </c>
      <c r="P6147" s="32"/>
      <c r="Q6147" s="37">
        <v>41.638379723919449</v>
      </c>
      <c r="S6147" s="22"/>
      <c r="AC6147" s="37">
        <v>10.409594930979862</v>
      </c>
      <c r="AD6147">
        <f t="shared" si="499"/>
        <v>1.0409594930979862</v>
      </c>
    </row>
    <row r="6148" spans="1:30" x14ac:dyDescent="0.25">
      <c r="A6148" t="s">
        <v>208</v>
      </c>
      <c r="B6148" t="s">
        <v>184</v>
      </c>
      <c r="D6148" s="5">
        <v>45278</v>
      </c>
      <c r="E6148">
        <f>COUNTIFS($D$4891:D6148,D6148,$A$4891:A6148,A6148)</f>
        <v>3</v>
      </c>
      <c r="I6148" t="s">
        <v>164</v>
      </c>
      <c r="K6148" t="str">
        <f t="shared" si="498"/>
        <v>2023/24</v>
      </c>
      <c r="P6148" s="32"/>
      <c r="Q6148" s="36">
        <v>28.437732348346877</v>
      </c>
      <c r="S6148" s="22"/>
      <c r="AC6148" s="36">
        <v>7.1094330870867193</v>
      </c>
      <c r="AD6148">
        <f t="shared" si="499"/>
        <v>0.71094330870867195</v>
      </c>
    </row>
    <row r="6149" spans="1:30" x14ac:dyDescent="0.25">
      <c r="A6149" t="s">
        <v>208</v>
      </c>
      <c r="B6149" t="s">
        <v>184</v>
      </c>
      <c r="D6149" s="38">
        <v>45278</v>
      </c>
      <c r="E6149">
        <f>COUNTIFS($D$4891:D6149,D6149,$A$4891:A6149,A6149)</f>
        <v>4</v>
      </c>
      <c r="I6149" s="39" t="s">
        <v>164</v>
      </c>
      <c r="K6149" t="str">
        <f t="shared" si="498"/>
        <v>2023/24</v>
      </c>
      <c r="P6149" s="32"/>
      <c r="Q6149" s="37">
        <v>12.90485001825208</v>
      </c>
      <c r="S6149" s="22"/>
      <c r="AC6149" s="37">
        <v>3.2262125045630201</v>
      </c>
      <c r="AD6149">
        <f t="shared" si="499"/>
        <v>0.32262125045630202</v>
      </c>
    </row>
    <row r="6150" spans="1:30" x14ac:dyDescent="0.25">
      <c r="A6150" t="s">
        <v>208</v>
      </c>
      <c r="B6150" t="s">
        <v>184</v>
      </c>
      <c r="D6150" s="5">
        <v>45278</v>
      </c>
      <c r="E6150">
        <f>COUNTIFS($D$4891:D6150,D6150,$A$4891:A6150,A6150)</f>
        <v>5</v>
      </c>
      <c r="I6150" t="s">
        <v>164</v>
      </c>
      <c r="K6150" t="str">
        <f t="shared" si="498"/>
        <v>2023/24</v>
      </c>
      <c r="P6150" s="32"/>
      <c r="Q6150" s="36">
        <v>0.49824836592332788</v>
      </c>
      <c r="S6150" s="22"/>
      <c r="AC6150" s="36">
        <v>0.12456209148083197</v>
      </c>
      <c r="AD6150">
        <f t="shared" si="499"/>
        <v>1.2456209148083198E-2</v>
      </c>
    </row>
    <row r="6151" spans="1:30" x14ac:dyDescent="0.25">
      <c r="A6151" t="s">
        <v>208</v>
      </c>
      <c r="B6151" t="s">
        <v>184</v>
      </c>
      <c r="D6151" s="38">
        <v>45324</v>
      </c>
      <c r="E6151">
        <f>COUNTIFS($D$4891:D6151,D6151,$A$4891:A6151,A6151)</f>
        <v>1</v>
      </c>
      <c r="I6151" s="39" t="s">
        <v>164</v>
      </c>
      <c r="K6151" t="str">
        <f t="shared" ref="K6151:K6214" si="500">YEAR(D6151)+IF(MONTH(D6151)&lt;7,-1,0)&amp;"/"&amp;RIGHT(YEAR(D6151)+IF(MONTH(D6151)&lt;7,0,1),2)</f>
        <v>2023/24</v>
      </c>
      <c r="P6151" s="32"/>
      <c r="Q6151" s="37">
        <v>170.30487804878049</v>
      </c>
      <c r="S6151" s="22"/>
      <c r="AC6151" s="37">
        <v>37.02279957582185</v>
      </c>
      <c r="AD6151">
        <f t="shared" si="499"/>
        <v>3.702279957582185</v>
      </c>
    </row>
    <row r="6152" spans="1:30" x14ac:dyDescent="0.25">
      <c r="A6152" t="s">
        <v>208</v>
      </c>
      <c r="B6152" t="s">
        <v>184</v>
      </c>
      <c r="D6152" s="5">
        <v>45324</v>
      </c>
      <c r="E6152">
        <f>COUNTIFS($D$4891:D6152,D6152,$A$4891:A6152,A6152)</f>
        <v>2</v>
      </c>
      <c r="I6152" t="s">
        <v>164</v>
      </c>
      <c r="K6152" t="str">
        <f t="shared" si="500"/>
        <v>2023/24</v>
      </c>
      <c r="P6152" s="32"/>
      <c r="Q6152" s="36">
        <v>210.13119533527697</v>
      </c>
      <c r="S6152" s="22"/>
      <c r="AC6152" s="36">
        <v>45.680694638103688</v>
      </c>
      <c r="AD6152">
        <f t="shared" si="499"/>
        <v>4.5680694638103692</v>
      </c>
    </row>
    <row r="6153" spans="1:30" x14ac:dyDescent="0.25">
      <c r="A6153" t="s">
        <v>208</v>
      </c>
      <c r="B6153" t="s">
        <v>184</v>
      </c>
      <c r="D6153" s="38">
        <v>45324</v>
      </c>
      <c r="E6153">
        <f>COUNTIFS($D$4891:D6153,D6153,$A$4891:A6153,A6153)</f>
        <v>3</v>
      </c>
      <c r="I6153" s="39" t="s">
        <v>164</v>
      </c>
      <c r="K6153" t="str">
        <f t="shared" si="500"/>
        <v>2023/24</v>
      </c>
      <c r="P6153" s="32"/>
      <c r="Q6153" s="37">
        <v>174.80191097646238</v>
      </c>
      <c r="S6153" s="22"/>
      <c r="AC6153" s="37">
        <v>38.000415429665736</v>
      </c>
      <c r="AD6153">
        <f t="shared" si="499"/>
        <v>3.8000415429665737</v>
      </c>
    </row>
    <row r="6154" spans="1:30" x14ac:dyDescent="0.25">
      <c r="A6154" t="s">
        <v>208</v>
      </c>
      <c r="B6154" t="s">
        <v>184</v>
      </c>
      <c r="D6154" s="5">
        <v>45324</v>
      </c>
      <c r="E6154">
        <f>COUNTIFS($D$4891:D6154,D6154,$A$4891:A6154,A6154)</f>
        <v>4</v>
      </c>
      <c r="I6154" t="s">
        <v>164</v>
      </c>
      <c r="K6154" t="str">
        <f t="shared" si="500"/>
        <v>2023/24</v>
      </c>
      <c r="P6154" s="32"/>
      <c r="Q6154" s="36">
        <v>0</v>
      </c>
      <c r="S6154" s="22"/>
      <c r="AC6154" s="36"/>
      <c r="AD6154">
        <f t="shared" si="499"/>
        <v>0</v>
      </c>
    </row>
    <row r="6155" spans="1:30" x14ac:dyDescent="0.25">
      <c r="A6155" t="s">
        <v>208</v>
      </c>
      <c r="B6155" t="s">
        <v>184</v>
      </c>
      <c r="D6155" s="38">
        <v>45324</v>
      </c>
      <c r="E6155">
        <f>COUNTIFS($D$4891:D6155,D6155,$A$4891:A6155,A6155)</f>
        <v>5</v>
      </c>
      <c r="I6155" s="39" t="s">
        <v>164</v>
      </c>
      <c r="K6155" t="str">
        <f t="shared" si="500"/>
        <v>2023/24</v>
      </c>
      <c r="P6155" s="32"/>
      <c r="Q6155" s="37">
        <v>367.71201413427559</v>
      </c>
      <c r="S6155" s="22"/>
      <c r="AC6155" s="37">
        <v>79.937394377016432</v>
      </c>
      <c r="AD6155">
        <f t="shared" si="499"/>
        <v>7.9937394377016435</v>
      </c>
    </row>
    <row r="6156" spans="1:30" x14ac:dyDescent="0.25">
      <c r="A6156" t="s">
        <v>208</v>
      </c>
      <c r="B6156" t="s">
        <v>184</v>
      </c>
      <c r="D6156" s="5">
        <v>45435</v>
      </c>
      <c r="E6156">
        <f>COUNTIFS($D$4891:D6156,D6156,$A$4891:A6156,A6156)</f>
        <v>1</v>
      </c>
      <c r="I6156" t="s">
        <v>164</v>
      </c>
      <c r="K6156" t="str">
        <f t="shared" si="500"/>
        <v>2023/24</v>
      </c>
      <c r="P6156" s="32"/>
      <c r="Q6156" s="36">
        <v>103.15944881889766</v>
      </c>
      <c r="S6156" s="22"/>
      <c r="AC6156" s="36">
        <v>17.193241469816275</v>
      </c>
      <c r="AD6156">
        <f t="shared" si="499"/>
        <v>1.7193241469816276</v>
      </c>
    </row>
    <row r="6157" spans="1:30" x14ac:dyDescent="0.25">
      <c r="A6157" t="s">
        <v>208</v>
      </c>
      <c r="B6157" t="s">
        <v>184</v>
      </c>
      <c r="D6157" s="38">
        <v>45435</v>
      </c>
      <c r="E6157">
        <f>COUNTIFS($D$4891:D6157,D6157,$A$4891:A6157,A6157)</f>
        <v>2</v>
      </c>
      <c r="I6157" s="39" t="s">
        <v>164</v>
      </c>
      <c r="K6157" t="str">
        <f t="shared" si="500"/>
        <v>2023/24</v>
      </c>
      <c r="P6157" s="32"/>
      <c r="Q6157" s="37">
        <v>0</v>
      </c>
      <c r="S6157" s="22"/>
      <c r="AC6157" s="37"/>
      <c r="AD6157">
        <f t="shared" si="499"/>
        <v>0</v>
      </c>
    </row>
    <row r="6158" spans="1:30" x14ac:dyDescent="0.25">
      <c r="A6158" t="s">
        <v>208</v>
      </c>
      <c r="B6158" t="s">
        <v>184</v>
      </c>
      <c r="D6158" s="5">
        <v>45435</v>
      </c>
      <c r="E6158">
        <f>COUNTIFS($D$4891:D6158,D6158,$A$4891:A6158,A6158)</f>
        <v>3</v>
      </c>
      <c r="I6158" t="s">
        <v>164</v>
      </c>
      <c r="K6158" t="str">
        <f t="shared" si="500"/>
        <v>2023/24</v>
      </c>
      <c r="P6158" s="32"/>
      <c r="Q6158" s="36">
        <v>0</v>
      </c>
      <c r="S6158" s="22"/>
      <c r="AC6158" s="36"/>
      <c r="AD6158">
        <f t="shared" si="499"/>
        <v>0</v>
      </c>
    </row>
    <row r="6159" spans="1:30" x14ac:dyDescent="0.25">
      <c r="A6159" t="s">
        <v>208</v>
      </c>
      <c r="B6159" t="s">
        <v>184</v>
      </c>
      <c r="D6159" s="38">
        <v>45435</v>
      </c>
      <c r="E6159">
        <f>COUNTIFS($D$4891:D6159,D6159,$A$4891:A6159,A6159)</f>
        <v>4</v>
      </c>
      <c r="I6159" s="39" t="s">
        <v>164</v>
      </c>
      <c r="K6159" t="str">
        <f t="shared" si="500"/>
        <v>2023/24</v>
      </c>
      <c r="P6159" s="32"/>
      <c r="Q6159" s="37">
        <v>0</v>
      </c>
      <c r="S6159" s="22"/>
      <c r="AC6159" s="37"/>
      <c r="AD6159">
        <f t="shared" si="499"/>
        <v>0</v>
      </c>
    </row>
    <row r="6160" spans="1:30" x14ac:dyDescent="0.25">
      <c r="A6160" t="s">
        <v>208</v>
      </c>
      <c r="B6160" t="s">
        <v>184</v>
      </c>
      <c r="D6160" s="5">
        <v>45435</v>
      </c>
      <c r="E6160">
        <f>COUNTIFS($D$4891:D6160,D6160,$A$4891:A6160,A6160)</f>
        <v>5</v>
      </c>
      <c r="I6160" t="s">
        <v>164</v>
      </c>
      <c r="K6160" t="str">
        <f t="shared" si="500"/>
        <v>2023/24</v>
      </c>
      <c r="P6160" s="32"/>
      <c r="Q6160" s="36">
        <v>0</v>
      </c>
      <c r="S6160" s="22"/>
      <c r="AC6160" s="36"/>
      <c r="AD6160">
        <f t="shared" si="499"/>
        <v>0</v>
      </c>
    </row>
    <row r="6161" spans="1:30" x14ac:dyDescent="0.25">
      <c r="A6161" t="s">
        <v>209</v>
      </c>
      <c r="B6161" t="s">
        <v>184</v>
      </c>
      <c r="D6161" s="38">
        <v>44936</v>
      </c>
      <c r="E6161">
        <f>COUNTIFS($D$4891:D6161,D6161,$A$4891:A6161,A6161)</f>
        <v>1</v>
      </c>
      <c r="I6161" s="39" t="s">
        <v>165</v>
      </c>
      <c r="K6161" t="str">
        <f t="shared" si="500"/>
        <v>2022/23</v>
      </c>
      <c r="P6161" s="32"/>
      <c r="Q6161" s="37">
        <v>255.74079241071431</v>
      </c>
      <c r="S6161" s="22"/>
      <c r="AC6161" s="37">
        <v>127.87039620535715</v>
      </c>
      <c r="AD6161">
        <f t="shared" si="499"/>
        <v>12.787039620535715</v>
      </c>
    </row>
    <row r="6162" spans="1:30" x14ac:dyDescent="0.25">
      <c r="A6162" t="s">
        <v>209</v>
      </c>
      <c r="B6162" t="s">
        <v>184</v>
      </c>
      <c r="D6162" s="5">
        <v>44936</v>
      </c>
      <c r="E6162">
        <f>COUNTIFS($D$4891:D6162,D6162,$A$4891:A6162,A6162)</f>
        <v>2</v>
      </c>
      <c r="I6162" t="s">
        <v>165</v>
      </c>
      <c r="K6162" t="str">
        <f t="shared" si="500"/>
        <v>2022/23</v>
      </c>
      <c r="P6162" s="32"/>
      <c r="Q6162" s="36">
        <v>197.81690140845072</v>
      </c>
      <c r="S6162" s="22"/>
      <c r="AC6162" s="36">
        <v>98.908450704225359</v>
      </c>
      <c r="AD6162">
        <f t="shared" si="499"/>
        <v>9.8908450704225359</v>
      </c>
    </row>
    <row r="6163" spans="1:30" x14ac:dyDescent="0.25">
      <c r="A6163" t="s">
        <v>209</v>
      </c>
      <c r="B6163" t="s">
        <v>184</v>
      </c>
      <c r="D6163" s="38">
        <v>44936</v>
      </c>
      <c r="E6163">
        <f>COUNTIFS($D$4891:D6163,D6163,$A$4891:A6163,A6163)</f>
        <v>3</v>
      </c>
      <c r="I6163" s="39" t="s">
        <v>165</v>
      </c>
      <c r="K6163" t="str">
        <f t="shared" si="500"/>
        <v>2022/23</v>
      </c>
      <c r="P6163" s="32"/>
      <c r="Q6163" s="37">
        <v>166.55936568175662</v>
      </c>
      <c r="S6163" s="22"/>
      <c r="AC6163" s="37">
        <v>83.279682840878309</v>
      </c>
      <c r="AD6163">
        <f t="shared" si="499"/>
        <v>8.3279682840878309</v>
      </c>
    </row>
    <row r="6164" spans="1:30" x14ac:dyDescent="0.25">
      <c r="A6164" t="s">
        <v>209</v>
      </c>
      <c r="B6164" t="s">
        <v>184</v>
      </c>
      <c r="D6164" s="5">
        <v>44936</v>
      </c>
      <c r="E6164">
        <f>COUNTIFS($D$4891:D6164,D6164,$A$4891:A6164,A6164)</f>
        <v>4</v>
      </c>
      <c r="I6164" t="s">
        <v>165</v>
      </c>
      <c r="K6164" t="str">
        <f t="shared" si="500"/>
        <v>2022/23</v>
      </c>
      <c r="P6164" s="32"/>
      <c r="Q6164" s="36">
        <v>193.05745788248191</v>
      </c>
      <c r="S6164" s="22"/>
      <c r="AC6164" s="36">
        <v>96.528728941240956</v>
      </c>
      <c r="AD6164">
        <f t="shared" si="499"/>
        <v>9.652872894124096</v>
      </c>
    </row>
    <row r="6165" spans="1:30" x14ac:dyDescent="0.25">
      <c r="A6165" t="s">
        <v>209</v>
      </c>
      <c r="B6165" t="s">
        <v>184</v>
      </c>
      <c r="D6165" s="38">
        <v>44936</v>
      </c>
      <c r="E6165">
        <f>COUNTIFS($D$4891:D6165,D6165,$A$4891:A6165,A6165)</f>
        <v>5</v>
      </c>
      <c r="I6165" s="39" t="s">
        <v>165</v>
      </c>
      <c r="K6165" t="str">
        <f t="shared" si="500"/>
        <v>2022/23</v>
      </c>
      <c r="P6165" s="32"/>
      <c r="Q6165" s="37">
        <v>336.63187337972442</v>
      </c>
      <c r="S6165" s="22"/>
      <c r="AC6165" s="37">
        <v>168.31593668986221</v>
      </c>
      <c r="AD6165">
        <f t="shared" si="499"/>
        <v>16.831593668986223</v>
      </c>
    </row>
    <row r="6166" spans="1:30" x14ac:dyDescent="0.25">
      <c r="A6166" t="s">
        <v>209</v>
      </c>
      <c r="B6166" t="s">
        <v>184</v>
      </c>
      <c r="D6166" s="5">
        <v>44953</v>
      </c>
      <c r="E6166">
        <f>COUNTIFS($D$4891:D6166,D6166,$A$4891:A6166,A6166)</f>
        <v>1</v>
      </c>
      <c r="I6166" t="s">
        <v>165</v>
      </c>
      <c r="K6166" t="str">
        <f t="shared" si="500"/>
        <v>2022/23</v>
      </c>
      <c r="P6166" s="32"/>
      <c r="Q6166" s="36">
        <v>97.562229437229462</v>
      </c>
      <c r="S6166" s="22"/>
      <c r="AC6166" s="36">
        <v>57.389546727782033</v>
      </c>
      <c r="AD6166">
        <f t="shared" si="499"/>
        <v>5.7389546727782035</v>
      </c>
    </row>
    <row r="6167" spans="1:30" x14ac:dyDescent="0.25">
      <c r="A6167" t="s">
        <v>209</v>
      </c>
      <c r="B6167" t="s">
        <v>184</v>
      </c>
      <c r="D6167" s="38">
        <v>44953</v>
      </c>
      <c r="E6167">
        <f>COUNTIFS($D$4891:D6167,D6167,$A$4891:A6167,A6167)</f>
        <v>2</v>
      </c>
      <c r="I6167" s="39" t="s">
        <v>165</v>
      </c>
      <c r="K6167" t="str">
        <f t="shared" si="500"/>
        <v>2022/23</v>
      </c>
      <c r="P6167" s="32"/>
      <c r="Q6167" s="37">
        <v>67.433562992125985</v>
      </c>
      <c r="S6167" s="22"/>
      <c r="AC6167" s="37">
        <v>39.666801760074108</v>
      </c>
      <c r="AD6167">
        <f t="shared" si="499"/>
        <v>3.9666801760074106</v>
      </c>
    </row>
    <row r="6168" spans="1:30" x14ac:dyDescent="0.25">
      <c r="A6168" t="s">
        <v>209</v>
      </c>
      <c r="B6168" t="s">
        <v>184</v>
      </c>
      <c r="D6168" s="5">
        <v>44953</v>
      </c>
      <c r="E6168">
        <f>COUNTIFS($D$4891:D6168,D6168,$A$4891:A6168,A6168)</f>
        <v>3</v>
      </c>
      <c r="I6168" t="s">
        <v>165</v>
      </c>
      <c r="K6168" t="str">
        <f t="shared" si="500"/>
        <v>2022/23</v>
      </c>
      <c r="P6168" s="32"/>
      <c r="Q6168" s="36">
        <v>56.247201074787277</v>
      </c>
      <c r="S6168" s="22"/>
      <c r="AC6168" s="36">
        <v>33.086588867521925</v>
      </c>
      <c r="AD6168">
        <f t="shared" si="499"/>
        <v>3.3086588867521924</v>
      </c>
    </row>
    <row r="6169" spans="1:30" x14ac:dyDescent="0.25">
      <c r="A6169" t="s">
        <v>209</v>
      </c>
      <c r="B6169" t="s">
        <v>184</v>
      </c>
      <c r="D6169" s="38">
        <v>44953</v>
      </c>
      <c r="E6169">
        <f>COUNTIFS($D$4891:D6169,D6169,$A$4891:A6169,A6169)</f>
        <v>4</v>
      </c>
      <c r="I6169" s="39" t="s">
        <v>165</v>
      </c>
      <c r="K6169" t="str">
        <f t="shared" si="500"/>
        <v>2022/23</v>
      </c>
      <c r="P6169" s="32"/>
      <c r="Q6169" s="37">
        <v>72.940543105336161</v>
      </c>
      <c r="S6169" s="22"/>
      <c r="AC6169" s="37">
        <v>42.90620182666833</v>
      </c>
      <c r="AD6169">
        <f t="shared" si="499"/>
        <v>4.2906201826668333</v>
      </c>
    </row>
    <row r="6170" spans="1:30" x14ac:dyDescent="0.25">
      <c r="A6170" t="s">
        <v>209</v>
      </c>
      <c r="B6170" t="s">
        <v>184</v>
      </c>
      <c r="D6170" s="5">
        <v>44953</v>
      </c>
      <c r="E6170">
        <f>COUNTIFS($D$4891:D6170,D6170,$A$4891:A6170,A6170)</f>
        <v>5</v>
      </c>
      <c r="I6170" t="s">
        <v>165</v>
      </c>
      <c r="K6170" t="str">
        <f t="shared" si="500"/>
        <v>2022/23</v>
      </c>
      <c r="P6170" s="32"/>
      <c r="Q6170" s="36">
        <v>98.92541087231352</v>
      </c>
      <c r="S6170" s="22"/>
      <c r="AC6170" s="36">
        <v>58.191418160184426</v>
      </c>
      <c r="AD6170">
        <f t="shared" si="499"/>
        <v>5.8191418160184423</v>
      </c>
    </row>
    <row r="6171" spans="1:30" x14ac:dyDescent="0.25">
      <c r="A6171" t="s">
        <v>209</v>
      </c>
      <c r="B6171" t="s">
        <v>184</v>
      </c>
      <c r="D6171" s="38">
        <v>44980</v>
      </c>
      <c r="E6171">
        <f>COUNTIFS($D$4891:D6171,D6171,$A$4891:A6171,A6171)</f>
        <v>1</v>
      </c>
      <c r="I6171" s="39" t="s">
        <v>165</v>
      </c>
      <c r="K6171" t="str">
        <f t="shared" si="500"/>
        <v>2022/23</v>
      </c>
      <c r="P6171" s="32"/>
      <c r="Q6171" s="37">
        <v>136.38039446304168</v>
      </c>
      <c r="S6171" s="22"/>
      <c r="AC6171" s="37">
        <v>50.511257208533962</v>
      </c>
      <c r="AD6171">
        <f t="shared" si="499"/>
        <v>5.0511257208533964</v>
      </c>
    </row>
    <row r="6172" spans="1:30" x14ac:dyDescent="0.25">
      <c r="A6172" t="s">
        <v>209</v>
      </c>
      <c r="B6172" t="s">
        <v>184</v>
      </c>
      <c r="D6172" s="5">
        <v>44980</v>
      </c>
      <c r="E6172">
        <f>COUNTIFS($D$4891:D6172,D6172,$A$4891:A6172,A6172)</f>
        <v>2</v>
      </c>
      <c r="I6172" t="s">
        <v>165</v>
      </c>
      <c r="K6172" t="str">
        <f t="shared" si="500"/>
        <v>2022/23</v>
      </c>
      <c r="P6172" s="32"/>
      <c r="Q6172" s="36">
        <v>103.85233860080999</v>
      </c>
      <c r="S6172" s="22"/>
      <c r="AC6172" s="36">
        <v>38.463829111411101</v>
      </c>
      <c r="AD6172">
        <f t="shared" ref="AD6172:AD6235" si="501">AC6172/10</f>
        <v>3.8463829111411103</v>
      </c>
    </row>
    <row r="6173" spans="1:30" x14ac:dyDescent="0.25">
      <c r="A6173" t="s">
        <v>209</v>
      </c>
      <c r="B6173" t="s">
        <v>184</v>
      </c>
      <c r="D6173" s="38">
        <v>44980</v>
      </c>
      <c r="E6173">
        <f>COUNTIFS($D$4891:D6173,D6173,$A$4891:A6173,A6173)</f>
        <v>3</v>
      </c>
      <c r="I6173" s="39" t="s">
        <v>165</v>
      </c>
      <c r="K6173" t="str">
        <f t="shared" si="500"/>
        <v>2022/23</v>
      </c>
      <c r="P6173" s="32"/>
      <c r="Q6173" s="37">
        <v>169.0063649222065</v>
      </c>
      <c r="S6173" s="22"/>
      <c r="AC6173" s="37">
        <v>62.594949971187589</v>
      </c>
      <c r="AD6173">
        <f t="shared" si="501"/>
        <v>6.2594949971187592</v>
      </c>
    </row>
    <row r="6174" spans="1:30" x14ac:dyDescent="0.25">
      <c r="A6174" t="s">
        <v>209</v>
      </c>
      <c r="B6174" t="s">
        <v>184</v>
      </c>
      <c r="D6174" s="5">
        <v>44980</v>
      </c>
      <c r="E6174">
        <f>COUNTIFS($D$4891:D6174,D6174,$A$4891:A6174,A6174)</f>
        <v>4</v>
      </c>
      <c r="I6174" t="s">
        <v>165</v>
      </c>
      <c r="K6174" t="str">
        <f t="shared" si="500"/>
        <v>2022/23</v>
      </c>
      <c r="P6174" s="32"/>
      <c r="Q6174" s="36">
        <v>233.90007076027987</v>
      </c>
      <c r="S6174" s="22"/>
      <c r="AC6174" s="36">
        <v>86.629655837140689</v>
      </c>
      <c r="AD6174">
        <f t="shared" si="501"/>
        <v>8.6629655837140689</v>
      </c>
    </row>
    <row r="6175" spans="1:30" x14ac:dyDescent="0.25">
      <c r="A6175" t="s">
        <v>209</v>
      </c>
      <c r="B6175" t="s">
        <v>184</v>
      </c>
      <c r="D6175" s="38">
        <v>44980</v>
      </c>
      <c r="E6175">
        <f>COUNTIFS($D$4891:D6175,D6175,$A$4891:A6175,A6175)</f>
        <v>5</v>
      </c>
      <c r="I6175" s="39" t="s">
        <v>165</v>
      </c>
      <c r="K6175" t="str">
        <f t="shared" si="500"/>
        <v>2022/23</v>
      </c>
      <c r="P6175" s="32"/>
      <c r="Q6175" s="37">
        <v>184.00946788111216</v>
      </c>
      <c r="S6175" s="22"/>
      <c r="AC6175" s="37">
        <v>68.151654770782287</v>
      </c>
      <c r="AD6175">
        <f t="shared" si="501"/>
        <v>6.8151654770782288</v>
      </c>
    </row>
    <row r="6176" spans="1:30" x14ac:dyDescent="0.25">
      <c r="A6176" t="s">
        <v>209</v>
      </c>
      <c r="B6176" t="s">
        <v>184</v>
      </c>
      <c r="D6176" s="5">
        <v>45008</v>
      </c>
      <c r="E6176">
        <f>COUNTIFS($D$4891:D6176,D6176,$A$4891:A6176,A6176)</f>
        <v>1</v>
      </c>
      <c r="I6176" t="s">
        <v>165</v>
      </c>
      <c r="K6176" t="str">
        <f t="shared" si="500"/>
        <v>2022/23</v>
      </c>
      <c r="P6176" s="32"/>
      <c r="Q6176" s="36">
        <v>179.24871940808197</v>
      </c>
      <c r="S6176" s="22"/>
      <c r="AC6176" s="36">
        <v>64.017399788600699</v>
      </c>
      <c r="AD6176">
        <f t="shared" si="501"/>
        <v>6.4017399788600695</v>
      </c>
    </row>
    <row r="6177" spans="1:30" x14ac:dyDescent="0.25">
      <c r="A6177" t="s">
        <v>209</v>
      </c>
      <c r="B6177" t="s">
        <v>184</v>
      </c>
      <c r="D6177" s="38">
        <v>45008</v>
      </c>
      <c r="E6177">
        <f>COUNTIFS($D$4891:D6177,D6177,$A$4891:A6177,A6177)</f>
        <v>2</v>
      </c>
      <c r="I6177" s="39" t="s">
        <v>165</v>
      </c>
      <c r="K6177" t="str">
        <f t="shared" si="500"/>
        <v>2022/23</v>
      </c>
      <c r="P6177" s="32"/>
      <c r="Q6177" s="37">
        <v>199.10445352839932</v>
      </c>
      <c r="S6177" s="22"/>
      <c r="AC6177" s="37">
        <v>71.108733402999761</v>
      </c>
      <c r="AD6177">
        <f t="shared" si="501"/>
        <v>7.1108733402999764</v>
      </c>
    </row>
    <row r="6178" spans="1:30" x14ac:dyDescent="0.25">
      <c r="A6178" t="s">
        <v>209</v>
      </c>
      <c r="B6178" t="s">
        <v>184</v>
      </c>
      <c r="D6178" s="5">
        <v>45008</v>
      </c>
      <c r="E6178">
        <f>COUNTIFS($D$4891:D6178,D6178,$A$4891:A6178,A6178)</f>
        <v>3</v>
      </c>
      <c r="I6178" t="s">
        <v>165</v>
      </c>
      <c r="K6178" t="str">
        <f t="shared" si="500"/>
        <v>2022/23</v>
      </c>
      <c r="P6178" s="32"/>
      <c r="Q6178" s="36">
        <v>195.97368666604464</v>
      </c>
      <c r="S6178" s="22"/>
      <c r="AC6178" s="36">
        <v>69.990602380730223</v>
      </c>
      <c r="AD6178">
        <f t="shared" si="501"/>
        <v>6.9990602380730227</v>
      </c>
    </row>
    <row r="6179" spans="1:30" x14ac:dyDescent="0.25">
      <c r="A6179" t="s">
        <v>209</v>
      </c>
      <c r="B6179" t="s">
        <v>184</v>
      </c>
      <c r="D6179" s="38">
        <v>45008</v>
      </c>
      <c r="E6179">
        <f>COUNTIFS($D$4891:D6179,D6179,$A$4891:A6179,A6179)</f>
        <v>4</v>
      </c>
      <c r="I6179" s="39" t="s">
        <v>165</v>
      </c>
      <c r="K6179" t="str">
        <f t="shared" si="500"/>
        <v>2022/23</v>
      </c>
      <c r="P6179" s="32"/>
      <c r="Q6179" s="37">
        <v>245.85090775719786</v>
      </c>
      <c r="S6179" s="22"/>
      <c r="AC6179" s="37">
        <v>87.803895627570668</v>
      </c>
      <c r="AD6179">
        <f t="shared" si="501"/>
        <v>8.7803895627570672</v>
      </c>
    </row>
    <row r="6180" spans="1:30" x14ac:dyDescent="0.25">
      <c r="A6180" t="s">
        <v>209</v>
      </c>
      <c r="B6180" t="s">
        <v>184</v>
      </c>
      <c r="D6180" s="5">
        <v>45008</v>
      </c>
      <c r="E6180">
        <f>COUNTIFS($D$4891:D6180,D6180,$A$4891:A6180,A6180)</f>
        <v>5</v>
      </c>
      <c r="I6180" t="s">
        <v>165</v>
      </c>
      <c r="K6180" t="str">
        <f t="shared" si="500"/>
        <v>2022/23</v>
      </c>
      <c r="P6180" s="32"/>
      <c r="Q6180" s="36">
        <v>249.76975797815379</v>
      </c>
      <c r="S6180" s="22"/>
      <c r="AC6180" s="36">
        <v>89.203484992197787</v>
      </c>
      <c r="AD6180">
        <f t="shared" si="501"/>
        <v>8.920348499219779</v>
      </c>
    </row>
    <row r="6181" spans="1:30" x14ac:dyDescent="0.25">
      <c r="A6181" t="s">
        <v>209</v>
      </c>
      <c r="B6181" t="s">
        <v>184</v>
      </c>
      <c r="D6181" s="38">
        <v>45040</v>
      </c>
      <c r="E6181">
        <f>COUNTIFS($D$4891:D6181,D6181,$A$4891:A6181,A6181)</f>
        <v>1</v>
      </c>
      <c r="I6181" s="39" t="s">
        <v>165</v>
      </c>
      <c r="K6181" t="str">
        <f t="shared" si="500"/>
        <v>2022/23</v>
      </c>
      <c r="P6181" s="32"/>
      <c r="Q6181" s="37">
        <v>65.346534653465341</v>
      </c>
      <c r="S6181" s="22"/>
      <c r="AC6181" s="37">
        <v>20.420792079207921</v>
      </c>
      <c r="AD6181">
        <f t="shared" si="501"/>
        <v>2.0420792079207919</v>
      </c>
    </row>
    <row r="6182" spans="1:30" x14ac:dyDescent="0.25">
      <c r="A6182" t="s">
        <v>209</v>
      </c>
      <c r="B6182" t="s">
        <v>184</v>
      </c>
      <c r="D6182" s="5">
        <v>45040</v>
      </c>
      <c r="E6182">
        <f>COUNTIFS($D$4891:D6182,D6182,$A$4891:A6182,A6182)</f>
        <v>2</v>
      </c>
      <c r="I6182" t="s">
        <v>165</v>
      </c>
      <c r="K6182" t="str">
        <f t="shared" si="500"/>
        <v>2022/23</v>
      </c>
      <c r="P6182" s="32"/>
      <c r="Q6182" s="36">
        <v>174.26836002208728</v>
      </c>
      <c r="S6182" s="22"/>
      <c r="AC6182" s="36">
        <v>54.458862506902271</v>
      </c>
      <c r="AD6182">
        <f t="shared" si="501"/>
        <v>5.4458862506902275</v>
      </c>
    </row>
    <row r="6183" spans="1:30" x14ac:dyDescent="0.25">
      <c r="A6183" t="s">
        <v>209</v>
      </c>
      <c r="B6183" t="s">
        <v>184</v>
      </c>
      <c r="D6183" s="38">
        <v>45040</v>
      </c>
      <c r="E6183">
        <f>COUNTIFS($D$4891:D6183,D6183,$A$4891:A6183,A6183)</f>
        <v>3</v>
      </c>
      <c r="I6183" s="39" t="s">
        <v>165</v>
      </c>
      <c r="K6183" t="str">
        <f t="shared" si="500"/>
        <v>2022/23</v>
      </c>
      <c r="P6183" s="32"/>
      <c r="Q6183" s="37">
        <v>197.80440265994042</v>
      </c>
      <c r="S6183" s="22"/>
      <c r="AC6183" s="37">
        <v>61.813875831231385</v>
      </c>
      <c r="AD6183">
        <f t="shared" si="501"/>
        <v>6.1813875831231382</v>
      </c>
    </row>
    <row r="6184" spans="1:30" x14ac:dyDescent="0.25">
      <c r="A6184" t="s">
        <v>209</v>
      </c>
      <c r="B6184" t="s">
        <v>184</v>
      </c>
      <c r="D6184" s="5">
        <v>45040</v>
      </c>
      <c r="E6184">
        <f>COUNTIFS($D$4891:D6184,D6184,$A$4891:A6184,A6184)</f>
        <v>4</v>
      </c>
      <c r="I6184" t="s">
        <v>165</v>
      </c>
      <c r="K6184" t="str">
        <f t="shared" si="500"/>
        <v>2022/23</v>
      </c>
      <c r="P6184" s="32"/>
      <c r="Q6184" s="36">
        <v>244.08546655656482</v>
      </c>
      <c r="S6184" s="22"/>
      <c r="AC6184" s="36">
        <v>76.276708298926508</v>
      </c>
      <c r="AD6184">
        <f t="shared" si="501"/>
        <v>7.6276708298926508</v>
      </c>
    </row>
    <row r="6185" spans="1:30" x14ac:dyDescent="0.25">
      <c r="A6185" t="s">
        <v>209</v>
      </c>
      <c r="B6185" t="s">
        <v>184</v>
      </c>
      <c r="D6185" s="38">
        <v>45040</v>
      </c>
      <c r="E6185">
        <f>COUNTIFS($D$4891:D6185,D6185,$A$4891:A6185,A6185)</f>
        <v>5</v>
      </c>
      <c r="I6185" s="39" t="s">
        <v>165</v>
      </c>
      <c r="K6185" t="str">
        <f t="shared" si="500"/>
        <v>2022/23</v>
      </c>
      <c r="P6185" s="32"/>
      <c r="Q6185" s="37">
        <v>269.07702604039912</v>
      </c>
      <c r="S6185" s="22"/>
      <c r="AC6185" s="37">
        <v>84.086570637624732</v>
      </c>
      <c r="AD6185">
        <f t="shared" si="501"/>
        <v>8.4086570637624725</v>
      </c>
    </row>
    <row r="6186" spans="1:30" x14ac:dyDescent="0.25">
      <c r="A6186" t="s">
        <v>209</v>
      </c>
      <c r="B6186" t="s">
        <v>184</v>
      </c>
      <c r="D6186" s="5">
        <v>45086</v>
      </c>
      <c r="E6186">
        <f>COUNTIFS($D$4891:D6186,D6186,$A$4891:A6186,A6186)</f>
        <v>1</v>
      </c>
      <c r="I6186" t="s">
        <v>165</v>
      </c>
      <c r="K6186" t="str">
        <f t="shared" si="500"/>
        <v>2022/23</v>
      </c>
      <c r="P6186" s="32"/>
      <c r="Q6186" s="36">
        <v>166.50849150849155</v>
      </c>
      <c r="S6186" s="22"/>
      <c r="AC6186" s="36">
        <v>36.197498154019897</v>
      </c>
      <c r="AD6186">
        <f t="shared" si="501"/>
        <v>3.6197498154019896</v>
      </c>
    </row>
    <row r="6187" spans="1:30" x14ac:dyDescent="0.25">
      <c r="A6187" t="s">
        <v>209</v>
      </c>
      <c r="B6187" t="s">
        <v>184</v>
      </c>
      <c r="D6187" s="38">
        <v>45086</v>
      </c>
      <c r="E6187">
        <f>COUNTIFS($D$4891:D6187,D6187,$A$4891:A6187,A6187)</f>
        <v>2</v>
      </c>
      <c r="I6187" s="39" t="s">
        <v>165</v>
      </c>
      <c r="K6187" t="str">
        <f t="shared" si="500"/>
        <v>2022/23</v>
      </c>
      <c r="P6187" s="32"/>
      <c r="Q6187" s="37">
        <v>240.79162263425883</v>
      </c>
      <c r="S6187" s="22"/>
      <c r="AC6187" s="37">
        <v>52.346004920491048</v>
      </c>
      <c r="AD6187">
        <f t="shared" si="501"/>
        <v>5.2346004920491049</v>
      </c>
    </row>
    <row r="6188" spans="1:30" x14ac:dyDescent="0.25">
      <c r="A6188" t="s">
        <v>209</v>
      </c>
      <c r="B6188" t="s">
        <v>184</v>
      </c>
      <c r="D6188" s="5">
        <v>45086</v>
      </c>
      <c r="E6188">
        <f>COUNTIFS($D$4891:D6188,D6188,$A$4891:A6188,A6188)</f>
        <v>3</v>
      </c>
      <c r="I6188" t="s">
        <v>165</v>
      </c>
      <c r="K6188" t="str">
        <f t="shared" si="500"/>
        <v>2022/23</v>
      </c>
      <c r="P6188" s="32"/>
      <c r="Q6188" s="36">
        <v>220.20489470688676</v>
      </c>
      <c r="S6188" s="22"/>
      <c r="AC6188" s="36">
        <v>47.870629284105817</v>
      </c>
      <c r="AD6188">
        <f t="shared" si="501"/>
        <v>4.7870629284105819</v>
      </c>
    </row>
    <row r="6189" spans="1:30" x14ac:dyDescent="0.25">
      <c r="A6189" t="s">
        <v>209</v>
      </c>
      <c r="B6189" t="s">
        <v>184</v>
      </c>
      <c r="D6189" s="38">
        <v>45086</v>
      </c>
      <c r="E6189">
        <f>COUNTIFS($D$4891:D6189,D6189,$A$4891:A6189,A6189)</f>
        <v>4</v>
      </c>
      <c r="I6189" s="39" t="s">
        <v>165</v>
      </c>
      <c r="K6189" t="str">
        <f t="shared" si="500"/>
        <v>2022/23</v>
      </c>
      <c r="P6189" s="32"/>
      <c r="Q6189" s="37">
        <v>260.00339417710063</v>
      </c>
      <c r="S6189" s="22"/>
      <c r="AC6189" s="37">
        <v>56.522476995021869</v>
      </c>
      <c r="AD6189">
        <f t="shared" si="501"/>
        <v>5.6522476995021869</v>
      </c>
    </row>
    <row r="6190" spans="1:30" x14ac:dyDescent="0.25">
      <c r="A6190" t="s">
        <v>209</v>
      </c>
      <c r="B6190" t="s">
        <v>184</v>
      </c>
      <c r="D6190" s="5">
        <v>45086</v>
      </c>
      <c r="E6190">
        <f>COUNTIFS($D$4891:D6190,D6190,$A$4891:A6190,A6190)</f>
        <v>5</v>
      </c>
      <c r="I6190" t="s">
        <v>165</v>
      </c>
      <c r="K6190" t="str">
        <f t="shared" si="500"/>
        <v>2022/23</v>
      </c>
      <c r="P6190" s="32"/>
      <c r="Q6190" s="36">
        <v>295.13719363343432</v>
      </c>
      <c r="S6190" s="22"/>
      <c r="AC6190" s="36">
        <v>64.16025948552921</v>
      </c>
      <c r="AD6190">
        <f t="shared" si="501"/>
        <v>6.416025948552921</v>
      </c>
    </row>
    <row r="6191" spans="1:30" x14ac:dyDescent="0.25">
      <c r="A6191" t="s">
        <v>209</v>
      </c>
      <c r="B6191" t="s">
        <v>184</v>
      </c>
      <c r="D6191" s="38">
        <v>45174</v>
      </c>
      <c r="E6191">
        <f>COUNTIFS($D$4891:D6191,D6191,$A$4891:A6191,A6191)</f>
        <v>1</v>
      </c>
      <c r="I6191" s="39" t="s">
        <v>165</v>
      </c>
      <c r="K6191" t="str">
        <f t="shared" si="500"/>
        <v>2023/24</v>
      </c>
      <c r="P6191" s="32"/>
      <c r="Q6191" s="32">
        <v>47.110141766630321</v>
      </c>
      <c r="S6191" s="22"/>
      <c r="AC6191" s="37">
        <v>5.3534252007534455</v>
      </c>
      <c r="AD6191">
        <f t="shared" si="501"/>
        <v>0.53534252007534455</v>
      </c>
    </row>
    <row r="6192" spans="1:30" x14ac:dyDescent="0.25">
      <c r="A6192" t="s">
        <v>209</v>
      </c>
      <c r="B6192" t="s">
        <v>184</v>
      </c>
      <c r="D6192" s="5">
        <v>45174</v>
      </c>
      <c r="E6192">
        <f>COUNTIFS($D$4891:D6192,D6192,$A$4891:A6192,A6192)</f>
        <v>2</v>
      </c>
      <c r="I6192" t="s">
        <v>165</v>
      </c>
      <c r="K6192" t="str">
        <f t="shared" si="500"/>
        <v>2023/24</v>
      </c>
      <c r="P6192" s="32"/>
      <c r="Q6192" s="32">
        <v>62.440584219168599</v>
      </c>
      <c r="S6192" s="22"/>
      <c r="AC6192" s="36">
        <v>7.0955209339964318</v>
      </c>
      <c r="AD6192">
        <f t="shared" si="501"/>
        <v>0.7095520933996432</v>
      </c>
    </row>
    <row r="6193" spans="1:30" x14ac:dyDescent="0.25">
      <c r="A6193" t="s">
        <v>209</v>
      </c>
      <c r="B6193" t="s">
        <v>184</v>
      </c>
      <c r="D6193" s="38">
        <v>45174</v>
      </c>
      <c r="E6193">
        <f>COUNTIFS($D$4891:D6193,D6193,$A$4891:A6193,A6193)</f>
        <v>3</v>
      </c>
      <c r="I6193" s="39" t="s">
        <v>165</v>
      </c>
      <c r="K6193" t="str">
        <f t="shared" si="500"/>
        <v>2023/24</v>
      </c>
      <c r="P6193" s="32"/>
      <c r="Q6193" s="32">
        <v>66.086573411168644</v>
      </c>
      <c r="S6193" s="22"/>
      <c r="AC6193" s="37">
        <v>7.5098378876327994</v>
      </c>
      <c r="AD6193">
        <f t="shared" si="501"/>
        <v>0.75098378876327998</v>
      </c>
    </row>
    <row r="6194" spans="1:30" x14ac:dyDescent="0.25">
      <c r="A6194" t="s">
        <v>209</v>
      </c>
      <c r="B6194" t="s">
        <v>184</v>
      </c>
      <c r="D6194" s="5">
        <v>45174</v>
      </c>
      <c r="E6194">
        <f>COUNTIFS($D$4891:D6194,D6194,$A$4891:A6194,A6194)</f>
        <v>4</v>
      </c>
      <c r="I6194" t="s">
        <v>165</v>
      </c>
      <c r="K6194" t="str">
        <f t="shared" si="500"/>
        <v>2023/24</v>
      </c>
      <c r="P6194" s="32"/>
      <c r="Q6194" s="32">
        <v>120.71641156462583</v>
      </c>
      <c r="S6194" s="22"/>
      <c r="AC6194" s="36">
        <v>13.717774041434753</v>
      </c>
      <c r="AD6194">
        <f t="shared" si="501"/>
        <v>1.3717774041434754</v>
      </c>
    </row>
    <row r="6195" spans="1:30" x14ac:dyDescent="0.25">
      <c r="A6195" t="s">
        <v>209</v>
      </c>
      <c r="B6195" t="s">
        <v>184</v>
      </c>
      <c r="D6195" s="38">
        <v>45174</v>
      </c>
      <c r="E6195">
        <f>COUNTIFS($D$4891:D6195,D6195,$A$4891:A6195,A6195)</f>
        <v>5</v>
      </c>
      <c r="I6195" s="39" t="s">
        <v>165</v>
      </c>
      <c r="K6195" t="str">
        <f t="shared" si="500"/>
        <v>2023/24</v>
      </c>
      <c r="P6195" s="32"/>
      <c r="Q6195" s="32">
        <v>315.64724276235626</v>
      </c>
      <c r="S6195" s="22"/>
      <c r="AC6195" s="37">
        <v>35.869004859358661</v>
      </c>
      <c r="AD6195">
        <f t="shared" si="501"/>
        <v>3.5869004859358662</v>
      </c>
    </row>
    <row r="6196" spans="1:30" x14ac:dyDescent="0.25">
      <c r="A6196" t="s">
        <v>209</v>
      </c>
      <c r="B6196" t="s">
        <v>184</v>
      </c>
      <c r="D6196" s="5">
        <v>45217</v>
      </c>
      <c r="E6196">
        <f>COUNTIFS($D$4891:D6196,D6196,$A$4891:A6196,A6196)</f>
        <v>1</v>
      </c>
      <c r="I6196" t="s">
        <v>165</v>
      </c>
      <c r="K6196" t="str">
        <f t="shared" si="500"/>
        <v>2023/24</v>
      </c>
      <c r="P6196" s="32"/>
      <c r="Q6196" s="32">
        <v>99.474285714285728</v>
      </c>
      <c r="S6196" s="22"/>
      <c r="AC6196" s="36">
        <v>23.133554817275751</v>
      </c>
      <c r="AD6196">
        <f t="shared" si="501"/>
        <v>2.3133554817275752</v>
      </c>
    </row>
    <row r="6197" spans="1:30" x14ac:dyDescent="0.25">
      <c r="A6197" t="s">
        <v>209</v>
      </c>
      <c r="B6197" t="s">
        <v>184</v>
      </c>
      <c r="D6197" s="38">
        <v>45217</v>
      </c>
      <c r="E6197">
        <f>COUNTIFS($D$4891:D6197,D6197,$A$4891:A6197,A6197)</f>
        <v>2</v>
      </c>
      <c r="I6197" s="39" t="s">
        <v>165</v>
      </c>
      <c r="K6197" t="str">
        <f t="shared" si="500"/>
        <v>2023/24</v>
      </c>
      <c r="P6197" s="32"/>
      <c r="Q6197" s="32">
        <v>219.60791341122504</v>
      </c>
      <c r="S6197" s="22"/>
      <c r="AC6197" s="37">
        <v>51.071607770052331</v>
      </c>
      <c r="AD6197">
        <f t="shared" si="501"/>
        <v>5.107160777005233</v>
      </c>
    </row>
    <row r="6198" spans="1:30" x14ac:dyDescent="0.25">
      <c r="A6198" t="s">
        <v>209</v>
      </c>
      <c r="B6198" t="s">
        <v>184</v>
      </c>
      <c r="D6198" s="5">
        <v>45217</v>
      </c>
      <c r="E6198">
        <f>COUNTIFS($D$4891:D6198,D6198,$A$4891:A6198,A6198)</f>
        <v>3</v>
      </c>
      <c r="I6198" t="s">
        <v>165</v>
      </c>
      <c r="K6198" t="str">
        <f t="shared" si="500"/>
        <v>2023/24</v>
      </c>
      <c r="P6198" s="32"/>
      <c r="Q6198" s="32">
        <v>194.20266709254975</v>
      </c>
      <c r="S6198" s="22"/>
      <c r="AC6198" s="36">
        <v>45.163410951755758</v>
      </c>
      <c r="AD6198">
        <f t="shared" si="501"/>
        <v>4.5163410951755756</v>
      </c>
    </row>
    <row r="6199" spans="1:30" x14ac:dyDescent="0.25">
      <c r="A6199" t="s">
        <v>209</v>
      </c>
      <c r="B6199" t="s">
        <v>184</v>
      </c>
      <c r="D6199" s="38">
        <v>45217</v>
      </c>
      <c r="E6199">
        <f>COUNTIFS($D$4891:D6199,D6199,$A$4891:A6199,A6199)</f>
        <v>4</v>
      </c>
      <c r="I6199" s="39" t="s">
        <v>165</v>
      </c>
      <c r="K6199" t="str">
        <f t="shared" si="500"/>
        <v>2023/24</v>
      </c>
      <c r="P6199" s="32"/>
      <c r="Q6199" s="32">
        <v>194.59208744923032</v>
      </c>
      <c r="S6199" s="22"/>
      <c r="AC6199" s="37">
        <v>45.253973825402404</v>
      </c>
      <c r="AD6199">
        <f t="shared" si="501"/>
        <v>4.5253973825402403</v>
      </c>
    </row>
    <row r="6200" spans="1:30" x14ac:dyDescent="0.25">
      <c r="A6200" t="s">
        <v>209</v>
      </c>
      <c r="B6200" t="s">
        <v>184</v>
      </c>
      <c r="D6200" s="5">
        <v>45217</v>
      </c>
      <c r="E6200">
        <f>COUNTIFS($D$4891:D6200,D6200,$A$4891:A6200,A6200)</f>
        <v>5</v>
      </c>
      <c r="I6200" t="s">
        <v>165</v>
      </c>
      <c r="K6200" t="str">
        <f t="shared" si="500"/>
        <v>2023/24</v>
      </c>
      <c r="P6200" s="32"/>
      <c r="Q6200" s="32">
        <v>269.12018401380107</v>
      </c>
      <c r="S6200" s="22"/>
      <c r="AC6200" s="36">
        <v>62.586089305535126</v>
      </c>
      <c r="AD6200">
        <f t="shared" si="501"/>
        <v>6.2586089305535122</v>
      </c>
    </row>
    <row r="6201" spans="1:30" x14ac:dyDescent="0.25">
      <c r="A6201" t="s">
        <v>209</v>
      </c>
      <c r="B6201" t="s">
        <v>184</v>
      </c>
      <c r="D6201" s="38">
        <v>45238</v>
      </c>
      <c r="E6201">
        <f>COUNTIFS($D$4891:D6201,D6201,$A$4891:A6201,A6201)</f>
        <v>1</v>
      </c>
      <c r="I6201" s="39" t="s">
        <v>165</v>
      </c>
      <c r="K6201" t="str">
        <f t="shared" si="500"/>
        <v>2023/24</v>
      </c>
      <c r="P6201" s="32"/>
      <c r="Q6201" s="32">
        <v>80.807179594835745</v>
      </c>
      <c r="S6201" s="22"/>
      <c r="AC6201" s="37">
        <v>38.479609330874169</v>
      </c>
      <c r="AD6201">
        <f t="shared" si="501"/>
        <v>3.8479609330874167</v>
      </c>
    </row>
    <row r="6202" spans="1:30" x14ac:dyDescent="0.25">
      <c r="A6202" t="s">
        <v>209</v>
      </c>
      <c r="B6202" t="s">
        <v>184</v>
      </c>
      <c r="D6202" s="5">
        <v>45238</v>
      </c>
      <c r="E6202">
        <f>COUNTIFS($D$4891:D6202,D6202,$A$4891:A6202,A6202)</f>
        <v>2</v>
      </c>
      <c r="I6202" t="s">
        <v>165</v>
      </c>
      <c r="K6202" t="str">
        <f t="shared" si="500"/>
        <v>2023/24</v>
      </c>
      <c r="P6202" s="32"/>
      <c r="Q6202" s="32">
        <v>77.438060094886666</v>
      </c>
      <c r="S6202" s="22"/>
      <c r="AC6202" s="36">
        <v>36.875266711850792</v>
      </c>
      <c r="AD6202">
        <f t="shared" si="501"/>
        <v>3.6875266711850792</v>
      </c>
    </row>
    <row r="6203" spans="1:30" x14ac:dyDescent="0.25">
      <c r="A6203" t="s">
        <v>209</v>
      </c>
      <c r="B6203" t="s">
        <v>184</v>
      </c>
      <c r="D6203" s="38">
        <v>45238</v>
      </c>
      <c r="E6203">
        <f>COUNTIFS($D$4891:D6203,D6203,$A$4891:A6203,A6203)</f>
        <v>3</v>
      </c>
      <c r="I6203" s="39" t="s">
        <v>165</v>
      </c>
      <c r="K6203" t="str">
        <f t="shared" si="500"/>
        <v>2023/24</v>
      </c>
      <c r="P6203" s="32"/>
      <c r="Q6203" s="32">
        <v>95.7037148897614</v>
      </c>
      <c r="S6203" s="22"/>
      <c r="AC6203" s="37">
        <v>45.573197566553048</v>
      </c>
      <c r="AD6203">
        <f t="shared" si="501"/>
        <v>4.5573197566553052</v>
      </c>
    </row>
    <row r="6204" spans="1:30" x14ac:dyDescent="0.25">
      <c r="A6204" t="s">
        <v>209</v>
      </c>
      <c r="B6204" t="s">
        <v>184</v>
      </c>
      <c r="D6204" s="5">
        <v>45238</v>
      </c>
      <c r="E6204">
        <f>COUNTIFS($D$4891:D6204,D6204,$A$4891:A6204,A6204)</f>
        <v>4</v>
      </c>
      <c r="I6204" t="s">
        <v>165</v>
      </c>
      <c r="K6204" t="str">
        <f t="shared" si="500"/>
        <v>2023/24</v>
      </c>
      <c r="P6204" s="32"/>
      <c r="Q6204" s="32">
        <v>126.99923514914596</v>
      </c>
      <c r="S6204" s="22"/>
      <c r="AC6204" s="36">
        <v>60.475826261498078</v>
      </c>
      <c r="AD6204">
        <f t="shared" si="501"/>
        <v>6.0475826261498078</v>
      </c>
    </row>
    <row r="6205" spans="1:30" x14ac:dyDescent="0.25">
      <c r="A6205" t="s">
        <v>209</v>
      </c>
      <c r="B6205" t="s">
        <v>184</v>
      </c>
      <c r="D6205" s="38">
        <v>45238</v>
      </c>
      <c r="E6205">
        <f>COUNTIFS($D$4891:D6205,D6205,$A$4891:A6205,A6205)</f>
        <v>5</v>
      </c>
      <c r="I6205" s="39" t="s">
        <v>165</v>
      </c>
      <c r="K6205" t="str">
        <f t="shared" si="500"/>
        <v>2023/24</v>
      </c>
      <c r="P6205" s="32"/>
      <c r="Q6205" s="32">
        <v>98.434241397288844</v>
      </c>
      <c r="S6205" s="22"/>
      <c r="AC6205" s="37">
        <v>46.873448284423262</v>
      </c>
      <c r="AD6205">
        <f t="shared" si="501"/>
        <v>4.6873448284423258</v>
      </c>
    </row>
    <row r="6206" spans="1:30" x14ac:dyDescent="0.25">
      <c r="A6206" t="s">
        <v>209</v>
      </c>
      <c r="B6206" t="s">
        <v>184</v>
      </c>
      <c r="D6206" s="5">
        <v>45278</v>
      </c>
      <c r="E6206">
        <f>COUNTIFS($D$4891:D6206,D6206,$A$4891:A6206,A6206)</f>
        <v>1</v>
      </c>
      <c r="I6206" t="s">
        <v>165</v>
      </c>
      <c r="K6206" t="str">
        <f t="shared" si="500"/>
        <v>2023/24</v>
      </c>
      <c r="P6206" s="32"/>
      <c r="Q6206" s="32">
        <v>43.28056233443882</v>
      </c>
      <c r="S6206" s="22"/>
      <c r="AC6206" s="36">
        <v>10.820140583609705</v>
      </c>
      <c r="AD6206">
        <f t="shared" si="501"/>
        <v>1.0820140583609705</v>
      </c>
    </row>
    <row r="6207" spans="1:30" x14ac:dyDescent="0.25">
      <c r="A6207" t="s">
        <v>209</v>
      </c>
      <c r="B6207" t="s">
        <v>184</v>
      </c>
      <c r="D6207" s="38">
        <v>45278</v>
      </c>
      <c r="E6207">
        <f>COUNTIFS($D$4891:D6207,D6207,$A$4891:A6207,A6207)</f>
        <v>2</v>
      </c>
      <c r="I6207" s="39" t="s">
        <v>165</v>
      </c>
      <c r="K6207" t="str">
        <f t="shared" si="500"/>
        <v>2023/24</v>
      </c>
      <c r="P6207" s="32"/>
      <c r="Q6207" s="32">
        <v>16.769876859562963</v>
      </c>
      <c r="S6207" s="22"/>
      <c r="AC6207" s="37">
        <v>4.1924692148907408</v>
      </c>
      <c r="AD6207">
        <f t="shared" si="501"/>
        <v>0.41924692148907405</v>
      </c>
    </row>
    <row r="6208" spans="1:30" x14ac:dyDescent="0.25">
      <c r="A6208" t="s">
        <v>209</v>
      </c>
      <c r="B6208" t="s">
        <v>184</v>
      </c>
      <c r="D6208" s="5">
        <v>45278</v>
      </c>
      <c r="E6208">
        <f>COUNTIFS($D$4891:D6208,D6208,$A$4891:A6208,A6208)</f>
        <v>3</v>
      </c>
      <c r="I6208" t="s">
        <v>165</v>
      </c>
      <c r="K6208" t="str">
        <f t="shared" si="500"/>
        <v>2023/24</v>
      </c>
      <c r="P6208" s="32"/>
      <c r="Q6208" s="32">
        <v>9.1900762621874712</v>
      </c>
      <c r="S6208" s="22"/>
      <c r="AC6208" s="36">
        <v>2.2975190655468678</v>
      </c>
      <c r="AD6208">
        <f t="shared" si="501"/>
        <v>0.22975190655468677</v>
      </c>
    </row>
    <row r="6209" spans="1:30" x14ac:dyDescent="0.25">
      <c r="A6209" t="s">
        <v>209</v>
      </c>
      <c r="B6209" t="s">
        <v>184</v>
      </c>
      <c r="D6209" s="38">
        <v>45278</v>
      </c>
      <c r="E6209">
        <f>COUNTIFS($D$4891:D6209,D6209,$A$4891:A6209,A6209)</f>
        <v>4</v>
      </c>
      <c r="I6209" s="39" t="s">
        <v>165</v>
      </c>
      <c r="K6209" t="str">
        <f t="shared" si="500"/>
        <v>2023/24</v>
      </c>
      <c r="P6209" s="32"/>
      <c r="Q6209" s="32">
        <v>7.0175438596491233</v>
      </c>
      <c r="S6209" s="22"/>
      <c r="AC6209" s="37">
        <v>1.7543859649122808</v>
      </c>
      <c r="AD6209">
        <f t="shared" si="501"/>
        <v>0.17543859649122809</v>
      </c>
    </row>
    <row r="6210" spans="1:30" x14ac:dyDescent="0.25">
      <c r="A6210" t="s">
        <v>209</v>
      </c>
      <c r="B6210" t="s">
        <v>184</v>
      </c>
      <c r="D6210" s="5">
        <v>45278</v>
      </c>
      <c r="E6210">
        <f>COUNTIFS($D$4891:D6210,D6210,$A$4891:A6210,A6210)</f>
        <v>5</v>
      </c>
      <c r="I6210" t="s">
        <v>165</v>
      </c>
      <c r="K6210" t="str">
        <f t="shared" si="500"/>
        <v>2023/24</v>
      </c>
      <c r="P6210" s="32"/>
      <c r="Q6210" s="32">
        <v>8.9431142736988907</v>
      </c>
      <c r="S6210" s="22"/>
      <c r="AC6210" s="36">
        <v>2.2357785684247227</v>
      </c>
      <c r="AD6210">
        <f t="shared" si="501"/>
        <v>0.22357785684247228</v>
      </c>
    </row>
    <row r="6211" spans="1:30" x14ac:dyDescent="0.25">
      <c r="A6211" t="s">
        <v>209</v>
      </c>
      <c r="B6211" t="s">
        <v>184</v>
      </c>
      <c r="D6211" s="38">
        <v>45324</v>
      </c>
      <c r="E6211">
        <f>COUNTIFS($D$4891:D6211,D6211,$A$4891:A6211,A6211)</f>
        <v>1</v>
      </c>
      <c r="I6211" s="39" t="s">
        <v>165</v>
      </c>
      <c r="K6211" t="str">
        <f t="shared" si="500"/>
        <v>2023/24</v>
      </c>
      <c r="P6211" s="32"/>
      <c r="Q6211" s="32">
        <v>317.34777040400513</v>
      </c>
      <c r="S6211" s="22"/>
      <c r="AC6211" s="37">
        <v>68.988645740001118</v>
      </c>
      <c r="AD6211">
        <f t="shared" si="501"/>
        <v>6.898864574000112</v>
      </c>
    </row>
    <row r="6212" spans="1:30" x14ac:dyDescent="0.25">
      <c r="A6212" t="s">
        <v>209</v>
      </c>
      <c r="B6212" t="s">
        <v>184</v>
      </c>
      <c r="D6212" s="5">
        <v>45324</v>
      </c>
      <c r="E6212">
        <f>COUNTIFS($D$4891:D6212,D6212,$A$4891:A6212,A6212)</f>
        <v>2</v>
      </c>
      <c r="I6212" t="s">
        <v>165</v>
      </c>
      <c r="K6212" t="str">
        <f t="shared" si="500"/>
        <v>2023/24</v>
      </c>
      <c r="P6212" s="32"/>
      <c r="Q6212" s="32">
        <v>132.14285714285717</v>
      </c>
      <c r="S6212" s="22"/>
      <c r="AC6212" s="36">
        <v>28.726708074534169</v>
      </c>
      <c r="AD6212">
        <f t="shared" si="501"/>
        <v>2.8726708074534169</v>
      </c>
    </row>
    <row r="6213" spans="1:30" x14ac:dyDescent="0.25">
      <c r="A6213" t="s">
        <v>209</v>
      </c>
      <c r="B6213" t="s">
        <v>184</v>
      </c>
      <c r="D6213" s="38">
        <v>45324</v>
      </c>
      <c r="E6213">
        <f>COUNTIFS($D$4891:D6213,D6213,$A$4891:A6213,A6213)</f>
        <v>3</v>
      </c>
      <c r="I6213" s="39" t="s">
        <v>165</v>
      </c>
      <c r="K6213" t="str">
        <f t="shared" si="500"/>
        <v>2023/24</v>
      </c>
      <c r="P6213" s="32"/>
      <c r="Q6213" s="32">
        <v>132.80067528233786</v>
      </c>
      <c r="S6213" s="22"/>
      <c r="AC6213" s="37">
        <v>28.869712017899538</v>
      </c>
      <c r="AD6213">
        <f t="shared" si="501"/>
        <v>2.8869712017899536</v>
      </c>
    </row>
    <row r="6214" spans="1:30" x14ac:dyDescent="0.25">
      <c r="A6214" t="s">
        <v>209</v>
      </c>
      <c r="B6214" t="s">
        <v>184</v>
      </c>
      <c r="D6214" s="5">
        <v>45324</v>
      </c>
      <c r="E6214">
        <f>COUNTIFS($D$4891:D6214,D6214,$A$4891:A6214,A6214)</f>
        <v>4</v>
      </c>
      <c r="I6214" t="s">
        <v>165</v>
      </c>
      <c r="K6214" t="str">
        <f t="shared" si="500"/>
        <v>2023/24</v>
      </c>
      <c r="P6214" s="32"/>
      <c r="Q6214" s="32">
        <v>252.66099550056248</v>
      </c>
      <c r="S6214" s="22"/>
      <c r="AC6214" s="36">
        <v>54.926303369687496</v>
      </c>
      <c r="AD6214">
        <f t="shared" si="501"/>
        <v>5.4926303369687499</v>
      </c>
    </row>
    <row r="6215" spans="1:30" x14ac:dyDescent="0.25">
      <c r="A6215" t="s">
        <v>209</v>
      </c>
      <c r="B6215" t="s">
        <v>184</v>
      </c>
      <c r="D6215" s="38">
        <v>45324</v>
      </c>
      <c r="E6215">
        <f>COUNTIFS($D$4891:D6215,D6215,$A$4891:A6215,A6215)</f>
        <v>5</v>
      </c>
      <c r="I6215" s="39" t="s">
        <v>165</v>
      </c>
      <c r="K6215" t="str">
        <f t="shared" ref="K6215:K6278" si="502">YEAR(D6215)+IF(MONTH(D6215)&lt;7,-1,0)&amp;"/"&amp;RIGHT(YEAR(D6215)+IF(MONTH(D6215)&lt;7,0,1),2)</f>
        <v>2023/24</v>
      </c>
      <c r="P6215" s="32"/>
      <c r="Q6215" s="32">
        <v>245.80862533692726</v>
      </c>
      <c r="S6215" s="22"/>
      <c r="AC6215" s="37">
        <v>53.436657681940709</v>
      </c>
      <c r="AD6215">
        <f t="shared" si="501"/>
        <v>5.3436657681940707</v>
      </c>
    </row>
    <row r="6216" spans="1:30" x14ac:dyDescent="0.25">
      <c r="A6216" t="s">
        <v>209</v>
      </c>
      <c r="B6216" t="s">
        <v>184</v>
      </c>
      <c r="D6216" s="5">
        <v>45435</v>
      </c>
      <c r="E6216">
        <f>COUNTIFS($D$4891:D6216,D6216,$A$4891:A6216,A6216)</f>
        <v>1</v>
      </c>
      <c r="I6216" t="s">
        <v>165</v>
      </c>
      <c r="K6216" t="str">
        <f t="shared" si="502"/>
        <v>2023/24</v>
      </c>
      <c r="P6216" s="32"/>
      <c r="Q6216" s="32">
        <v>89.950586533826112</v>
      </c>
      <c r="S6216" s="22"/>
      <c r="AC6216" s="36">
        <v>14.991764422304351</v>
      </c>
      <c r="AD6216">
        <f t="shared" si="501"/>
        <v>1.4991764422304352</v>
      </c>
    </row>
    <row r="6217" spans="1:30" x14ac:dyDescent="0.25">
      <c r="A6217" t="s">
        <v>209</v>
      </c>
      <c r="B6217" t="s">
        <v>184</v>
      </c>
      <c r="D6217" s="38">
        <v>45435</v>
      </c>
      <c r="E6217">
        <f>COUNTIFS($D$4891:D6217,D6217,$A$4891:A6217,A6217)</f>
        <v>2</v>
      </c>
      <c r="I6217" s="39" t="s">
        <v>165</v>
      </c>
      <c r="K6217" t="str">
        <f t="shared" si="502"/>
        <v>2023/24</v>
      </c>
      <c r="P6217" s="32"/>
      <c r="Q6217" s="32">
        <v>0</v>
      </c>
      <c r="S6217" s="22"/>
      <c r="AC6217" s="37"/>
      <c r="AD6217">
        <f t="shared" si="501"/>
        <v>0</v>
      </c>
    </row>
    <row r="6218" spans="1:30" x14ac:dyDescent="0.25">
      <c r="A6218" t="s">
        <v>209</v>
      </c>
      <c r="B6218" t="s">
        <v>184</v>
      </c>
      <c r="D6218" s="5">
        <v>45435</v>
      </c>
      <c r="E6218">
        <f>COUNTIFS($D$4891:D6218,D6218,$A$4891:A6218,A6218)</f>
        <v>3</v>
      </c>
      <c r="I6218" t="s">
        <v>165</v>
      </c>
      <c r="K6218" t="str">
        <f t="shared" si="502"/>
        <v>2023/24</v>
      </c>
      <c r="P6218" s="32"/>
      <c r="Q6218" s="32">
        <v>0</v>
      </c>
      <c r="S6218" s="22"/>
      <c r="AC6218" s="36"/>
      <c r="AD6218">
        <f t="shared" si="501"/>
        <v>0</v>
      </c>
    </row>
    <row r="6219" spans="1:30" x14ac:dyDescent="0.25">
      <c r="A6219" t="s">
        <v>209</v>
      </c>
      <c r="B6219" t="s">
        <v>184</v>
      </c>
      <c r="D6219" s="38">
        <v>45435</v>
      </c>
      <c r="E6219">
        <f>COUNTIFS($D$4891:D6219,D6219,$A$4891:A6219,A6219)</f>
        <v>4</v>
      </c>
      <c r="I6219" s="39" t="s">
        <v>165</v>
      </c>
      <c r="K6219" t="str">
        <f t="shared" si="502"/>
        <v>2023/24</v>
      </c>
      <c r="P6219" s="32"/>
      <c r="Q6219" s="32">
        <v>40.259443210037908</v>
      </c>
      <c r="S6219" s="22"/>
      <c r="AC6219" s="37">
        <v>6.7099072016729853</v>
      </c>
      <c r="AD6219">
        <f t="shared" si="501"/>
        <v>0.67099072016729855</v>
      </c>
    </row>
    <row r="6220" spans="1:30" x14ac:dyDescent="0.25">
      <c r="A6220" t="s">
        <v>209</v>
      </c>
      <c r="B6220" t="s">
        <v>184</v>
      </c>
      <c r="D6220" s="5">
        <v>45435</v>
      </c>
      <c r="E6220">
        <f>COUNTIFS($D$4891:D6220,D6220,$A$4891:A6220,A6220)</f>
        <v>5</v>
      </c>
      <c r="I6220" t="s">
        <v>165</v>
      </c>
      <c r="K6220" t="str">
        <f t="shared" si="502"/>
        <v>2023/24</v>
      </c>
      <c r="P6220" s="32"/>
      <c r="Q6220" s="32">
        <v>0</v>
      </c>
      <c r="S6220" s="22"/>
      <c r="AC6220" s="36"/>
      <c r="AD6220">
        <f t="shared" si="501"/>
        <v>0</v>
      </c>
    </row>
    <row r="6221" spans="1:30" x14ac:dyDescent="0.25">
      <c r="A6221" t="s">
        <v>210</v>
      </c>
      <c r="B6221" t="s">
        <v>184</v>
      </c>
      <c r="D6221" s="38">
        <v>44936</v>
      </c>
      <c r="E6221">
        <f>COUNTIFS($D$4891:D6221,D6221,$A$4891:A6221,A6221)</f>
        <v>1</v>
      </c>
      <c r="I6221" s="39" t="s">
        <v>166</v>
      </c>
      <c r="K6221" t="str">
        <f t="shared" si="502"/>
        <v>2022/23</v>
      </c>
      <c r="P6221" s="32"/>
      <c r="Q6221" s="32">
        <v>215.69139194139197</v>
      </c>
      <c r="S6221" s="22"/>
      <c r="AC6221" s="37">
        <v>107.84569597069599</v>
      </c>
      <c r="AD6221">
        <f t="shared" si="501"/>
        <v>10.784569597069599</v>
      </c>
    </row>
    <row r="6222" spans="1:30" x14ac:dyDescent="0.25">
      <c r="A6222" t="s">
        <v>210</v>
      </c>
      <c r="B6222" t="s">
        <v>184</v>
      </c>
      <c r="D6222" s="5">
        <v>44936</v>
      </c>
      <c r="E6222">
        <f>COUNTIFS($D$4891:D6222,D6222,$A$4891:A6222,A6222)</f>
        <v>2</v>
      </c>
      <c r="I6222" t="s">
        <v>166</v>
      </c>
      <c r="K6222" t="str">
        <f t="shared" si="502"/>
        <v>2022/23</v>
      </c>
      <c r="P6222" s="32"/>
      <c r="Q6222" s="32">
        <v>105.0880626223092</v>
      </c>
      <c r="S6222" s="22"/>
      <c r="AC6222" s="36">
        <v>52.544031311154598</v>
      </c>
      <c r="AD6222">
        <f t="shared" si="501"/>
        <v>5.2544031311154598</v>
      </c>
    </row>
    <row r="6223" spans="1:30" x14ac:dyDescent="0.25">
      <c r="A6223" t="s">
        <v>210</v>
      </c>
      <c r="B6223" t="s">
        <v>184</v>
      </c>
      <c r="D6223" s="38">
        <v>44936</v>
      </c>
      <c r="E6223">
        <f>COUNTIFS($D$4891:D6223,D6223,$A$4891:A6223,A6223)</f>
        <v>3</v>
      </c>
      <c r="I6223" s="39" t="s">
        <v>166</v>
      </c>
      <c r="K6223" t="str">
        <f t="shared" si="502"/>
        <v>2022/23</v>
      </c>
      <c r="P6223" s="32"/>
      <c r="Q6223" s="32">
        <v>218.14878691574305</v>
      </c>
      <c r="S6223" s="22"/>
      <c r="AC6223" s="37">
        <v>109.07439345787152</v>
      </c>
      <c r="AD6223">
        <f t="shared" si="501"/>
        <v>10.907439345787152</v>
      </c>
    </row>
    <row r="6224" spans="1:30" x14ac:dyDescent="0.25">
      <c r="A6224" t="s">
        <v>210</v>
      </c>
      <c r="B6224" t="s">
        <v>184</v>
      </c>
      <c r="D6224" s="5">
        <v>44936</v>
      </c>
      <c r="E6224">
        <f>COUNTIFS($D$4891:D6224,D6224,$A$4891:A6224,A6224)</f>
        <v>4</v>
      </c>
      <c r="I6224" t="s">
        <v>166</v>
      </c>
      <c r="K6224" t="str">
        <f t="shared" si="502"/>
        <v>2022/23</v>
      </c>
      <c r="P6224" s="32"/>
      <c r="Q6224" s="32">
        <v>270.28097255851492</v>
      </c>
      <c r="S6224" s="22"/>
      <c r="AC6224" s="36">
        <v>135.14048627925746</v>
      </c>
      <c r="AD6224">
        <f t="shared" si="501"/>
        <v>13.514048627925746</v>
      </c>
    </row>
    <row r="6225" spans="1:30" x14ac:dyDescent="0.25">
      <c r="A6225" t="s">
        <v>210</v>
      </c>
      <c r="B6225" t="s">
        <v>184</v>
      </c>
      <c r="D6225" s="38">
        <v>44936</v>
      </c>
      <c r="E6225">
        <f>COUNTIFS($D$4891:D6225,D6225,$A$4891:A6225,A6225)</f>
        <v>5</v>
      </c>
      <c r="I6225" s="39" t="s">
        <v>166</v>
      </c>
      <c r="K6225" t="str">
        <f t="shared" si="502"/>
        <v>2022/23</v>
      </c>
      <c r="P6225" s="32"/>
      <c r="Q6225" s="32">
        <v>251.20186593772283</v>
      </c>
      <c r="S6225" s="22"/>
      <c r="AC6225" s="37">
        <v>125.60093296886141</v>
      </c>
      <c r="AD6225">
        <f t="shared" si="501"/>
        <v>12.560093296886141</v>
      </c>
    </row>
    <row r="6226" spans="1:30" x14ac:dyDescent="0.25">
      <c r="A6226" t="s">
        <v>210</v>
      </c>
      <c r="B6226" t="s">
        <v>184</v>
      </c>
      <c r="D6226" s="5">
        <v>44953</v>
      </c>
      <c r="E6226">
        <f>COUNTIFS($D$4891:D6226,D6226,$A$4891:A6226,A6226)</f>
        <v>1</v>
      </c>
      <c r="I6226" t="s">
        <v>166</v>
      </c>
      <c r="K6226" t="str">
        <f t="shared" si="502"/>
        <v>2022/23</v>
      </c>
      <c r="P6226" s="32"/>
      <c r="Q6226" s="32">
        <v>66.373926619828239</v>
      </c>
      <c r="S6226" s="22"/>
      <c r="AC6226" s="36">
        <v>39.043486246957791</v>
      </c>
      <c r="AD6226">
        <f t="shared" si="501"/>
        <v>3.9043486246957793</v>
      </c>
    </row>
    <row r="6227" spans="1:30" x14ac:dyDescent="0.25">
      <c r="A6227" t="s">
        <v>210</v>
      </c>
      <c r="B6227" t="s">
        <v>184</v>
      </c>
      <c r="D6227" s="38">
        <v>44953</v>
      </c>
      <c r="E6227">
        <f>COUNTIFS($D$4891:D6227,D6227,$A$4891:A6227,A6227)</f>
        <v>2</v>
      </c>
      <c r="I6227" s="39" t="s">
        <v>166</v>
      </c>
      <c r="K6227" t="str">
        <f t="shared" si="502"/>
        <v>2022/23</v>
      </c>
      <c r="P6227" s="32"/>
      <c r="Q6227" s="32">
        <v>49.541857559350262</v>
      </c>
      <c r="S6227" s="22"/>
      <c r="AC6227" s="37">
        <v>29.142269152558978</v>
      </c>
      <c r="AD6227">
        <f t="shared" si="501"/>
        <v>2.9142269152558979</v>
      </c>
    </row>
    <row r="6228" spans="1:30" x14ac:dyDescent="0.25">
      <c r="A6228" t="s">
        <v>210</v>
      </c>
      <c r="B6228" t="s">
        <v>184</v>
      </c>
      <c r="D6228" s="5">
        <v>44953</v>
      </c>
      <c r="E6228">
        <f>COUNTIFS($D$4891:D6228,D6228,$A$4891:A6228,A6228)</f>
        <v>3</v>
      </c>
      <c r="I6228" t="s">
        <v>166</v>
      </c>
      <c r="K6228" t="str">
        <f t="shared" si="502"/>
        <v>2022/23</v>
      </c>
      <c r="P6228" s="32"/>
      <c r="Q6228" s="32">
        <v>64.879473161033815</v>
      </c>
      <c r="S6228" s="22"/>
      <c r="AC6228" s="36">
        <v>38.164395977078712</v>
      </c>
      <c r="AD6228">
        <f t="shared" si="501"/>
        <v>3.8164395977078711</v>
      </c>
    </row>
    <row r="6229" spans="1:30" x14ac:dyDescent="0.25">
      <c r="A6229" t="s">
        <v>210</v>
      </c>
      <c r="B6229" t="s">
        <v>184</v>
      </c>
      <c r="D6229" s="38">
        <v>44953</v>
      </c>
      <c r="E6229">
        <f>COUNTIFS($D$4891:D6229,D6229,$A$4891:A6229,A6229)</f>
        <v>4</v>
      </c>
      <c r="I6229" s="39" t="s">
        <v>166</v>
      </c>
      <c r="K6229" t="str">
        <f t="shared" si="502"/>
        <v>2022/23</v>
      </c>
      <c r="P6229" s="32"/>
      <c r="Q6229" s="32">
        <v>64.307409879839781</v>
      </c>
      <c r="S6229" s="22"/>
      <c r="AC6229" s="37">
        <v>37.827888164611636</v>
      </c>
      <c r="AD6229">
        <f t="shared" si="501"/>
        <v>3.7827888164611636</v>
      </c>
    </row>
    <row r="6230" spans="1:30" x14ac:dyDescent="0.25">
      <c r="A6230" t="s">
        <v>210</v>
      </c>
      <c r="B6230" t="s">
        <v>184</v>
      </c>
      <c r="D6230" s="5">
        <v>44953</v>
      </c>
      <c r="E6230">
        <f>COUNTIFS($D$4891:D6230,D6230,$A$4891:A6230,A6230)</f>
        <v>5</v>
      </c>
      <c r="I6230" t="s">
        <v>166</v>
      </c>
      <c r="K6230" t="str">
        <f t="shared" si="502"/>
        <v>2022/23</v>
      </c>
      <c r="P6230" s="32"/>
      <c r="Q6230" s="32">
        <v>92.851844001695639</v>
      </c>
      <c r="S6230" s="22"/>
      <c r="AC6230" s="36">
        <v>54.618731765703323</v>
      </c>
      <c r="AD6230">
        <f t="shared" si="501"/>
        <v>5.4618731765703323</v>
      </c>
    </row>
    <row r="6231" spans="1:30" x14ac:dyDescent="0.25">
      <c r="A6231" t="s">
        <v>210</v>
      </c>
      <c r="B6231" t="s">
        <v>184</v>
      </c>
      <c r="D6231" s="38">
        <v>44980</v>
      </c>
      <c r="E6231">
        <f>COUNTIFS($D$4891:D6231,D6231,$A$4891:A6231,A6231)</f>
        <v>1</v>
      </c>
      <c r="I6231" s="39" t="s">
        <v>166</v>
      </c>
      <c r="K6231" t="str">
        <f t="shared" si="502"/>
        <v>2022/23</v>
      </c>
      <c r="P6231" s="32"/>
      <c r="Q6231" s="32">
        <v>147.80891808778304</v>
      </c>
      <c r="S6231" s="22"/>
      <c r="AC6231" s="37">
        <v>54.744043736215936</v>
      </c>
      <c r="AD6231">
        <f t="shared" si="501"/>
        <v>5.4744043736215939</v>
      </c>
    </row>
    <row r="6232" spans="1:30" x14ac:dyDescent="0.25">
      <c r="A6232" t="s">
        <v>210</v>
      </c>
      <c r="B6232" t="s">
        <v>184</v>
      </c>
      <c r="D6232" s="5">
        <v>44980</v>
      </c>
      <c r="E6232">
        <f>COUNTIFS($D$4891:D6232,D6232,$A$4891:A6232,A6232)</f>
        <v>2</v>
      </c>
      <c r="I6232" t="s">
        <v>166</v>
      </c>
      <c r="K6232" t="str">
        <f t="shared" si="502"/>
        <v>2022/23</v>
      </c>
      <c r="P6232" s="32"/>
      <c r="Q6232" s="32">
        <v>133.55410971728139</v>
      </c>
      <c r="S6232" s="22"/>
      <c r="AC6232" s="36">
        <v>49.464485080474596</v>
      </c>
      <c r="AD6232">
        <f t="shared" si="501"/>
        <v>4.9464485080474594</v>
      </c>
    </row>
    <row r="6233" spans="1:30" x14ac:dyDescent="0.25">
      <c r="A6233" t="s">
        <v>210</v>
      </c>
      <c r="B6233" t="s">
        <v>184</v>
      </c>
      <c r="D6233" s="38">
        <v>44980</v>
      </c>
      <c r="E6233">
        <f>COUNTIFS($D$4891:D6233,D6233,$A$4891:A6233,A6233)</f>
        <v>3</v>
      </c>
      <c r="I6233" s="39" t="s">
        <v>166</v>
      </c>
      <c r="K6233" t="str">
        <f t="shared" si="502"/>
        <v>2022/23</v>
      </c>
      <c r="P6233" s="32"/>
      <c r="Q6233" s="32">
        <v>150.93154594420773</v>
      </c>
      <c r="S6233" s="22"/>
      <c r="AC6233" s="37">
        <v>55.900572571928791</v>
      </c>
      <c r="AD6233">
        <f t="shared" si="501"/>
        <v>5.5900572571928793</v>
      </c>
    </row>
    <row r="6234" spans="1:30" x14ac:dyDescent="0.25">
      <c r="A6234" t="s">
        <v>210</v>
      </c>
      <c r="B6234" t="s">
        <v>184</v>
      </c>
      <c r="D6234" s="5">
        <v>44980</v>
      </c>
      <c r="E6234">
        <f>COUNTIFS($D$4891:D6234,D6234,$A$4891:A6234,A6234)</f>
        <v>4</v>
      </c>
      <c r="I6234" t="s">
        <v>166</v>
      </c>
      <c r="K6234" t="str">
        <f t="shared" si="502"/>
        <v>2022/23</v>
      </c>
      <c r="P6234" s="32"/>
      <c r="Q6234" s="32">
        <v>200.91749853200233</v>
      </c>
      <c r="S6234" s="22"/>
      <c r="AC6234" s="36">
        <v>74.413888345186052</v>
      </c>
      <c r="AD6234">
        <f t="shared" si="501"/>
        <v>7.4413888345186052</v>
      </c>
    </row>
    <row r="6235" spans="1:30" x14ac:dyDescent="0.25">
      <c r="A6235" t="s">
        <v>210</v>
      </c>
      <c r="B6235" t="s">
        <v>184</v>
      </c>
      <c r="D6235" s="38">
        <v>44980</v>
      </c>
      <c r="E6235">
        <f>COUNTIFS($D$4891:D6235,D6235,$A$4891:A6235,A6235)</f>
        <v>5</v>
      </c>
      <c r="I6235" s="39" t="s">
        <v>166</v>
      </c>
      <c r="K6235" t="str">
        <f t="shared" si="502"/>
        <v>2022/23</v>
      </c>
      <c r="P6235" s="32"/>
      <c r="Q6235" s="32">
        <v>196.26522126522133</v>
      </c>
      <c r="S6235" s="22"/>
      <c r="AC6235" s="37">
        <v>72.690822690822714</v>
      </c>
      <c r="AD6235">
        <f t="shared" si="501"/>
        <v>7.2690822690822712</v>
      </c>
    </row>
    <row r="6236" spans="1:30" x14ac:dyDescent="0.25">
      <c r="A6236" t="s">
        <v>210</v>
      </c>
      <c r="B6236" t="s">
        <v>184</v>
      </c>
      <c r="D6236" s="5">
        <v>45008</v>
      </c>
      <c r="E6236">
        <f>COUNTIFS($D$4891:D6236,D6236,$A$4891:A6236,A6236)</f>
        <v>1</v>
      </c>
      <c r="I6236" t="s">
        <v>166</v>
      </c>
      <c r="K6236" t="str">
        <f t="shared" si="502"/>
        <v>2022/23</v>
      </c>
      <c r="P6236" s="32"/>
      <c r="Q6236" s="32">
        <v>201.86741363211954</v>
      </c>
      <c r="S6236" s="22"/>
      <c r="AC6236" s="36">
        <v>72.095504868614128</v>
      </c>
      <c r="AD6236">
        <f t="shared" ref="AD6236:AD6299" si="503">AC6236/10</f>
        <v>7.2095504868614126</v>
      </c>
    </row>
    <row r="6237" spans="1:30" x14ac:dyDescent="0.25">
      <c r="A6237" t="s">
        <v>210</v>
      </c>
      <c r="B6237" t="s">
        <v>184</v>
      </c>
      <c r="D6237" s="38">
        <v>45008</v>
      </c>
      <c r="E6237">
        <f>COUNTIFS($D$4891:D6237,D6237,$A$4891:A6237,A6237)</f>
        <v>2</v>
      </c>
      <c r="I6237" s="39" t="s">
        <v>166</v>
      </c>
      <c r="K6237" t="str">
        <f t="shared" si="502"/>
        <v>2022/23</v>
      </c>
      <c r="P6237" s="32"/>
      <c r="Q6237" s="32">
        <v>185.18115547818519</v>
      </c>
      <c r="S6237" s="22"/>
      <c r="AC6237" s="37">
        <v>66.136126956494721</v>
      </c>
      <c r="AD6237">
        <f t="shared" si="503"/>
        <v>6.6136126956494721</v>
      </c>
    </row>
    <row r="6238" spans="1:30" x14ac:dyDescent="0.25">
      <c r="A6238" t="s">
        <v>210</v>
      </c>
      <c r="B6238" t="s">
        <v>184</v>
      </c>
      <c r="D6238" s="5">
        <v>45008</v>
      </c>
      <c r="E6238">
        <f>COUNTIFS($D$4891:D6238,D6238,$A$4891:A6238,A6238)</f>
        <v>3</v>
      </c>
      <c r="I6238" t="s">
        <v>166</v>
      </c>
      <c r="K6238" t="str">
        <f t="shared" si="502"/>
        <v>2022/23</v>
      </c>
      <c r="P6238" s="32"/>
      <c r="Q6238" s="32">
        <v>212.60407030527296</v>
      </c>
      <c r="S6238" s="22"/>
      <c r="AC6238" s="36">
        <v>75.930025109026047</v>
      </c>
      <c r="AD6238">
        <f t="shared" si="503"/>
        <v>7.5930025109026049</v>
      </c>
    </row>
    <row r="6239" spans="1:30" x14ac:dyDescent="0.25">
      <c r="A6239" t="s">
        <v>210</v>
      </c>
      <c r="B6239" t="s">
        <v>184</v>
      </c>
      <c r="D6239" s="38">
        <v>45008</v>
      </c>
      <c r="E6239">
        <f>COUNTIFS($D$4891:D6239,D6239,$A$4891:A6239,A6239)</f>
        <v>4</v>
      </c>
      <c r="I6239" s="39" t="s">
        <v>166</v>
      </c>
      <c r="K6239" t="str">
        <f t="shared" si="502"/>
        <v>2022/23</v>
      </c>
      <c r="P6239" s="32"/>
      <c r="Q6239" s="32">
        <v>246.02529882789833</v>
      </c>
      <c r="S6239" s="22"/>
      <c r="AC6239" s="37">
        <v>87.866178152820822</v>
      </c>
      <c r="AD6239">
        <f t="shared" si="503"/>
        <v>8.7866178152820815</v>
      </c>
    </row>
    <row r="6240" spans="1:30" x14ac:dyDescent="0.25">
      <c r="A6240" t="s">
        <v>210</v>
      </c>
      <c r="B6240" t="s">
        <v>184</v>
      </c>
      <c r="D6240" s="5">
        <v>45008</v>
      </c>
      <c r="E6240">
        <f>COUNTIFS($D$4891:D6240,D6240,$A$4891:A6240,A6240)</f>
        <v>5</v>
      </c>
      <c r="I6240" t="s">
        <v>166</v>
      </c>
      <c r="K6240" t="str">
        <f t="shared" si="502"/>
        <v>2022/23</v>
      </c>
      <c r="P6240" s="32"/>
      <c r="Q6240" s="32">
        <v>297.94951155817779</v>
      </c>
      <c r="S6240" s="22"/>
      <c r="AC6240" s="36">
        <v>106.41053984220636</v>
      </c>
      <c r="AD6240">
        <f t="shared" si="503"/>
        <v>10.641053984220637</v>
      </c>
    </row>
    <row r="6241" spans="1:30" x14ac:dyDescent="0.25">
      <c r="A6241" t="s">
        <v>210</v>
      </c>
      <c r="B6241" t="s">
        <v>184</v>
      </c>
      <c r="D6241" s="38">
        <v>45040</v>
      </c>
      <c r="E6241">
        <f>COUNTIFS($D$4891:D6241,D6241,$A$4891:A6241,A6241)</f>
        <v>1</v>
      </c>
      <c r="I6241" s="39" t="s">
        <v>166</v>
      </c>
      <c r="K6241" t="str">
        <f t="shared" si="502"/>
        <v>2022/23</v>
      </c>
      <c r="P6241" s="32"/>
      <c r="Q6241" s="32">
        <v>140.81632653061223</v>
      </c>
      <c r="S6241" s="22"/>
      <c r="AC6241" s="37">
        <v>44.005102040816325</v>
      </c>
      <c r="AD6241">
        <f t="shared" si="503"/>
        <v>4.4005102040816322</v>
      </c>
    </row>
    <row r="6242" spans="1:30" x14ac:dyDescent="0.25">
      <c r="A6242" t="s">
        <v>210</v>
      </c>
      <c r="B6242" t="s">
        <v>184</v>
      </c>
      <c r="D6242" s="5">
        <v>45040</v>
      </c>
      <c r="E6242">
        <f>COUNTIFS($D$4891:D6242,D6242,$A$4891:A6242,A6242)</f>
        <v>2</v>
      </c>
      <c r="I6242" t="s">
        <v>166</v>
      </c>
      <c r="K6242" t="str">
        <f t="shared" si="502"/>
        <v>2022/23</v>
      </c>
      <c r="P6242" s="32"/>
      <c r="Q6242" s="32">
        <v>182.79172821270308</v>
      </c>
      <c r="S6242" s="22"/>
      <c r="AC6242" s="36">
        <v>57.122415066469713</v>
      </c>
      <c r="AD6242">
        <f t="shared" si="503"/>
        <v>5.7122415066469712</v>
      </c>
    </row>
    <row r="6243" spans="1:30" x14ac:dyDescent="0.25">
      <c r="A6243" t="s">
        <v>210</v>
      </c>
      <c r="B6243" t="s">
        <v>184</v>
      </c>
      <c r="D6243" s="38">
        <v>45040</v>
      </c>
      <c r="E6243">
        <f>COUNTIFS($D$4891:D6243,D6243,$A$4891:A6243,A6243)</f>
        <v>3</v>
      </c>
      <c r="I6243" s="39" t="s">
        <v>166</v>
      </c>
      <c r="K6243" t="str">
        <f t="shared" si="502"/>
        <v>2022/23</v>
      </c>
      <c r="P6243" s="32"/>
      <c r="Q6243" s="32">
        <v>188.05473372781069</v>
      </c>
      <c r="S6243" s="22"/>
      <c r="AC6243" s="37">
        <v>58.767104289940839</v>
      </c>
      <c r="AD6243">
        <f t="shared" si="503"/>
        <v>5.8767104289940839</v>
      </c>
    </row>
    <row r="6244" spans="1:30" x14ac:dyDescent="0.25">
      <c r="A6244" t="s">
        <v>210</v>
      </c>
      <c r="B6244" t="s">
        <v>184</v>
      </c>
      <c r="D6244" s="5">
        <v>45040</v>
      </c>
      <c r="E6244">
        <f>COUNTIFS($D$4891:D6244,D6244,$A$4891:A6244,A6244)</f>
        <v>4</v>
      </c>
      <c r="I6244" t="s">
        <v>166</v>
      </c>
      <c r="K6244" t="str">
        <f t="shared" si="502"/>
        <v>2022/23</v>
      </c>
      <c r="P6244" s="32"/>
      <c r="Q6244" s="32">
        <v>238.34909716251076</v>
      </c>
      <c r="S6244" s="22"/>
      <c r="AC6244" s="36">
        <v>74.484092863284616</v>
      </c>
      <c r="AD6244">
        <f t="shared" si="503"/>
        <v>7.4484092863284612</v>
      </c>
    </row>
    <row r="6245" spans="1:30" x14ac:dyDescent="0.25">
      <c r="A6245" t="s">
        <v>210</v>
      </c>
      <c r="B6245" t="s">
        <v>184</v>
      </c>
      <c r="D6245" s="38">
        <v>45040</v>
      </c>
      <c r="E6245">
        <f>COUNTIFS($D$4891:D6245,D6245,$A$4891:A6245,A6245)</f>
        <v>5</v>
      </c>
      <c r="I6245" s="39" t="s">
        <v>166</v>
      </c>
      <c r="K6245" t="str">
        <f t="shared" si="502"/>
        <v>2022/23</v>
      </c>
      <c r="P6245" s="32"/>
      <c r="Q6245" s="32">
        <v>340.18899388549204</v>
      </c>
      <c r="S6245" s="22"/>
      <c r="AC6245" s="37">
        <v>106.30906058921626</v>
      </c>
      <c r="AD6245">
        <f t="shared" si="503"/>
        <v>10.630906058921626</v>
      </c>
    </row>
    <row r="6246" spans="1:30" x14ac:dyDescent="0.25">
      <c r="A6246" t="s">
        <v>210</v>
      </c>
      <c r="B6246" t="s">
        <v>184</v>
      </c>
      <c r="D6246" s="5">
        <v>45086</v>
      </c>
      <c r="E6246">
        <f>COUNTIFS($D$4891:D6246,D6246,$A$4891:A6246,A6246)</f>
        <v>1</v>
      </c>
      <c r="I6246" t="s">
        <v>166</v>
      </c>
      <c r="K6246" t="str">
        <f t="shared" si="502"/>
        <v>2022/23</v>
      </c>
      <c r="P6246" s="32"/>
      <c r="Q6246" s="32">
        <v>262.58090983681285</v>
      </c>
      <c r="S6246" s="22"/>
      <c r="AC6246" s="36">
        <v>57.082806486263664</v>
      </c>
      <c r="AD6246">
        <f t="shared" si="503"/>
        <v>5.7082806486263662</v>
      </c>
    </row>
    <row r="6247" spans="1:30" x14ac:dyDescent="0.25">
      <c r="A6247" t="s">
        <v>210</v>
      </c>
      <c r="B6247" t="s">
        <v>184</v>
      </c>
      <c r="D6247" s="38">
        <v>45086</v>
      </c>
      <c r="E6247">
        <f>COUNTIFS($D$4891:D6247,D6247,$A$4891:A6247,A6247)</f>
        <v>2</v>
      </c>
      <c r="I6247" s="39" t="s">
        <v>166</v>
      </c>
      <c r="K6247" t="str">
        <f t="shared" si="502"/>
        <v>2022/23</v>
      </c>
      <c r="P6247" s="32"/>
      <c r="Q6247" s="32">
        <v>247.40195149677908</v>
      </c>
      <c r="S6247" s="22"/>
      <c r="AC6247" s="37">
        <v>53.783032934082406</v>
      </c>
      <c r="AD6247">
        <f t="shared" si="503"/>
        <v>5.3783032934082406</v>
      </c>
    </row>
    <row r="6248" spans="1:30" x14ac:dyDescent="0.25">
      <c r="A6248" t="s">
        <v>210</v>
      </c>
      <c r="B6248" t="s">
        <v>184</v>
      </c>
      <c r="D6248" s="5">
        <v>45086</v>
      </c>
      <c r="E6248">
        <f>COUNTIFS($D$4891:D6248,D6248,$A$4891:A6248,A6248)</f>
        <v>3</v>
      </c>
      <c r="I6248" t="s">
        <v>166</v>
      </c>
      <c r="K6248" t="str">
        <f t="shared" si="502"/>
        <v>2022/23</v>
      </c>
      <c r="P6248" s="32"/>
      <c r="Q6248" s="32">
        <v>243.91075302138211</v>
      </c>
      <c r="S6248" s="22"/>
      <c r="AC6248" s="36">
        <v>53.024076743778721</v>
      </c>
      <c r="AD6248">
        <f t="shared" si="503"/>
        <v>5.3024076743778723</v>
      </c>
    </row>
    <row r="6249" spans="1:30" x14ac:dyDescent="0.25">
      <c r="A6249" t="s">
        <v>210</v>
      </c>
      <c r="B6249" t="s">
        <v>184</v>
      </c>
      <c r="D6249" s="38">
        <v>45086</v>
      </c>
      <c r="E6249">
        <f>COUNTIFS($D$4891:D6249,D6249,$A$4891:A6249,A6249)</f>
        <v>4</v>
      </c>
      <c r="I6249" s="39" t="s">
        <v>166</v>
      </c>
      <c r="K6249" t="str">
        <f t="shared" si="502"/>
        <v>2022/23</v>
      </c>
      <c r="P6249" s="32"/>
      <c r="Q6249" s="32">
        <v>298.34840265220015</v>
      </c>
      <c r="S6249" s="22"/>
      <c r="AC6249" s="37">
        <v>64.858348402652197</v>
      </c>
      <c r="AD6249">
        <f t="shared" si="503"/>
        <v>6.4858348402652197</v>
      </c>
    </row>
    <row r="6250" spans="1:30" x14ac:dyDescent="0.25">
      <c r="A6250" t="s">
        <v>210</v>
      </c>
      <c r="B6250" t="s">
        <v>184</v>
      </c>
      <c r="D6250" s="5">
        <v>45086</v>
      </c>
      <c r="E6250">
        <f>COUNTIFS($D$4891:D6250,D6250,$A$4891:A6250,A6250)</f>
        <v>5</v>
      </c>
      <c r="I6250" t="s">
        <v>166</v>
      </c>
      <c r="K6250" t="str">
        <f t="shared" si="502"/>
        <v>2022/23</v>
      </c>
      <c r="P6250" s="32"/>
      <c r="Q6250" s="32">
        <v>293.82924767540152</v>
      </c>
      <c r="S6250" s="22"/>
      <c r="AC6250" s="36">
        <v>63.875923407695986</v>
      </c>
      <c r="AD6250">
        <f t="shared" si="503"/>
        <v>6.3875923407695989</v>
      </c>
    </row>
    <row r="6251" spans="1:30" x14ac:dyDescent="0.25">
      <c r="A6251" t="s">
        <v>210</v>
      </c>
      <c r="B6251" t="s">
        <v>184</v>
      </c>
      <c r="D6251" s="38">
        <v>45174</v>
      </c>
      <c r="E6251">
        <f>COUNTIFS($D$4891:D6251,D6251,$A$4891:A6251,A6251)</f>
        <v>1</v>
      </c>
      <c r="I6251" s="39" t="s">
        <v>166</v>
      </c>
      <c r="K6251" t="str">
        <f t="shared" si="502"/>
        <v>2023/24</v>
      </c>
      <c r="P6251" s="32"/>
      <c r="Q6251" s="32">
        <v>134.65346534653463</v>
      </c>
      <c r="S6251" s="22"/>
      <c r="AC6251" s="37">
        <v>15.3015301530153</v>
      </c>
      <c r="AD6251">
        <f t="shared" si="503"/>
        <v>1.5301530153015299</v>
      </c>
    </row>
    <row r="6252" spans="1:30" x14ac:dyDescent="0.25">
      <c r="A6252" t="s">
        <v>210</v>
      </c>
      <c r="B6252" t="s">
        <v>184</v>
      </c>
      <c r="D6252" s="5">
        <v>45174</v>
      </c>
      <c r="E6252">
        <f>COUNTIFS($D$4891:D6252,D6252,$A$4891:A6252,A6252)</f>
        <v>2</v>
      </c>
      <c r="I6252" t="s">
        <v>166</v>
      </c>
      <c r="K6252" t="str">
        <f t="shared" si="502"/>
        <v>2023/24</v>
      </c>
      <c r="P6252" s="32"/>
      <c r="Q6252" s="32">
        <v>93.012644029774677</v>
      </c>
      <c r="S6252" s="22"/>
      <c r="AC6252" s="36">
        <v>10.569618639747121</v>
      </c>
      <c r="AD6252">
        <f t="shared" si="503"/>
        <v>1.056961863974712</v>
      </c>
    </row>
    <row r="6253" spans="1:30" x14ac:dyDescent="0.25">
      <c r="A6253" t="s">
        <v>210</v>
      </c>
      <c r="B6253" t="s">
        <v>184</v>
      </c>
      <c r="D6253" s="38">
        <v>45174</v>
      </c>
      <c r="E6253">
        <f>COUNTIFS($D$4891:D6253,D6253,$A$4891:A6253,A6253)</f>
        <v>3</v>
      </c>
      <c r="I6253" s="39" t="s">
        <v>166</v>
      </c>
      <c r="K6253" t="str">
        <f t="shared" si="502"/>
        <v>2023/24</v>
      </c>
      <c r="P6253" s="32"/>
      <c r="Q6253" s="32">
        <v>175.61188811188811</v>
      </c>
      <c r="S6253" s="22"/>
      <c r="AC6253" s="37">
        <v>19.955896376350921</v>
      </c>
      <c r="AD6253">
        <f t="shared" si="503"/>
        <v>1.9955896376350921</v>
      </c>
    </row>
    <row r="6254" spans="1:30" x14ac:dyDescent="0.25">
      <c r="A6254" t="s">
        <v>210</v>
      </c>
      <c r="B6254" t="s">
        <v>184</v>
      </c>
      <c r="D6254" s="5">
        <v>45174</v>
      </c>
      <c r="E6254">
        <f>COUNTIFS($D$4891:D6254,D6254,$A$4891:A6254,A6254)</f>
        <v>4</v>
      </c>
      <c r="I6254" t="s">
        <v>166</v>
      </c>
      <c r="K6254" t="str">
        <f t="shared" si="502"/>
        <v>2023/24</v>
      </c>
      <c r="P6254" s="32"/>
      <c r="Q6254" s="32">
        <v>207.92228943694744</v>
      </c>
      <c r="S6254" s="22"/>
      <c r="AC6254" s="36">
        <v>23.627532890562211</v>
      </c>
      <c r="AD6254">
        <f t="shared" si="503"/>
        <v>2.3627532890562213</v>
      </c>
    </row>
    <row r="6255" spans="1:30" x14ac:dyDescent="0.25">
      <c r="A6255" t="s">
        <v>210</v>
      </c>
      <c r="B6255" t="s">
        <v>184</v>
      </c>
      <c r="D6255" s="38">
        <v>45174</v>
      </c>
      <c r="E6255">
        <f>COUNTIFS($D$4891:D6255,D6255,$A$4891:A6255,A6255)</f>
        <v>5</v>
      </c>
      <c r="I6255" s="39" t="s">
        <v>166</v>
      </c>
      <c r="K6255" t="str">
        <f t="shared" si="502"/>
        <v>2023/24</v>
      </c>
      <c r="P6255" s="32"/>
      <c r="Q6255" s="32">
        <v>309.71972665292208</v>
      </c>
      <c r="S6255" s="22"/>
      <c r="AC6255" s="37">
        <v>35.195423483286604</v>
      </c>
      <c r="AD6255">
        <f t="shared" si="503"/>
        <v>3.5195423483286605</v>
      </c>
    </row>
    <row r="6256" spans="1:30" x14ac:dyDescent="0.25">
      <c r="A6256" t="s">
        <v>210</v>
      </c>
      <c r="B6256" t="s">
        <v>184</v>
      </c>
      <c r="D6256" s="5">
        <v>45217</v>
      </c>
      <c r="E6256">
        <f>COUNTIFS($D$4891:D6256,D6256,$A$4891:A6256,A6256)</f>
        <v>1</v>
      </c>
      <c r="I6256" t="s">
        <v>166</v>
      </c>
      <c r="K6256" t="str">
        <f t="shared" si="502"/>
        <v>2023/24</v>
      </c>
      <c r="P6256" s="32"/>
      <c r="Q6256" s="32">
        <v>247.6781857451405</v>
      </c>
      <c r="S6256" s="22"/>
      <c r="AC6256" s="36">
        <v>57.599578080265232</v>
      </c>
      <c r="AD6256">
        <f t="shared" si="503"/>
        <v>5.759957808026523</v>
      </c>
    </row>
    <row r="6257" spans="1:30" x14ac:dyDescent="0.25">
      <c r="A6257" t="s">
        <v>210</v>
      </c>
      <c r="B6257" t="s">
        <v>184</v>
      </c>
      <c r="D6257" s="38">
        <v>45217</v>
      </c>
      <c r="E6257">
        <f>COUNTIFS($D$4891:D6257,D6257,$A$4891:A6257,A6257)</f>
        <v>2</v>
      </c>
      <c r="I6257" s="39" t="s">
        <v>166</v>
      </c>
      <c r="K6257" t="str">
        <f t="shared" si="502"/>
        <v>2023/24</v>
      </c>
      <c r="P6257" s="32"/>
      <c r="Q6257" s="32">
        <v>169.0956408588159</v>
      </c>
      <c r="S6257" s="22"/>
      <c r="AC6257" s="37">
        <v>39.324567641585098</v>
      </c>
      <c r="AD6257">
        <f t="shared" si="503"/>
        <v>3.93245676415851</v>
      </c>
    </row>
    <row r="6258" spans="1:30" x14ac:dyDescent="0.25">
      <c r="A6258" t="s">
        <v>210</v>
      </c>
      <c r="B6258" t="s">
        <v>184</v>
      </c>
      <c r="D6258" s="5">
        <v>45217</v>
      </c>
      <c r="E6258">
        <f>COUNTIFS($D$4891:D6258,D6258,$A$4891:A6258,A6258)</f>
        <v>3</v>
      </c>
      <c r="I6258" t="s">
        <v>166</v>
      </c>
      <c r="K6258" t="str">
        <f t="shared" si="502"/>
        <v>2023/24</v>
      </c>
      <c r="P6258" s="32"/>
      <c r="Q6258" s="32">
        <v>247.48396864980404</v>
      </c>
      <c r="S6258" s="22"/>
      <c r="AC6258" s="36">
        <v>57.55441131390792</v>
      </c>
      <c r="AD6258">
        <f t="shared" si="503"/>
        <v>5.7554411313907918</v>
      </c>
    </row>
    <row r="6259" spans="1:30" x14ac:dyDescent="0.25">
      <c r="A6259" t="s">
        <v>210</v>
      </c>
      <c r="B6259" t="s">
        <v>184</v>
      </c>
      <c r="D6259" s="38">
        <v>45217</v>
      </c>
      <c r="E6259">
        <f>COUNTIFS($D$4891:D6259,D6259,$A$4891:A6259,A6259)</f>
        <v>4</v>
      </c>
      <c r="I6259" s="39" t="s">
        <v>166</v>
      </c>
      <c r="K6259" t="str">
        <f t="shared" si="502"/>
        <v>2023/24</v>
      </c>
      <c r="P6259" s="32"/>
      <c r="Q6259" s="32">
        <v>212.82452299030342</v>
      </c>
      <c r="S6259" s="22"/>
      <c r="AC6259" s="37">
        <v>49.494075114024049</v>
      </c>
      <c r="AD6259">
        <f t="shared" si="503"/>
        <v>4.9494075114024048</v>
      </c>
    </row>
    <row r="6260" spans="1:30" x14ac:dyDescent="0.25">
      <c r="A6260" t="s">
        <v>210</v>
      </c>
      <c r="B6260" t="s">
        <v>184</v>
      </c>
      <c r="D6260" s="5">
        <v>45217</v>
      </c>
      <c r="E6260">
        <f>COUNTIFS($D$4891:D6260,D6260,$A$4891:A6260,A6260)</f>
        <v>5</v>
      </c>
      <c r="I6260" t="s">
        <v>166</v>
      </c>
      <c r="K6260" t="str">
        <f t="shared" si="502"/>
        <v>2023/24</v>
      </c>
      <c r="P6260" s="32"/>
      <c r="Q6260" s="32">
        <v>223.93469387755107</v>
      </c>
      <c r="S6260" s="22"/>
      <c r="AC6260" s="36">
        <v>52.077835785476992</v>
      </c>
      <c r="AD6260">
        <f t="shared" si="503"/>
        <v>5.2077835785476996</v>
      </c>
    </row>
    <row r="6261" spans="1:30" x14ac:dyDescent="0.25">
      <c r="A6261" t="s">
        <v>210</v>
      </c>
      <c r="B6261" t="s">
        <v>184</v>
      </c>
      <c r="D6261" s="38">
        <v>45238</v>
      </c>
      <c r="E6261">
        <f>COUNTIFS($D$4891:D6261,D6261,$A$4891:A6261,A6261)</f>
        <v>1</v>
      </c>
      <c r="I6261" s="39" t="s">
        <v>166</v>
      </c>
      <c r="K6261" t="str">
        <f t="shared" si="502"/>
        <v>2023/24</v>
      </c>
      <c r="P6261" s="32"/>
      <c r="Q6261" s="32">
        <v>75.698757763975166</v>
      </c>
      <c r="S6261" s="22"/>
      <c r="AC6261" s="37">
        <v>36.047027506654842</v>
      </c>
      <c r="AD6261">
        <f t="shared" si="503"/>
        <v>3.6047027506654841</v>
      </c>
    </row>
    <row r="6262" spans="1:30" x14ac:dyDescent="0.25">
      <c r="A6262" t="s">
        <v>210</v>
      </c>
      <c r="B6262" t="s">
        <v>184</v>
      </c>
      <c r="D6262" s="5">
        <v>45238</v>
      </c>
      <c r="E6262">
        <f>COUNTIFS($D$4891:D6262,D6262,$A$4891:A6262,A6262)</f>
        <v>2</v>
      </c>
      <c r="I6262" t="s">
        <v>166</v>
      </c>
      <c r="K6262" t="str">
        <f t="shared" si="502"/>
        <v>2023/24</v>
      </c>
      <c r="P6262" s="32"/>
      <c r="Q6262" s="32">
        <v>75.995433138290281</v>
      </c>
      <c r="S6262" s="22"/>
      <c r="AC6262" s="36">
        <v>36.188301494423946</v>
      </c>
      <c r="AD6262">
        <f t="shared" si="503"/>
        <v>3.6188301494423945</v>
      </c>
    </row>
    <row r="6263" spans="1:30" x14ac:dyDescent="0.25">
      <c r="A6263" t="s">
        <v>210</v>
      </c>
      <c r="B6263" t="s">
        <v>184</v>
      </c>
      <c r="D6263" s="38">
        <v>45238</v>
      </c>
      <c r="E6263">
        <f>COUNTIFS($D$4891:D6263,D6263,$A$4891:A6263,A6263)</f>
        <v>3</v>
      </c>
      <c r="I6263" s="39" t="s">
        <v>166</v>
      </c>
      <c r="K6263" t="str">
        <f t="shared" si="502"/>
        <v>2023/24</v>
      </c>
      <c r="P6263" s="32"/>
      <c r="Q6263" s="32">
        <v>87.190639549130125</v>
      </c>
      <c r="S6263" s="22"/>
      <c r="AC6263" s="37">
        <v>41.519352166252439</v>
      </c>
      <c r="AD6263">
        <f t="shared" si="503"/>
        <v>4.1519352166252439</v>
      </c>
    </row>
    <row r="6264" spans="1:30" x14ac:dyDescent="0.25">
      <c r="A6264" t="s">
        <v>210</v>
      </c>
      <c r="B6264" t="s">
        <v>184</v>
      </c>
      <c r="D6264" s="5">
        <v>45238</v>
      </c>
      <c r="E6264">
        <f>COUNTIFS($D$4891:D6264,D6264,$A$4891:A6264,A6264)</f>
        <v>4</v>
      </c>
      <c r="I6264" t="s">
        <v>166</v>
      </c>
      <c r="K6264" t="str">
        <f t="shared" si="502"/>
        <v>2023/24</v>
      </c>
      <c r="P6264" s="32"/>
      <c r="Q6264" s="32">
        <v>106.98863928442915</v>
      </c>
      <c r="S6264" s="22"/>
      <c r="AC6264" s="36">
        <v>50.946971087823407</v>
      </c>
      <c r="AD6264">
        <f t="shared" si="503"/>
        <v>5.0946971087823405</v>
      </c>
    </row>
    <row r="6265" spans="1:30" x14ac:dyDescent="0.25">
      <c r="A6265" t="s">
        <v>210</v>
      </c>
      <c r="B6265" t="s">
        <v>184</v>
      </c>
      <c r="D6265" s="38">
        <v>45238</v>
      </c>
      <c r="E6265">
        <f>COUNTIFS($D$4891:D6265,D6265,$A$4891:A6265,A6265)</f>
        <v>5</v>
      </c>
      <c r="I6265" s="39" t="s">
        <v>166</v>
      </c>
      <c r="K6265" t="str">
        <f t="shared" si="502"/>
        <v>2023/24</v>
      </c>
      <c r="P6265" s="32"/>
      <c r="Q6265" s="32">
        <v>121.11363063744018</v>
      </c>
      <c r="S6265" s="22"/>
      <c r="AC6265" s="37">
        <v>57.673157446400083</v>
      </c>
      <c r="AD6265">
        <f t="shared" si="503"/>
        <v>5.7673157446400083</v>
      </c>
    </row>
    <row r="6266" spans="1:30" x14ac:dyDescent="0.25">
      <c r="A6266" t="s">
        <v>210</v>
      </c>
      <c r="B6266" t="s">
        <v>184</v>
      </c>
      <c r="D6266" s="5">
        <v>45278</v>
      </c>
      <c r="E6266">
        <f>COUNTIFS($D$4891:D6266,D6266,$A$4891:A6266,A6266)</f>
        <v>1</v>
      </c>
      <c r="I6266" t="s">
        <v>166</v>
      </c>
      <c r="K6266" t="str">
        <f t="shared" si="502"/>
        <v>2023/24</v>
      </c>
      <c r="P6266" s="32"/>
      <c r="Q6266" s="32">
        <v>27.292680599293828</v>
      </c>
      <c r="S6266" s="22"/>
      <c r="AC6266" s="36">
        <v>6.8231701498234569</v>
      </c>
      <c r="AD6266">
        <f t="shared" si="503"/>
        <v>0.68231701498234565</v>
      </c>
    </row>
    <row r="6267" spans="1:30" x14ac:dyDescent="0.25">
      <c r="A6267" t="s">
        <v>210</v>
      </c>
      <c r="B6267" t="s">
        <v>184</v>
      </c>
      <c r="D6267" s="38">
        <v>45278</v>
      </c>
      <c r="E6267">
        <f>COUNTIFS($D$4891:D6267,D6267,$A$4891:A6267,A6267)</f>
        <v>2</v>
      </c>
      <c r="I6267" s="39" t="s">
        <v>166</v>
      </c>
      <c r="K6267" t="str">
        <f t="shared" si="502"/>
        <v>2023/24</v>
      </c>
      <c r="P6267" s="32"/>
      <c r="Q6267" s="32">
        <v>30.851558864588185</v>
      </c>
      <c r="S6267" s="22"/>
      <c r="AC6267" s="37">
        <v>7.7128897161470462</v>
      </c>
      <c r="AD6267">
        <f t="shared" si="503"/>
        <v>0.77128897161470467</v>
      </c>
    </row>
    <row r="6268" spans="1:30" x14ac:dyDescent="0.25">
      <c r="A6268" t="s">
        <v>210</v>
      </c>
      <c r="B6268" t="s">
        <v>184</v>
      </c>
      <c r="D6268" s="5">
        <v>45278</v>
      </c>
      <c r="E6268">
        <f>COUNTIFS($D$4891:D6268,D6268,$A$4891:A6268,A6268)</f>
        <v>3</v>
      </c>
      <c r="I6268" t="s">
        <v>166</v>
      </c>
      <c r="K6268" t="str">
        <f t="shared" si="502"/>
        <v>2023/24</v>
      </c>
      <c r="P6268" s="32"/>
      <c r="Q6268" s="32">
        <v>16.62947247105663</v>
      </c>
      <c r="S6268" s="22"/>
      <c r="AC6268" s="36">
        <v>4.1573681177641575</v>
      </c>
      <c r="AD6268">
        <f t="shared" si="503"/>
        <v>0.41573681177641575</v>
      </c>
    </row>
    <row r="6269" spans="1:30" x14ac:dyDescent="0.25">
      <c r="A6269" t="s">
        <v>210</v>
      </c>
      <c r="B6269" t="s">
        <v>184</v>
      </c>
      <c r="D6269" s="38">
        <v>45278</v>
      </c>
      <c r="E6269">
        <f>COUNTIFS($D$4891:D6269,D6269,$A$4891:A6269,A6269)</f>
        <v>4</v>
      </c>
      <c r="I6269" s="39" t="s">
        <v>166</v>
      </c>
      <c r="K6269" t="str">
        <f t="shared" si="502"/>
        <v>2023/24</v>
      </c>
      <c r="P6269" s="32"/>
      <c r="Q6269" s="32">
        <v>8.1560283687943258</v>
      </c>
      <c r="S6269" s="22"/>
      <c r="AC6269" s="37">
        <v>2.0390070921985815</v>
      </c>
      <c r="AD6269">
        <f t="shared" si="503"/>
        <v>0.20390070921985815</v>
      </c>
    </row>
    <row r="6270" spans="1:30" x14ac:dyDescent="0.25">
      <c r="A6270" t="s">
        <v>210</v>
      </c>
      <c r="B6270" t="s">
        <v>184</v>
      </c>
      <c r="D6270" s="5">
        <v>45278</v>
      </c>
      <c r="E6270">
        <f>COUNTIFS($D$4891:D6270,D6270,$A$4891:A6270,A6270)</f>
        <v>5</v>
      </c>
      <c r="I6270" t="s">
        <v>166</v>
      </c>
      <c r="K6270" t="str">
        <f t="shared" si="502"/>
        <v>2023/24</v>
      </c>
      <c r="P6270" s="32"/>
      <c r="Q6270" s="32">
        <v>40.064869029260407</v>
      </c>
      <c r="S6270" s="22"/>
      <c r="AC6270" s="36">
        <v>10.016217257315102</v>
      </c>
      <c r="AD6270">
        <f t="shared" si="503"/>
        <v>1.0016217257315101</v>
      </c>
    </row>
    <row r="6271" spans="1:30" x14ac:dyDescent="0.25">
      <c r="A6271" t="s">
        <v>210</v>
      </c>
      <c r="B6271" t="s">
        <v>184</v>
      </c>
      <c r="D6271" s="38">
        <v>45324</v>
      </c>
      <c r="E6271">
        <f>COUNTIFS($D$4891:D6271,D6271,$A$4891:A6271,A6271)</f>
        <v>1</v>
      </c>
      <c r="I6271" s="39" t="s">
        <v>166</v>
      </c>
      <c r="K6271" t="str">
        <f t="shared" si="502"/>
        <v>2023/24</v>
      </c>
      <c r="P6271" s="32"/>
      <c r="Q6271" s="32">
        <v>225.56967572304998</v>
      </c>
      <c r="S6271" s="22"/>
      <c r="AC6271" s="37">
        <v>49.036886026749997</v>
      </c>
      <c r="AD6271">
        <f t="shared" si="503"/>
        <v>4.9036886026749995</v>
      </c>
    </row>
    <row r="6272" spans="1:30" x14ac:dyDescent="0.25">
      <c r="A6272" t="s">
        <v>210</v>
      </c>
      <c r="B6272" t="s">
        <v>184</v>
      </c>
      <c r="D6272" s="5">
        <v>45324</v>
      </c>
      <c r="E6272">
        <f>COUNTIFS($D$4891:D6272,D6272,$A$4891:A6272,A6272)</f>
        <v>2</v>
      </c>
      <c r="I6272" t="s">
        <v>166</v>
      </c>
      <c r="K6272" t="str">
        <f t="shared" si="502"/>
        <v>2023/24</v>
      </c>
      <c r="P6272" s="32"/>
      <c r="Q6272" s="32">
        <v>130.12295081967216</v>
      </c>
      <c r="S6272" s="22"/>
      <c r="AC6272" s="36">
        <v>28.287598004276557</v>
      </c>
      <c r="AD6272">
        <f t="shared" si="503"/>
        <v>2.8287598004276555</v>
      </c>
    </row>
    <row r="6273" spans="1:30" x14ac:dyDescent="0.25">
      <c r="A6273" t="s">
        <v>210</v>
      </c>
      <c r="B6273" t="s">
        <v>184</v>
      </c>
      <c r="D6273" s="38">
        <v>45324</v>
      </c>
      <c r="E6273">
        <f>COUNTIFS($D$4891:D6273,D6273,$A$4891:A6273,A6273)</f>
        <v>3</v>
      </c>
      <c r="I6273" s="39" t="s">
        <v>166</v>
      </c>
      <c r="K6273" t="str">
        <f t="shared" si="502"/>
        <v>2023/24</v>
      </c>
      <c r="P6273" s="32"/>
      <c r="Q6273" s="32">
        <v>162.89187460012801</v>
      </c>
      <c r="S6273" s="22"/>
      <c r="AC6273" s="37">
        <v>35.411277086984349</v>
      </c>
      <c r="AD6273">
        <f t="shared" si="503"/>
        <v>3.541127708698435</v>
      </c>
    </row>
    <row r="6274" spans="1:30" x14ac:dyDescent="0.25">
      <c r="A6274" t="s">
        <v>210</v>
      </c>
      <c r="B6274" t="s">
        <v>184</v>
      </c>
      <c r="D6274" s="5">
        <v>45324</v>
      </c>
      <c r="E6274">
        <f>COUNTIFS($D$4891:D6274,D6274,$A$4891:A6274,A6274)</f>
        <v>4</v>
      </c>
      <c r="I6274" t="s">
        <v>166</v>
      </c>
      <c r="K6274" t="str">
        <f t="shared" si="502"/>
        <v>2023/24</v>
      </c>
      <c r="P6274" s="32"/>
      <c r="Q6274" s="32">
        <v>95.4193285306511</v>
      </c>
      <c r="S6274" s="22"/>
      <c r="AC6274" s="36">
        <v>20.743332289271979</v>
      </c>
      <c r="AD6274">
        <f t="shared" si="503"/>
        <v>2.0743332289271978</v>
      </c>
    </row>
    <row r="6275" spans="1:30" x14ac:dyDescent="0.25">
      <c r="A6275" t="s">
        <v>210</v>
      </c>
      <c r="B6275" t="s">
        <v>184</v>
      </c>
      <c r="D6275" s="38">
        <v>45324</v>
      </c>
      <c r="E6275">
        <f>COUNTIFS($D$4891:D6275,D6275,$A$4891:A6275,A6275)</f>
        <v>5</v>
      </c>
      <c r="I6275" s="39" t="s">
        <v>166</v>
      </c>
      <c r="K6275" t="str">
        <f t="shared" si="502"/>
        <v>2023/24</v>
      </c>
      <c r="P6275" s="32"/>
      <c r="Q6275" s="32">
        <v>150.28784648187639</v>
      </c>
      <c r="S6275" s="22"/>
      <c r="AC6275" s="37">
        <v>32.671270974320954</v>
      </c>
      <c r="AD6275">
        <f t="shared" si="503"/>
        <v>3.2671270974320956</v>
      </c>
    </row>
    <row r="6276" spans="1:30" x14ac:dyDescent="0.25">
      <c r="A6276" t="s">
        <v>210</v>
      </c>
      <c r="B6276" t="s">
        <v>184</v>
      </c>
      <c r="D6276" s="5">
        <v>45435</v>
      </c>
      <c r="E6276">
        <f>COUNTIFS($D$4891:D6276,D6276,$A$4891:A6276,A6276)</f>
        <v>1</v>
      </c>
      <c r="I6276" t="s">
        <v>166</v>
      </c>
      <c r="K6276" t="str">
        <f t="shared" si="502"/>
        <v>2023/24</v>
      </c>
      <c r="P6276" s="32"/>
      <c r="Q6276" s="32">
        <v>0</v>
      </c>
      <c r="S6276" s="22"/>
      <c r="AC6276" s="36"/>
      <c r="AD6276">
        <f t="shared" si="503"/>
        <v>0</v>
      </c>
    </row>
    <row r="6277" spans="1:30" x14ac:dyDescent="0.25">
      <c r="A6277" t="s">
        <v>210</v>
      </c>
      <c r="B6277" t="s">
        <v>184</v>
      </c>
      <c r="D6277" s="38">
        <v>45435</v>
      </c>
      <c r="E6277">
        <f>COUNTIFS($D$4891:D6277,D6277,$A$4891:A6277,A6277)</f>
        <v>2</v>
      </c>
      <c r="I6277" s="39" t="s">
        <v>166</v>
      </c>
      <c r="K6277" t="str">
        <f t="shared" si="502"/>
        <v>2023/24</v>
      </c>
      <c r="P6277" s="32"/>
      <c r="Q6277" s="32">
        <v>0</v>
      </c>
      <c r="S6277" s="22"/>
      <c r="AC6277" s="37"/>
      <c r="AD6277">
        <f t="shared" si="503"/>
        <v>0</v>
      </c>
    </row>
    <row r="6278" spans="1:30" x14ac:dyDescent="0.25">
      <c r="A6278" t="s">
        <v>210</v>
      </c>
      <c r="B6278" t="s">
        <v>184</v>
      </c>
      <c r="D6278" s="5">
        <v>45435</v>
      </c>
      <c r="E6278">
        <f>COUNTIFS($D$4891:D6278,D6278,$A$4891:A6278,A6278)</f>
        <v>3</v>
      </c>
      <c r="I6278" t="s">
        <v>166</v>
      </c>
      <c r="K6278" t="str">
        <f t="shared" si="502"/>
        <v>2023/24</v>
      </c>
      <c r="P6278" s="32"/>
      <c r="Q6278" s="32">
        <v>0</v>
      </c>
      <c r="S6278" s="22"/>
      <c r="AC6278" s="36"/>
      <c r="AD6278">
        <f t="shared" si="503"/>
        <v>0</v>
      </c>
    </row>
    <row r="6279" spans="1:30" x14ac:dyDescent="0.25">
      <c r="A6279" t="s">
        <v>210</v>
      </c>
      <c r="B6279" t="s">
        <v>184</v>
      </c>
      <c r="D6279" s="38">
        <v>45435</v>
      </c>
      <c r="E6279">
        <f>COUNTIFS($D$4891:D6279,D6279,$A$4891:A6279,A6279)</f>
        <v>4</v>
      </c>
      <c r="I6279" s="39" t="s">
        <v>166</v>
      </c>
      <c r="K6279" t="str">
        <f t="shared" ref="K6279:K6342" si="504">YEAR(D6279)+IF(MONTH(D6279)&lt;7,-1,0)&amp;"/"&amp;RIGHT(YEAR(D6279)+IF(MONTH(D6279)&lt;7,0,1),2)</f>
        <v>2023/24</v>
      </c>
      <c r="P6279" s="32"/>
      <c r="Q6279" s="32">
        <v>0</v>
      </c>
      <c r="S6279" s="22"/>
      <c r="AC6279" s="37"/>
      <c r="AD6279">
        <f t="shared" si="503"/>
        <v>0</v>
      </c>
    </row>
    <row r="6280" spans="1:30" x14ac:dyDescent="0.25">
      <c r="A6280" t="s">
        <v>210</v>
      </c>
      <c r="B6280" t="s">
        <v>184</v>
      </c>
      <c r="D6280" s="5">
        <v>45435</v>
      </c>
      <c r="E6280">
        <f>COUNTIFS($D$4891:D6280,D6280,$A$4891:A6280,A6280)</f>
        <v>5</v>
      </c>
      <c r="I6280" t="s">
        <v>166</v>
      </c>
      <c r="K6280" t="str">
        <f t="shared" si="504"/>
        <v>2023/24</v>
      </c>
      <c r="P6280" s="32"/>
      <c r="Q6280" s="32">
        <v>0</v>
      </c>
      <c r="S6280" s="22"/>
      <c r="AC6280" s="36"/>
      <c r="AD6280">
        <f t="shared" si="503"/>
        <v>0</v>
      </c>
    </row>
    <row r="6281" spans="1:30" x14ac:dyDescent="0.25">
      <c r="A6281" t="s">
        <v>211</v>
      </c>
      <c r="B6281" t="s">
        <v>184</v>
      </c>
      <c r="D6281" s="38">
        <v>44936</v>
      </c>
      <c r="E6281">
        <f>COUNTIFS($D$4891:D6281,D6281,$A$4891:A6281,A6281)</f>
        <v>1</v>
      </c>
      <c r="I6281" s="39" t="s">
        <v>167</v>
      </c>
      <c r="K6281" t="str">
        <f t="shared" si="504"/>
        <v>2022/23</v>
      </c>
      <c r="P6281" s="32"/>
      <c r="Q6281" s="32">
        <v>132.87815126050421</v>
      </c>
      <c r="S6281" s="22"/>
      <c r="AC6281" s="37">
        <v>66.439075630252105</v>
      </c>
      <c r="AD6281">
        <f t="shared" si="503"/>
        <v>6.6439075630252109</v>
      </c>
    </row>
    <row r="6282" spans="1:30" x14ac:dyDescent="0.25">
      <c r="A6282" t="s">
        <v>211</v>
      </c>
      <c r="B6282" t="s">
        <v>184</v>
      </c>
      <c r="D6282" s="5">
        <v>44936</v>
      </c>
      <c r="E6282">
        <f>COUNTIFS($D$4891:D6282,D6282,$A$4891:A6282,A6282)</f>
        <v>2</v>
      </c>
      <c r="I6282" t="s">
        <v>167</v>
      </c>
      <c r="K6282" t="str">
        <f t="shared" si="504"/>
        <v>2022/23</v>
      </c>
      <c r="P6282" s="32"/>
      <c r="Q6282" s="32">
        <v>208.16812053925463</v>
      </c>
      <c r="S6282" s="22"/>
      <c r="AC6282" s="36">
        <v>104.08406026962732</v>
      </c>
      <c r="AD6282">
        <f t="shared" si="503"/>
        <v>10.408406026962732</v>
      </c>
    </row>
    <row r="6283" spans="1:30" x14ac:dyDescent="0.25">
      <c r="A6283" t="s">
        <v>211</v>
      </c>
      <c r="B6283" t="s">
        <v>184</v>
      </c>
      <c r="D6283" s="38">
        <v>44936</v>
      </c>
      <c r="E6283">
        <f>COUNTIFS($D$4891:D6283,D6283,$A$4891:A6283,A6283)</f>
        <v>3</v>
      </c>
      <c r="I6283" s="39" t="s">
        <v>167</v>
      </c>
      <c r="K6283" t="str">
        <f t="shared" si="504"/>
        <v>2022/23</v>
      </c>
      <c r="P6283" s="32"/>
      <c r="Q6283" s="32">
        <v>125.71368089996375</v>
      </c>
      <c r="S6283" s="22"/>
      <c r="AC6283" s="37">
        <v>62.856840449981874</v>
      </c>
      <c r="AD6283">
        <f t="shared" si="503"/>
        <v>6.2856840449981872</v>
      </c>
    </row>
    <row r="6284" spans="1:30" x14ac:dyDescent="0.25">
      <c r="A6284" t="s">
        <v>211</v>
      </c>
      <c r="B6284" t="s">
        <v>184</v>
      </c>
      <c r="D6284" s="5">
        <v>44936</v>
      </c>
      <c r="E6284">
        <f>COUNTIFS($D$4891:D6284,D6284,$A$4891:A6284,A6284)</f>
        <v>4</v>
      </c>
      <c r="I6284" t="s">
        <v>167</v>
      </c>
      <c r="K6284" t="str">
        <f t="shared" si="504"/>
        <v>2022/23</v>
      </c>
      <c r="P6284" s="32"/>
      <c r="Q6284" s="32">
        <v>173.69552752293578</v>
      </c>
      <c r="S6284" s="22"/>
      <c r="AC6284" s="36">
        <v>86.847763761467888</v>
      </c>
      <c r="AD6284">
        <f t="shared" si="503"/>
        <v>8.6847763761467895</v>
      </c>
    </row>
    <row r="6285" spans="1:30" x14ac:dyDescent="0.25">
      <c r="A6285" t="s">
        <v>211</v>
      </c>
      <c r="B6285" t="s">
        <v>184</v>
      </c>
      <c r="D6285" s="38">
        <v>44936</v>
      </c>
      <c r="E6285">
        <f>COUNTIFS($D$4891:D6285,D6285,$A$4891:A6285,A6285)</f>
        <v>5</v>
      </c>
      <c r="I6285" s="39" t="s">
        <v>167</v>
      </c>
      <c r="K6285" t="str">
        <f t="shared" si="504"/>
        <v>2022/23</v>
      </c>
      <c r="P6285" s="32"/>
      <c r="Q6285" s="32">
        <v>147.22315155570422</v>
      </c>
      <c r="S6285" s="22"/>
      <c r="AC6285" s="37">
        <v>73.61157577785211</v>
      </c>
      <c r="AD6285">
        <f t="shared" si="503"/>
        <v>7.3611575777852112</v>
      </c>
    </row>
    <row r="6286" spans="1:30" x14ac:dyDescent="0.25">
      <c r="A6286" t="s">
        <v>211</v>
      </c>
      <c r="B6286" t="s">
        <v>184</v>
      </c>
      <c r="D6286" s="5">
        <v>44953</v>
      </c>
      <c r="E6286">
        <f>COUNTIFS($D$4891:D6286,D6286,$A$4891:A6286,A6286)</f>
        <v>1</v>
      </c>
      <c r="I6286" t="s">
        <v>167</v>
      </c>
      <c r="K6286" t="str">
        <f t="shared" si="504"/>
        <v>2022/23</v>
      </c>
      <c r="P6286" s="32"/>
      <c r="Q6286" s="32">
        <v>37.28233830845771</v>
      </c>
      <c r="S6286" s="22"/>
      <c r="AC6286" s="36">
        <v>21.930787240269243</v>
      </c>
      <c r="AD6286">
        <f t="shared" si="503"/>
        <v>2.1930787240269245</v>
      </c>
    </row>
    <row r="6287" spans="1:30" x14ac:dyDescent="0.25">
      <c r="A6287" t="s">
        <v>211</v>
      </c>
      <c r="B6287" t="s">
        <v>184</v>
      </c>
      <c r="D6287" s="38">
        <v>44953</v>
      </c>
      <c r="E6287">
        <f>COUNTIFS($D$4891:D6287,D6287,$A$4891:A6287,A6287)</f>
        <v>2</v>
      </c>
      <c r="I6287" s="39" t="s">
        <v>167</v>
      </c>
      <c r="K6287" t="str">
        <f t="shared" si="504"/>
        <v>2022/23</v>
      </c>
      <c r="P6287" s="32"/>
      <c r="Q6287" s="32">
        <v>89.064895247828318</v>
      </c>
      <c r="S6287" s="22"/>
      <c r="AC6287" s="37">
        <v>52.391114851663716</v>
      </c>
      <c r="AD6287">
        <f t="shared" si="503"/>
        <v>5.2391114851663714</v>
      </c>
    </row>
    <row r="6288" spans="1:30" x14ac:dyDescent="0.25">
      <c r="A6288" t="s">
        <v>211</v>
      </c>
      <c r="B6288" t="s">
        <v>184</v>
      </c>
      <c r="D6288" s="5">
        <v>44953</v>
      </c>
      <c r="E6288">
        <f>COUNTIFS($D$4891:D6288,D6288,$A$4891:A6288,A6288)</f>
        <v>3</v>
      </c>
      <c r="I6288" t="s">
        <v>167</v>
      </c>
      <c r="K6288" t="str">
        <f t="shared" si="504"/>
        <v>2022/23</v>
      </c>
      <c r="P6288" s="32"/>
      <c r="Q6288" s="32">
        <v>48.531640773020094</v>
      </c>
      <c r="S6288" s="22"/>
      <c r="AC6288" s="36">
        <v>28.548023984129465</v>
      </c>
      <c r="AD6288">
        <f t="shared" si="503"/>
        <v>2.8548023984129465</v>
      </c>
    </row>
    <row r="6289" spans="1:30" x14ac:dyDescent="0.25">
      <c r="A6289" t="s">
        <v>211</v>
      </c>
      <c r="B6289" t="s">
        <v>184</v>
      </c>
      <c r="D6289" s="38">
        <v>44953</v>
      </c>
      <c r="E6289">
        <f>COUNTIFS($D$4891:D6289,D6289,$A$4891:A6289,A6289)</f>
        <v>4</v>
      </c>
      <c r="I6289" s="39" t="s">
        <v>167</v>
      </c>
      <c r="K6289" t="str">
        <f t="shared" si="504"/>
        <v>2022/23</v>
      </c>
      <c r="P6289" s="32"/>
      <c r="Q6289" s="32">
        <v>60.00257632358624</v>
      </c>
      <c r="S6289" s="22"/>
      <c r="AC6289" s="37">
        <v>35.295633131521321</v>
      </c>
      <c r="AD6289">
        <f t="shared" si="503"/>
        <v>3.5295633131521322</v>
      </c>
    </row>
    <row r="6290" spans="1:30" x14ac:dyDescent="0.25">
      <c r="A6290" t="s">
        <v>211</v>
      </c>
      <c r="B6290" t="s">
        <v>184</v>
      </c>
      <c r="D6290" s="5">
        <v>44953</v>
      </c>
      <c r="E6290">
        <f>COUNTIFS($D$4891:D6290,D6290,$A$4891:A6290,A6290)</f>
        <v>5</v>
      </c>
      <c r="I6290" t="s">
        <v>167</v>
      </c>
      <c r="K6290" t="str">
        <f t="shared" si="504"/>
        <v>2022/23</v>
      </c>
      <c r="P6290" s="32"/>
      <c r="Q6290" s="32">
        <v>160.39676508901431</v>
      </c>
      <c r="S6290" s="22"/>
      <c r="AC6290" s="36">
        <v>94.351038287655484</v>
      </c>
      <c r="AD6290">
        <f t="shared" si="503"/>
        <v>9.4351038287655484</v>
      </c>
    </row>
    <row r="6291" spans="1:30" x14ac:dyDescent="0.25">
      <c r="A6291" t="s">
        <v>211</v>
      </c>
      <c r="B6291" t="s">
        <v>184</v>
      </c>
      <c r="D6291" s="38">
        <v>44980</v>
      </c>
      <c r="E6291">
        <f>COUNTIFS($D$4891:D6291,D6291,$A$4891:A6291,A6291)</f>
        <v>1</v>
      </c>
      <c r="I6291" s="39" t="s">
        <v>167</v>
      </c>
      <c r="K6291" t="str">
        <f t="shared" si="504"/>
        <v>2022/23</v>
      </c>
      <c r="P6291" s="32"/>
      <c r="Q6291" s="32">
        <v>155.31694993109789</v>
      </c>
      <c r="S6291" s="22"/>
      <c r="AC6291" s="37">
        <v>57.524796270776996</v>
      </c>
      <c r="AD6291">
        <f t="shared" si="503"/>
        <v>5.7524796270776992</v>
      </c>
    </row>
    <row r="6292" spans="1:30" x14ac:dyDescent="0.25">
      <c r="A6292" t="s">
        <v>211</v>
      </c>
      <c r="B6292" t="s">
        <v>184</v>
      </c>
      <c r="D6292" s="5">
        <v>44980</v>
      </c>
      <c r="E6292">
        <f>COUNTIFS($D$4891:D6292,D6292,$A$4891:A6292,A6292)</f>
        <v>2</v>
      </c>
      <c r="I6292" t="s">
        <v>167</v>
      </c>
      <c r="K6292" t="str">
        <f t="shared" si="504"/>
        <v>2022/23</v>
      </c>
      <c r="P6292" s="32"/>
      <c r="Q6292" s="32">
        <v>136.74033772801158</v>
      </c>
      <c r="S6292" s="22"/>
      <c r="AC6292" s="36">
        <v>50.644569528893179</v>
      </c>
      <c r="AD6292">
        <f t="shared" si="503"/>
        <v>5.0644569528893175</v>
      </c>
    </row>
    <row r="6293" spans="1:30" x14ac:dyDescent="0.25">
      <c r="A6293" t="s">
        <v>211</v>
      </c>
      <c r="B6293" t="s">
        <v>184</v>
      </c>
      <c r="D6293" s="38">
        <v>44980</v>
      </c>
      <c r="E6293">
        <f>COUNTIFS($D$4891:D6293,D6293,$A$4891:A6293,A6293)</f>
        <v>3</v>
      </c>
      <c r="I6293" s="39" t="s">
        <v>167</v>
      </c>
      <c r="K6293" t="str">
        <f t="shared" si="504"/>
        <v>2022/23</v>
      </c>
      <c r="P6293" s="32"/>
      <c r="Q6293" s="32">
        <v>138.7467243706821</v>
      </c>
      <c r="S6293" s="22"/>
      <c r="AC6293" s="37">
        <v>51.387675692845228</v>
      </c>
      <c r="AD6293">
        <f t="shared" si="503"/>
        <v>5.1387675692845232</v>
      </c>
    </row>
    <row r="6294" spans="1:30" x14ac:dyDescent="0.25">
      <c r="A6294" t="s">
        <v>211</v>
      </c>
      <c r="B6294" t="s">
        <v>184</v>
      </c>
      <c r="D6294" s="5">
        <v>44980</v>
      </c>
      <c r="E6294">
        <f>COUNTIFS($D$4891:D6294,D6294,$A$4891:A6294,A6294)</f>
        <v>4</v>
      </c>
      <c r="I6294" t="s">
        <v>167</v>
      </c>
      <c r="K6294" t="str">
        <f t="shared" si="504"/>
        <v>2022/23</v>
      </c>
      <c r="P6294" s="32"/>
      <c r="Q6294" s="32">
        <v>156.1524609843938</v>
      </c>
      <c r="S6294" s="22"/>
      <c r="AC6294" s="36">
        <v>57.834244809034736</v>
      </c>
      <c r="AD6294">
        <f t="shared" si="503"/>
        <v>5.7834244809034736</v>
      </c>
    </row>
    <row r="6295" spans="1:30" x14ac:dyDescent="0.25">
      <c r="A6295" t="s">
        <v>211</v>
      </c>
      <c r="B6295" t="s">
        <v>184</v>
      </c>
      <c r="D6295" s="38">
        <v>44980</v>
      </c>
      <c r="E6295">
        <f>COUNTIFS($D$4891:D6295,D6295,$A$4891:A6295,A6295)</f>
        <v>5</v>
      </c>
      <c r="I6295" s="39" t="s">
        <v>167</v>
      </c>
      <c r="K6295" t="str">
        <f t="shared" si="504"/>
        <v>2022/23</v>
      </c>
      <c r="P6295" s="32"/>
      <c r="Q6295" s="32">
        <v>224.01176948051949</v>
      </c>
      <c r="S6295" s="22"/>
      <c r="AC6295" s="37">
        <v>82.967322029822029</v>
      </c>
      <c r="AD6295">
        <f t="shared" si="503"/>
        <v>8.2967322029822022</v>
      </c>
    </row>
    <row r="6296" spans="1:30" x14ac:dyDescent="0.25">
      <c r="A6296" t="s">
        <v>211</v>
      </c>
      <c r="B6296" t="s">
        <v>184</v>
      </c>
      <c r="D6296" s="5">
        <v>45008</v>
      </c>
      <c r="E6296">
        <f>COUNTIFS($D$4891:D6296,D6296,$A$4891:A6296,A6296)</f>
        <v>1</v>
      </c>
      <c r="I6296" t="s">
        <v>167</v>
      </c>
      <c r="K6296" t="str">
        <f t="shared" si="504"/>
        <v>2022/23</v>
      </c>
      <c r="P6296" s="32"/>
      <c r="Q6296" s="32">
        <v>119.60714285714286</v>
      </c>
      <c r="S6296" s="22"/>
      <c r="AC6296" s="36">
        <v>42.716836734693878</v>
      </c>
      <c r="AD6296">
        <f t="shared" si="503"/>
        <v>4.2716836734693882</v>
      </c>
    </row>
    <row r="6297" spans="1:30" x14ac:dyDescent="0.25">
      <c r="A6297" t="s">
        <v>211</v>
      </c>
      <c r="B6297" t="s">
        <v>184</v>
      </c>
      <c r="D6297" s="38">
        <v>45008</v>
      </c>
      <c r="E6297">
        <f>COUNTIFS($D$4891:D6297,D6297,$A$4891:A6297,A6297)</f>
        <v>2</v>
      </c>
      <c r="I6297" s="39" t="s">
        <v>167</v>
      </c>
      <c r="K6297" t="str">
        <f t="shared" si="504"/>
        <v>2022/23</v>
      </c>
      <c r="P6297" s="32"/>
      <c r="Q6297" s="32">
        <v>186.15489636341073</v>
      </c>
      <c r="S6297" s="22"/>
      <c r="AC6297" s="37">
        <v>66.48389155836098</v>
      </c>
      <c r="AD6297">
        <f t="shared" si="503"/>
        <v>6.6483891558360977</v>
      </c>
    </row>
    <row r="6298" spans="1:30" x14ac:dyDescent="0.25">
      <c r="A6298" t="s">
        <v>211</v>
      </c>
      <c r="B6298" t="s">
        <v>184</v>
      </c>
      <c r="D6298" s="5">
        <v>45008</v>
      </c>
      <c r="E6298">
        <f>COUNTIFS($D$4891:D6298,D6298,$A$4891:A6298,A6298)</f>
        <v>3</v>
      </c>
      <c r="I6298" t="s">
        <v>167</v>
      </c>
      <c r="K6298" t="str">
        <f t="shared" si="504"/>
        <v>2022/23</v>
      </c>
      <c r="P6298" s="32"/>
      <c r="Q6298" s="32">
        <v>122.03571428571429</v>
      </c>
      <c r="S6298" s="22"/>
      <c r="AC6298" s="36">
        <v>43.58418367346939</v>
      </c>
      <c r="AD6298">
        <f t="shared" si="503"/>
        <v>4.358418367346939</v>
      </c>
    </row>
    <row r="6299" spans="1:30" x14ac:dyDescent="0.25">
      <c r="A6299" t="s">
        <v>211</v>
      </c>
      <c r="B6299" t="s">
        <v>184</v>
      </c>
      <c r="D6299" s="38">
        <v>45008</v>
      </c>
      <c r="E6299">
        <f>COUNTIFS($D$4891:D6299,D6299,$A$4891:A6299,A6299)</f>
        <v>4</v>
      </c>
      <c r="I6299" s="39" t="s">
        <v>167</v>
      </c>
      <c r="K6299" t="str">
        <f t="shared" si="504"/>
        <v>2022/23</v>
      </c>
      <c r="P6299" s="32"/>
      <c r="Q6299" s="32">
        <v>163.56542617046821</v>
      </c>
      <c r="S6299" s="22"/>
      <c r="AC6299" s="37">
        <v>58.416223632310071</v>
      </c>
      <c r="AD6299">
        <f t="shared" si="503"/>
        <v>5.8416223632310071</v>
      </c>
    </row>
    <row r="6300" spans="1:30" x14ac:dyDescent="0.25">
      <c r="A6300" t="s">
        <v>211</v>
      </c>
      <c r="B6300" t="s">
        <v>184</v>
      </c>
      <c r="D6300" s="5">
        <v>45008</v>
      </c>
      <c r="E6300">
        <f>COUNTIFS($D$4891:D6300,D6300,$A$4891:A6300,A6300)</f>
        <v>5</v>
      </c>
      <c r="I6300" t="s">
        <v>167</v>
      </c>
      <c r="K6300" t="str">
        <f t="shared" si="504"/>
        <v>2022/23</v>
      </c>
      <c r="P6300" s="32"/>
      <c r="Q6300" s="32">
        <v>277.91844349680167</v>
      </c>
      <c r="S6300" s="22"/>
      <c r="AC6300" s="36">
        <v>99.256586963143462</v>
      </c>
      <c r="AD6300">
        <f t="shared" ref="AD6300:AD6363" si="505">AC6300/10</f>
        <v>9.9256586963143469</v>
      </c>
    </row>
    <row r="6301" spans="1:30" x14ac:dyDescent="0.25">
      <c r="A6301" t="s">
        <v>211</v>
      </c>
      <c r="B6301" t="s">
        <v>184</v>
      </c>
      <c r="D6301" s="38">
        <v>45040</v>
      </c>
      <c r="E6301">
        <f>COUNTIFS($D$4891:D6301,D6301,$A$4891:A6301,A6301)</f>
        <v>1</v>
      </c>
      <c r="I6301" s="39" t="s">
        <v>167</v>
      </c>
      <c r="K6301" t="str">
        <f t="shared" si="504"/>
        <v>2022/23</v>
      </c>
      <c r="P6301" s="32"/>
      <c r="Q6301" s="32">
        <v>130.41428571428571</v>
      </c>
      <c r="S6301" s="22"/>
      <c r="AC6301" s="37">
        <v>40.754464285714285</v>
      </c>
      <c r="AD6301">
        <f t="shared" si="505"/>
        <v>4.0754464285714285</v>
      </c>
    </row>
    <row r="6302" spans="1:30" x14ac:dyDescent="0.25">
      <c r="A6302" t="s">
        <v>211</v>
      </c>
      <c r="B6302" t="s">
        <v>184</v>
      </c>
      <c r="D6302" s="5">
        <v>45040</v>
      </c>
      <c r="E6302">
        <f>COUNTIFS($D$4891:D6302,D6302,$A$4891:A6302,A6302)</f>
        <v>2</v>
      </c>
      <c r="I6302" t="s">
        <v>167</v>
      </c>
      <c r="K6302" t="str">
        <f t="shared" si="504"/>
        <v>2022/23</v>
      </c>
      <c r="P6302" s="32"/>
      <c r="Q6302" s="32">
        <v>186.96443489676574</v>
      </c>
      <c r="S6302" s="22"/>
      <c r="AC6302" s="36">
        <v>58.426385905239293</v>
      </c>
      <c r="AD6302">
        <f t="shared" si="505"/>
        <v>5.8426385905239293</v>
      </c>
    </row>
    <row r="6303" spans="1:30" x14ac:dyDescent="0.25">
      <c r="A6303" t="s">
        <v>211</v>
      </c>
      <c r="B6303" t="s">
        <v>184</v>
      </c>
      <c r="D6303" s="38">
        <v>45040</v>
      </c>
      <c r="E6303">
        <f>COUNTIFS($D$4891:D6303,D6303,$A$4891:A6303,A6303)</f>
        <v>3</v>
      </c>
      <c r="I6303" s="39" t="s">
        <v>167</v>
      </c>
      <c r="K6303" t="str">
        <f t="shared" si="504"/>
        <v>2022/23</v>
      </c>
      <c r="P6303" s="32"/>
      <c r="Q6303" s="32">
        <v>145.75714285714284</v>
      </c>
      <c r="S6303" s="22"/>
      <c r="AC6303" s="37">
        <v>45.549107142857139</v>
      </c>
      <c r="AD6303">
        <f t="shared" si="505"/>
        <v>4.5549107142857137</v>
      </c>
    </row>
    <row r="6304" spans="1:30" x14ac:dyDescent="0.25">
      <c r="A6304" t="s">
        <v>211</v>
      </c>
      <c r="B6304" t="s">
        <v>184</v>
      </c>
      <c r="D6304" s="5">
        <v>45040</v>
      </c>
      <c r="E6304">
        <f>COUNTIFS($D$4891:D6304,D6304,$A$4891:A6304,A6304)</f>
        <v>4</v>
      </c>
      <c r="I6304" t="s">
        <v>167</v>
      </c>
      <c r="K6304" t="str">
        <f t="shared" si="504"/>
        <v>2022/23</v>
      </c>
      <c r="P6304" s="32"/>
      <c r="Q6304" s="32">
        <v>196.51697312588402</v>
      </c>
      <c r="S6304" s="22"/>
      <c r="AC6304" s="36">
        <v>61.411554101838753</v>
      </c>
      <c r="AD6304">
        <f t="shared" si="505"/>
        <v>6.1411554101838757</v>
      </c>
    </row>
    <row r="6305" spans="1:30" x14ac:dyDescent="0.25">
      <c r="A6305" t="s">
        <v>211</v>
      </c>
      <c r="B6305" t="s">
        <v>184</v>
      </c>
      <c r="D6305" s="38">
        <v>45040</v>
      </c>
      <c r="E6305">
        <f>COUNTIFS($D$4891:D6305,D6305,$A$4891:A6305,A6305)</f>
        <v>5</v>
      </c>
      <c r="I6305" s="39" t="s">
        <v>167</v>
      </c>
      <c r="K6305" t="str">
        <f t="shared" si="504"/>
        <v>2022/23</v>
      </c>
      <c r="P6305" s="32"/>
      <c r="Q6305" s="32">
        <v>250.26132404181189</v>
      </c>
      <c r="S6305" s="22"/>
      <c r="AC6305" s="37">
        <v>78.206663763066217</v>
      </c>
      <c r="AD6305">
        <f t="shared" si="505"/>
        <v>7.8206663763066215</v>
      </c>
    </row>
    <row r="6306" spans="1:30" x14ac:dyDescent="0.25">
      <c r="A6306" t="s">
        <v>211</v>
      </c>
      <c r="B6306" t="s">
        <v>184</v>
      </c>
      <c r="D6306" s="5">
        <v>45086</v>
      </c>
      <c r="E6306">
        <f>COUNTIFS($D$4891:D6306,D6306,$A$4891:A6306,A6306)</f>
        <v>1</v>
      </c>
      <c r="I6306" t="s">
        <v>167</v>
      </c>
      <c r="K6306" t="str">
        <f t="shared" si="504"/>
        <v>2022/23</v>
      </c>
      <c r="P6306" s="32"/>
      <c r="Q6306" s="32">
        <v>111.27167630057804</v>
      </c>
      <c r="S6306" s="22"/>
      <c r="AC6306" s="36">
        <v>24.18949484795175</v>
      </c>
      <c r="AD6306">
        <f t="shared" si="505"/>
        <v>2.4189494847951751</v>
      </c>
    </row>
    <row r="6307" spans="1:30" x14ac:dyDescent="0.25">
      <c r="A6307" t="s">
        <v>211</v>
      </c>
      <c r="B6307" t="s">
        <v>184</v>
      </c>
      <c r="D6307" s="38">
        <v>45086</v>
      </c>
      <c r="E6307">
        <f>COUNTIFS($D$4891:D6307,D6307,$A$4891:A6307,A6307)</f>
        <v>2</v>
      </c>
      <c r="I6307" s="39" t="s">
        <v>167</v>
      </c>
      <c r="K6307" t="str">
        <f t="shared" si="504"/>
        <v>2022/23</v>
      </c>
      <c r="P6307" s="32"/>
      <c r="Q6307" s="32">
        <v>123.35260115606937</v>
      </c>
      <c r="S6307" s="22"/>
      <c r="AC6307" s="37">
        <v>26.81578286001508</v>
      </c>
      <c r="AD6307">
        <f t="shared" si="505"/>
        <v>2.6815782860015078</v>
      </c>
    </row>
    <row r="6308" spans="1:30" x14ac:dyDescent="0.25">
      <c r="A6308" t="s">
        <v>211</v>
      </c>
      <c r="B6308" t="s">
        <v>184</v>
      </c>
      <c r="D6308" s="5">
        <v>45086</v>
      </c>
      <c r="E6308">
        <f>COUNTIFS($D$4891:D6308,D6308,$A$4891:A6308,A6308)</f>
        <v>3</v>
      </c>
      <c r="I6308" t="s">
        <v>167</v>
      </c>
      <c r="K6308" t="str">
        <f t="shared" si="504"/>
        <v>2022/23</v>
      </c>
      <c r="P6308" s="32"/>
      <c r="Q6308" s="32">
        <v>116.35838150289017</v>
      </c>
      <c r="S6308" s="22"/>
      <c r="AC6308" s="36">
        <v>25.295300326715253</v>
      </c>
      <c r="AD6308">
        <f t="shared" si="505"/>
        <v>2.5295300326715253</v>
      </c>
    </row>
    <row r="6309" spans="1:30" x14ac:dyDescent="0.25">
      <c r="A6309" t="s">
        <v>211</v>
      </c>
      <c r="B6309" t="s">
        <v>184</v>
      </c>
      <c r="D6309" s="38">
        <v>45086</v>
      </c>
      <c r="E6309">
        <f>COUNTIFS($D$4891:D6309,D6309,$A$4891:A6309,A6309)</f>
        <v>4</v>
      </c>
      <c r="I6309" s="39" t="s">
        <v>167</v>
      </c>
      <c r="K6309" t="str">
        <f t="shared" si="504"/>
        <v>2022/23</v>
      </c>
      <c r="P6309" s="32"/>
      <c r="Q6309" s="32">
        <v>134.16184971098266</v>
      </c>
      <c r="S6309" s="22"/>
      <c r="AC6309" s="37">
        <v>29.165619502387536</v>
      </c>
      <c r="AD6309">
        <f t="shared" si="505"/>
        <v>2.9165619502387536</v>
      </c>
    </row>
    <row r="6310" spans="1:30" x14ac:dyDescent="0.25">
      <c r="A6310" t="s">
        <v>211</v>
      </c>
      <c r="B6310" t="s">
        <v>184</v>
      </c>
      <c r="D6310" s="5">
        <v>45086</v>
      </c>
      <c r="E6310">
        <f>COUNTIFS($D$4891:D6310,D6310,$A$4891:A6310,A6310)</f>
        <v>5</v>
      </c>
      <c r="I6310" t="s">
        <v>167</v>
      </c>
      <c r="K6310" t="str">
        <f t="shared" si="504"/>
        <v>2022/23</v>
      </c>
      <c r="P6310" s="32"/>
      <c r="Q6310" s="32">
        <v>202.19653179190755</v>
      </c>
      <c r="S6310" s="22"/>
      <c r="AC6310" s="36">
        <v>43.955767780849463</v>
      </c>
      <c r="AD6310">
        <f t="shared" si="505"/>
        <v>4.395576778084946</v>
      </c>
    </row>
    <row r="6311" spans="1:30" x14ac:dyDescent="0.25">
      <c r="A6311" t="s">
        <v>211</v>
      </c>
      <c r="B6311" t="s">
        <v>184</v>
      </c>
      <c r="D6311" s="38">
        <v>45174</v>
      </c>
      <c r="E6311">
        <f>COUNTIFS($D$4891:D6311,D6311,$A$4891:A6311,A6311)</f>
        <v>1</v>
      </c>
      <c r="I6311" s="39" t="s">
        <v>167</v>
      </c>
      <c r="K6311" t="str">
        <f t="shared" si="504"/>
        <v>2023/24</v>
      </c>
      <c r="P6311" s="32"/>
      <c r="Q6311" s="32">
        <v>0</v>
      </c>
      <c r="S6311" s="22"/>
      <c r="AC6311" s="37">
        <v>0</v>
      </c>
      <c r="AD6311">
        <f t="shared" si="505"/>
        <v>0</v>
      </c>
    </row>
    <row r="6312" spans="1:30" x14ac:dyDescent="0.25">
      <c r="A6312" t="s">
        <v>211</v>
      </c>
      <c r="B6312" t="s">
        <v>184</v>
      </c>
      <c r="D6312" s="5">
        <v>45174</v>
      </c>
      <c r="E6312">
        <f>COUNTIFS($D$4891:D6312,D6312,$A$4891:A6312,A6312)</f>
        <v>2</v>
      </c>
      <c r="I6312" t="s">
        <v>167</v>
      </c>
      <c r="K6312" t="str">
        <f t="shared" si="504"/>
        <v>2023/24</v>
      </c>
      <c r="P6312" s="32"/>
      <c r="Q6312" s="32">
        <v>15.032422872863041</v>
      </c>
      <c r="S6312" s="22"/>
      <c r="AC6312" s="36">
        <v>1.7082298719162545</v>
      </c>
      <c r="AD6312">
        <f t="shared" si="505"/>
        <v>0.17082298719162545</v>
      </c>
    </row>
    <row r="6313" spans="1:30" x14ac:dyDescent="0.25">
      <c r="A6313" t="s">
        <v>211</v>
      </c>
      <c r="B6313" t="s">
        <v>184</v>
      </c>
      <c r="D6313" s="38">
        <v>45174</v>
      </c>
      <c r="E6313">
        <f>COUNTIFS($D$4891:D6313,D6313,$A$4891:A6313,A6313)</f>
        <v>3</v>
      </c>
      <c r="I6313" s="39" t="s">
        <v>167</v>
      </c>
      <c r="K6313" t="str">
        <f t="shared" si="504"/>
        <v>2023/24</v>
      </c>
      <c r="P6313" s="32"/>
      <c r="Q6313" s="32">
        <v>0</v>
      </c>
      <c r="S6313" s="22"/>
      <c r="AC6313" s="37">
        <v>0</v>
      </c>
      <c r="AD6313">
        <f t="shared" si="505"/>
        <v>0</v>
      </c>
    </row>
    <row r="6314" spans="1:30" x14ac:dyDescent="0.25">
      <c r="A6314" t="s">
        <v>211</v>
      </c>
      <c r="B6314" t="s">
        <v>184</v>
      </c>
      <c r="D6314" s="5">
        <v>45174</v>
      </c>
      <c r="E6314">
        <f>COUNTIFS($D$4891:D6314,D6314,$A$4891:A6314,A6314)</f>
        <v>4</v>
      </c>
      <c r="I6314" t="s">
        <v>167</v>
      </c>
      <c r="K6314" t="str">
        <f t="shared" si="504"/>
        <v>2023/24</v>
      </c>
      <c r="P6314" s="32"/>
      <c r="Q6314" s="32">
        <v>2.3298863781437507</v>
      </c>
      <c r="S6314" s="22"/>
      <c r="AC6314" s="36">
        <v>0.26475981569815349</v>
      </c>
      <c r="AD6314">
        <f t="shared" si="505"/>
        <v>2.647598156981535E-2</v>
      </c>
    </row>
    <row r="6315" spans="1:30" x14ac:dyDescent="0.25">
      <c r="A6315" t="s">
        <v>211</v>
      </c>
      <c r="B6315" t="s">
        <v>184</v>
      </c>
      <c r="D6315" s="38">
        <v>45174</v>
      </c>
      <c r="E6315">
        <f>COUNTIFS($D$4891:D6315,D6315,$A$4891:A6315,A6315)</f>
        <v>5</v>
      </c>
      <c r="I6315" s="39" t="s">
        <v>167</v>
      </c>
      <c r="K6315" t="str">
        <f t="shared" si="504"/>
        <v>2023/24</v>
      </c>
      <c r="P6315" s="32"/>
      <c r="Q6315" s="32">
        <v>60.768082378523751</v>
      </c>
      <c r="S6315" s="22"/>
      <c r="AC6315" s="37">
        <v>6.905463906650426</v>
      </c>
      <c r="AD6315">
        <f t="shared" si="505"/>
        <v>0.69054639066504264</v>
      </c>
    </row>
    <row r="6316" spans="1:30" x14ac:dyDescent="0.25">
      <c r="A6316" t="s">
        <v>211</v>
      </c>
      <c r="B6316" t="s">
        <v>184</v>
      </c>
      <c r="D6316" s="5">
        <v>45217</v>
      </c>
      <c r="E6316">
        <f>COUNTIFS($D$4891:D6316,D6316,$A$4891:A6316,A6316)</f>
        <v>1</v>
      </c>
      <c r="I6316" t="s">
        <v>167</v>
      </c>
      <c r="K6316" t="str">
        <f t="shared" si="504"/>
        <v>2023/24</v>
      </c>
      <c r="P6316" s="32"/>
      <c r="Q6316" s="32">
        <v>156.23403711901926</v>
      </c>
      <c r="S6316" s="22"/>
      <c r="AC6316" s="36">
        <v>36.333497004423087</v>
      </c>
      <c r="AD6316">
        <f t="shared" si="505"/>
        <v>3.6333497004423085</v>
      </c>
    </row>
    <row r="6317" spans="1:30" x14ac:dyDescent="0.25">
      <c r="A6317" t="s">
        <v>211</v>
      </c>
      <c r="B6317" t="s">
        <v>184</v>
      </c>
      <c r="D6317" s="38">
        <v>45217</v>
      </c>
      <c r="E6317">
        <f>COUNTIFS($D$4891:D6317,D6317,$A$4891:A6317,A6317)</f>
        <v>2</v>
      </c>
      <c r="I6317" s="39" t="s">
        <v>167</v>
      </c>
      <c r="K6317" t="str">
        <f t="shared" si="504"/>
        <v>2023/24</v>
      </c>
      <c r="P6317" s="32"/>
      <c r="Q6317" s="32">
        <v>182.04873457435684</v>
      </c>
      <c r="S6317" s="22"/>
      <c r="AC6317" s="37">
        <v>42.336915017292284</v>
      </c>
      <c r="AD6317">
        <f t="shared" si="505"/>
        <v>4.2336915017292283</v>
      </c>
    </row>
    <row r="6318" spans="1:30" x14ac:dyDescent="0.25">
      <c r="A6318" t="s">
        <v>211</v>
      </c>
      <c r="B6318" t="s">
        <v>184</v>
      </c>
      <c r="D6318" s="5">
        <v>45217</v>
      </c>
      <c r="E6318">
        <f>COUNTIFS($D$4891:D6318,D6318,$A$4891:A6318,A6318)</f>
        <v>3</v>
      </c>
      <c r="I6318" t="s">
        <v>167</v>
      </c>
      <c r="K6318" t="str">
        <f t="shared" si="504"/>
        <v>2023/24</v>
      </c>
      <c r="P6318" s="32"/>
      <c r="Q6318" s="32">
        <v>151.39453531247042</v>
      </c>
      <c r="S6318" s="22"/>
      <c r="AC6318" s="36">
        <v>35.20803146801638</v>
      </c>
      <c r="AD6318">
        <f t="shared" si="505"/>
        <v>3.5208031468016379</v>
      </c>
    </row>
    <row r="6319" spans="1:30" x14ac:dyDescent="0.25">
      <c r="A6319" t="s">
        <v>211</v>
      </c>
      <c r="B6319" t="s">
        <v>184</v>
      </c>
      <c r="D6319" s="38">
        <v>45217</v>
      </c>
      <c r="E6319">
        <f>COUNTIFS($D$4891:D6319,D6319,$A$4891:A6319,A6319)</f>
        <v>4</v>
      </c>
      <c r="I6319" s="39" t="s">
        <v>167</v>
      </c>
      <c r="K6319" t="str">
        <f t="shared" si="504"/>
        <v>2023/24</v>
      </c>
      <c r="P6319" s="32"/>
      <c r="Q6319" s="32">
        <v>106.01883561643838</v>
      </c>
      <c r="S6319" s="22"/>
      <c r="AC6319" s="37">
        <v>24.655543166613576</v>
      </c>
      <c r="AD6319">
        <f t="shared" si="505"/>
        <v>2.4655543166613576</v>
      </c>
    </row>
    <row r="6320" spans="1:30" x14ac:dyDescent="0.25">
      <c r="A6320" t="s">
        <v>211</v>
      </c>
      <c r="B6320" t="s">
        <v>184</v>
      </c>
      <c r="D6320" s="5">
        <v>45217</v>
      </c>
      <c r="E6320">
        <f>COUNTIFS($D$4891:D6320,D6320,$A$4891:A6320,A6320)</f>
        <v>5</v>
      </c>
      <c r="I6320" t="s">
        <v>167</v>
      </c>
      <c r="K6320" t="str">
        <f t="shared" si="504"/>
        <v>2023/24</v>
      </c>
      <c r="P6320" s="32"/>
      <c r="Q6320" s="32">
        <v>205.5928571428571</v>
      </c>
      <c r="S6320" s="22"/>
      <c r="AC6320" s="36">
        <v>47.81229235880398</v>
      </c>
      <c r="AD6320">
        <f t="shared" si="505"/>
        <v>4.7812292358803976</v>
      </c>
    </row>
    <row r="6321" spans="1:30" x14ac:dyDescent="0.25">
      <c r="A6321" t="s">
        <v>211</v>
      </c>
      <c r="B6321" t="s">
        <v>184</v>
      </c>
      <c r="D6321" s="38">
        <v>45238</v>
      </c>
      <c r="E6321">
        <f>COUNTIFS($D$4891:D6321,D6321,$A$4891:A6321,A6321)</f>
        <v>1</v>
      </c>
      <c r="I6321" s="39" t="s">
        <v>167</v>
      </c>
      <c r="K6321" t="str">
        <f t="shared" si="504"/>
        <v>2023/24</v>
      </c>
      <c r="P6321" s="32"/>
      <c r="Q6321" s="32">
        <v>124.36963092586703</v>
      </c>
      <c r="S6321" s="22"/>
      <c r="AC6321" s="37">
        <v>59.223633774222392</v>
      </c>
      <c r="AD6321">
        <f t="shared" si="505"/>
        <v>5.9223633774222391</v>
      </c>
    </row>
    <row r="6322" spans="1:30" x14ac:dyDescent="0.25">
      <c r="A6322" t="s">
        <v>211</v>
      </c>
      <c r="B6322" t="s">
        <v>184</v>
      </c>
      <c r="D6322" s="5">
        <v>45238</v>
      </c>
      <c r="E6322">
        <f>COUNTIFS($D$4891:D6322,D6322,$A$4891:A6322,A6322)</f>
        <v>2</v>
      </c>
      <c r="I6322" t="s">
        <v>167</v>
      </c>
      <c r="K6322" t="str">
        <f t="shared" si="504"/>
        <v>2023/24</v>
      </c>
      <c r="P6322" s="32"/>
      <c r="Q6322" s="32">
        <v>111.04855735397607</v>
      </c>
      <c r="S6322" s="22"/>
      <c r="AC6322" s="36">
        <v>52.880265406655269</v>
      </c>
      <c r="AD6322">
        <f t="shared" si="505"/>
        <v>5.2880265406655269</v>
      </c>
    </row>
    <row r="6323" spans="1:30" x14ac:dyDescent="0.25">
      <c r="A6323" t="s">
        <v>211</v>
      </c>
      <c r="B6323" t="s">
        <v>184</v>
      </c>
      <c r="D6323" s="38">
        <v>45238</v>
      </c>
      <c r="E6323">
        <f>COUNTIFS($D$4891:D6323,D6323,$A$4891:A6323,A6323)</f>
        <v>3</v>
      </c>
      <c r="I6323" s="39" t="s">
        <v>167</v>
      </c>
      <c r="K6323" t="str">
        <f t="shared" si="504"/>
        <v>2023/24</v>
      </c>
      <c r="P6323" s="32"/>
      <c r="Q6323" s="32">
        <v>110.50457834411218</v>
      </c>
      <c r="S6323" s="22"/>
      <c r="AC6323" s="37">
        <v>52.621227782910559</v>
      </c>
      <c r="AD6323">
        <f t="shared" si="505"/>
        <v>5.2621227782910562</v>
      </c>
    </row>
    <row r="6324" spans="1:30" x14ac:dyDescent="0.25">
      <c r="A6324" t="s">
        <v>211</v>
      </c>
      <c r="B6324" t="s">
        <v>184</v>
      </c>
      <c r="D6324" s="5">
        <v>45238</v>
      </c>
      <c r="E6324">
        <f>COUNTIFS($D$4891:D6324,D6324,$A$4891:A6324,A6324)</f>
        <v>4</v>
      </c>
      <c r="I6324" t="s">
        <v>167</v>
      </c>
      <c r="K6324" t="str">
        <f t="shared" si="504"/>
        <v>2023/24</v>
      </c>
      <c r="P6324" s="32"/>
      <c r="Q6324" s="32">
        <v>120.20864482805491</v>
      </c>
      <c r="S6324" s="22"/>
      <c r="AC6324" s="36">
        <v>57.242211822883291</v>
      </c>
      <c r="AD6324">
        <f t="shared" si="505"/>
        <v>5.7242211822883293</v>
      </c>
    </row>
    <row r="6325" spans="1:30" x14ac:dyDescent="0.25">
      <c r="A6325" t="s">
        <v>211</v>
      </c>
      <c r="B6325" t="s">
        <v>184</v>
      </c>
      <c r="D6325" s="38">
        <v>45238</v>
      </c>
      <c r="E6325">
        <f>COUNTIFS($D$4891:D6325,D6325,$A$4891:A6325,A6325)</f>
        <v>5</v>
      </c>
      <c r="I6325" s="39" t="s">
        <v>167</v>
      </c>
      <c r="K6325" t="str">
        <f t="shared" si="504"/>
        <v>2023/24</v>
      </c>
      <c r="P6325" s="32"/>
      <c r="Q6325" s="32">
        <v>220.7722758524898</v>
      </c>
      <c r="AC6325" s="37">
        <v>105.12965516785228</v>
      </c>
      <c r="AD6325">
        <f t="shared" si="505"/>
        <v>10.512965516785227</v>
      </c>
    </row>
    <row r="6326" spans="1:30" x14ac:dyDescent="0.25">
      <c r="A6326" t="s">
        <v>211</v>
      </c>
      <c r="B6326" t="s">
        <v>184</v>
      </c>
      <c r="D6326" s="5">
        <v>45278</v>
      </c>
      <c r="E6326">
        <f>COUNTIFS($D$4891:D6326,D6326,$A$4891:A6326,A6326)</f>
        <v>1</v>
      </c>
      <c r="I6326" t="s">
        <v>167</v>
      </c>
      <c r="K6326" t="str">
        <f t="shared" si="504"/>
        <v>2023/24</v>
      </c>
      <c r="P6326" s="32"/>
      <c r="Q6326" s="32">
        <v>34.079811973451179</v>
      </c>
      <c r="AC6326" s="36">
        <v>8.5199529933627947</v>
      </c>
      <c r="AD6326">
        <f t="shared" si="505"/>
        <v>0.85199529933627949</v>
      </c>
    </row>
    <row r="6327" spans="1:30" x14ac:dyDescent="0.25">
      <c r="A6327" t="s">
        <v>211</v>
      </c>
      <c r="B6327" t="s">
        <v>184</v>
      </c>
      <c r="D6327" s="38">
        <v>45278</v>
      </c>
      <c r="E6327">
        <f>COUNTIFS($D$4891:D6327,D6327,$A$4891:A6327,A6327)</f>
        <v>2</v>
      </c>
      <c r="I6327" s="39" t="s">
        <v>167</v>
      </c>
      <c r="K6327" t="str">
        <f t="shared" si="504"/>
        <v>2023/24</v>
      </c>
      <c r="P6327" s="32"/>
      <c r="Q6327" s="32">
        <v>20.492610837438423</v>
      </c>
      <c r="AC6327" s="37">
        <v>5.1231527093596059</v>
      </c>
      <c r="AD6327">
        <f t="shared" si="505"/>
        <v>0.51231527093596063</v>
      </c>
    </row>
    <row r="6328" spans="1:30" x14ac:dyDescent="0.25">
      <c r="A6328" t="s">
        <v>211</v>
      </c>
      <c r="B6328" t="s">
        <v>184</v>
      </c>
      <c r="D6328" s="5">
        <v>45278</v>
      </c>
      <c r="E6328">
        <f>COUNTIFS($D$4891:D6328,D6328,$A$4891:A6328,A6328)</f>
        <v>3</v>
      </c>
      <c r="I6328" t="s">
        <v>167</v>
      </c>
      <c r="K6328" t="str">
        <f t="shared" si="504"/>
        <v>2023/24</v>
      </c>
      <c r="P6328" s="32"/>
      <c r="Q6328" s="32">
        <v>26.625197332767847</v>
      </c>
      <c r="AC6328" s="36">
        <v>6.6562993331919618</v>
      </c>
      <c r="AD6328">
        <f t="shared" si="505"/>
        <v>0.66562993331919618</v>
      </c>
    </row>
    <row r="6329" spans="1:30" x14ac:dyDescent="0.25">
      <c r="A6329" t="s">
        <v>211</v>
      </c>
      <c r="B6329" t="s">
        <v>184</v>
      </c>
      <c r="D6329" s="38">
        <v>45278</v>
      </c>
      <c r="E6329">
        <f>COUNTIFS($D$4891:D6329,D6329,$A$4891:A6329,A6329)</f>
        <v>4</v>
      </c>
      <c r="I6329" s="39" t="s">
        <v>167</v>
      </c>
      <c r="K6329" t="str">
        <f t="shared" si="504"/>
        <v>2023/24</v>
      </c>
      <c r="P6329" s="32"/>
      <c r="Q6329" s="32">
        <v>20.265884131430351</v>
      </c>
      <c r="AC6329" s="37">
        <v>5.0664710328575877</v>
      </c>
      <c r="AD6329">
        <f t="shared" si="505"/>
        <v>0.50664710328575879</v>
      </c>
    </row>
    <row r="6330" spans="1:30" x14ac:dyDescent="0.25">
      <c r="A6330" t="s">
        <v>211</v>
      </c>
      <c r="B6330" t="s">
        <v>184</v>
      </c>
      <c r="D6330" s="5">
        <v>45278</v>
      </c>
      <c r="E6330">
        <f>COUNTIFS($D$4891:D6330,D6330,$A$4891:A6330,A6330)</f>
        <v>5</v>
      </c>
      <c r="I6330" t="s">
        <v>167</v>
      </c>
      <c r="K6330" t="str">
        <f t="shared" si="504"/>
        <v>2023/24</v>
      </c>
      <c r="P6330" s="32"/>
      <c r="Q6330" s="32">
        <v>0.47140420703272612</v>
      </c>
      <c r="AC6330" s="36">
        <v>0.11785105175818153</v>
      </c>
      <c r="AD6330">
        <f t="shared" si="505"/>
        <v>1.1785105175818152E-2</v>
      </c>
    </row>
    <row r="6331" spans="1:30" x14ac:dyDescent="0.25">
      <c r="A6331" t="s">
        <v>211</v>
      </c>
      <c r="B6331" t="s">
        <v>184</v>
      </c>
      <c r="D6331" s="38">
        <v>45324</v>
      </c>
      <c r="E6331">
        <f>COUNTIFS($D$4891:D6331,D6331,$A$4891:A6331,A6331)</f>
        <v>1</v>
      </c>
      <c r="I6331" s="39" t="s">
        <v>167</v>
      </c>
      <c r="K6331" t="str">
        <f t="shared" si="504"/>
        <v>2023/24</v>
      </c>
      <c r="P6331" s="32"/>
      <c r="Q6331" s="32">
        <v>431.98405779050944</v>
      </c>
      <c r="AC6331" s="37">
        <v>93.909577780545533</v>
      </c>
      <c r="AD6331">
        <f t="shared" si="505"/>
        <v>9.3909577780545526</v>
      </c>
    </row>
    <row r="6332" spans="1:30" x14ac:dyDescent="0.25">
      <c r="A6332" t="s">
        <v>211</v>
      </c>
      <c r="B6332" t="s">
        <v>184</v>
      </c>
      <c r="D6332" s="5">
        <v>45324</v>
      </c>
      <c r="E6332">
        <f>COUNTIFS($D$4891:D6332,D6332,$A$4891:A6332,A6332)</f>
        <v>2</v>
      </c>
      <c r="I6332" t="s">
        <v>167</v>
      </c>
      <c r="K6332" t="str">
        <f t="shared" si="504"/>
        <v>2023/24</v>
      </c>
      <c r="P6332" s="32"/>
      <c r="Q6332" s="32">
        <v>359.15285812334548</v>
      </c>
      <c r="AC6332" s="36">
        <v>78.0767082876838</v>
      </c>
      <c r="AD6332">
        <f t="shared" si="505"/>
        <v>7.80767082876838</v>
      </c>
    </row>
    <row r="6333" spans="1:30" x14ac:dyDescent="0.25">
      <c r="A6333" t="s">
        <v>211</v>
      </c>
      <c r="B6333" t="s">
        <v>184</v>
      </c>
      <c r="D6333" s="38">
        <v>45324</v>
      </c>
      <c r="E6333">
        <f>COUNTIFS($D$4891:D6333,D6333,$A$4891:A6333,A6333)</f>
        <v>3</v>
      </c>
      <c r="I6333" s="39" t="s">
        <v>167</v>
      </c>
      <c r="K6333" t="str">
        <f t="shared" si="504"/>
        <v>2023/24</v>
      </c>
      <c r="P6333" s="32"/>
      <c r="Q6333" s="32">
        <v>145.51883044652789</v>
      </c>
      <c r="AC6333" s="37">
        <v>31.634528357940845</v>
      </c>
      <c r="AD6333">
        <f t="shared" si="505"/>
        <v>3.1634528357940845</v>
      </c>
    </row>
    <row r="6334" spans="1:30" x14ac:dyDescent="0.25">
      <c r="A6334" t="s">
        <v>211</v>
      </c>
      <c r="B6334" t="s">
        <v>184</v>
      </c>
      <c r="D6334" s="5">
        <v>45324</v>
      </c>
      <c r="E6334">
        <f>COUNTIFS($D$4891:D6334,D6334,$A$4891:A6334,A6334)</f>
        <v>4</v>
      </c>
      <c r="I6334" t="s">
        <v>167</v>
      </c>
      <c r="K6334" t="str">
        <f t="shared" si="504"/>
        <v>2023/24</v>
      </c>
      <c r="P6334" s="32"/>
      <c r="Q6334" s="32">
        <v>229.58520352886552</v>
      </c>
      <c r="AC6334" s="36">
        <v>49.909826854101205</v>
      </c>
      <c r="AD6334">
        <f t="shared" si="505"/>
        <v>4.9909826854101205</v>
      </c>
    </row>
    <row r="6335" spans="1:30" x14ac:dyDescent="0.25">
      <c r="A6335" t="s">
        <v>211</v>
      </c>
      <c r="B6335" t="s">
        <v>184</v>
      </c>
      <c r="D6335" s="38">
        <v>45324</v>
      </c>
      <c r="E6335">
        <f>COUNTIFS($D$4891:D6335,D6335,$A$4891:A6335,A6335)</f>
        <v>5</v>
      </c>
      <c r="I6335" s="39" t="s">
        <v>167</v>
      </c>
      <c r="K6335" t="str">
        <f t="shared" si="504"/>
        <v>2023/24</v>
      </c>
      <c r="P6335" s="32"/>
      <c r="Q6335" s="32">
        <v>187.93331611903687</v>
      </c>
      <c r="AC6335" s="37">
        <v>40.855068721529754</v>
      </c>
      <c r="AD6335">
        <f t="shared" si="505"/>
        <v>4.0855068721529753</v>
      </c>
    </row>
    <row r="6336" spans="1:30" x14ac:dyDescent="0.25">
      <c r="A6336" t="s">
        <v>211</v>
      </c>
      <c r="B6336" t="s">
        <v>184</v>
      </c>
      <c r="D6336" s="5">
        <v>45435</v>
      </c>
      <c r="E6336">
        <f>COUNTIFS($D$4891:D6336,D6336,$A$4891:A6336,A6336)</f>
        <v>1</v>
      </c>
      <c r="I6336" t="s">
        <v>167</v>
      </c>
      <c r="K6336" t="str">
        <f t="shared" si="504"/>
        <v>2023/24</v>
      </c>
      <c r="P6336" s="32"/>
      <c r="Q6336" s="32">
        <v>0</v>
      </c>
      <c r="AC6336" s="36"/>
      <c r="AD6336">
        <f t="shared" si="505"/>
        <v>0</v>
      </c>
    </row>
    <row r="6337" spans="1:30" x14ac:dyDescent="0.25">
      <c r="A6337" t="s">
        <v>211</v>
      </c>
      <c r="B6337" t="s">
        <v>184</v>
      </c>
      <c r="D6337" s="38">
        <v>45435</v>
      </c>
      <c r="E6337">
        <f>COUNTIFS($D$4891:D6337,D6337,$A$4891:A6337,A6337)</f>
        <v>2</v>
      </c>
      <c r="I6337" s="39" t="s">
        <v>167</v>
      </c>
      <c r="K6337" t="str">
        <f t="shared" si="504"/>
        <v>2023/24</v>
      </c>
      <c r="P6337" s="32"/>
      <c r="Q6337" s="32">
        <v>0</v>
      </c>
      <c r="AC6337" s="37"/>
      <c r="AD6337">
        <f t="shared" si="505"/>
        <v>0</v>
      </c>
    </row>
    <row r="6338" spans="1:30" x14ac:dyDescent="0.25">
      <c r="A6338" t="s">
        <v>211</v>
      </c>
      <c r="B6338" t="s">
        <v>184</v>
      </c>
      <c r="D6338" s="5">
        <v>45435</v>
      </c>
      <c r="E6338">
        <f>COUNTIFS($D$4891:D6338,D6338,$A$4891:A6338,A6338)</f>
        <v>3</v>
      </c>
      <c r="I6338" t="s">
        <v>167</v>
      </c>
      <c r="K6338" t="str">
        <f t="shared" si="504"/>
        <v>2023/24</v>
      </c>
      <c r="P6338" s="32"/>
      <c r="Q6338" s="32">
        <v>0</v>
      </c>
      <c r="AC6338" s="36"/>
      <c r="AD6338">
        <f t="shared" si="505"/>
        <v>0</v>
      </c>
    </row>
    <row r="6339" spans="1:30" x14ac:dyDescent="0.25">
      <c r="A6339" t="s">
        <v>211</v>
      </c>
      <c r="B6339" t="s">
        <v>184</v>
      </c>
      <c r="D6339" s="38">
        <v>45435</v>
      </c>
      <c r="E6339">
        <f>COUNTIFS($D$4891:D6339,D6339,$A$4891:A6339,A6339)</f>
        <v>4</v>
      </c>
      <c r="I6339" s="39" t="s">
        <v>167</v>
      </c>
      <c r="K6339" t="str">
        <f t="shared" si="504"/>
        <v>2023/24</v>
      </c>
      <c r="P6339" s="32"/>
      <c r="Q6339" s="32">
        <v>0</v>
      </c>
      <c r="AC6339" s="37"/>
      <c r="AD6339">
        <f t="shared" si="505"/>
        <v>0</v>
      </c>
    </row>
    <row r="6340" spans="1:30" x14ac:dyDescent="0.25">
      <c r="A6340" t="s">
        <v>211</v>
      </c>
      <c r="B6340" t="s">
        <v>184</v>
      </c>
      <c r="D6340" s="5">
        <v>45435</v>
      </c>
      <c r="E6340">
        <f>COUNTIFS($D$4891:D6340,D6340,$A$4891:A6340,A6340)</f>
        <v>5</v>
      </c>
      <c r="I6340" t="s">
        <v>167</v>
      </c>
      <c r="K6340" t="str">
        <f t="shared" si="504"/>
        <v>2023/24</v>
      </c>
      <c r="P6340" s="32"/>
      <c r="Q6340" s="32">
        <v>0</v>
      </c>
      <c r="AC6340" s="36"/>
      <c r="AD6340">
        <f t="shared" si="505"/>
        <v>0</v>
      </c>
    </row>
    <row r="6341" spans="1:30" x14ac:dyDescent="0.25">
      <c r="A6341" t="s">
        <v>212</v>
      </c>
      <c r="B6341" t="s">
        <v>184</v>
      </c>
      <c r="D6341" s="38">
        <v>44936</v>
      </c>
      <c r="E6341">
        <f>COUNTIFS($D$4891:D6341,D6341,$A$4891:A6341,A6341)</f>
        <v>1</v>
      </c>
      <c r="I6341" s="39" t="s">
        <v>168</v>
      </c>
      <c r="K6341" t="str">
        <f t="shared" si="504"/>
        <v>2022/23</v>
      </c>
      <c r="P6341" s="32"/>
      <c r="Q6341" s="32">
        <v>157.17539863325743</v>
      </c>
      <c r="AC6341" s="37">
        <v>78.587699316628715</v>
      </c>
      <c r="AD6341">
        <f t="shared" si="505"/>
        <v>7.8587699316628719</v>
      </c>
    </row>
    <row r="6342" spans="1:30" x14ac:dyDescent="0.25">
      <c r="A6342" t="s">
        <v>212</v>
      </c>
      <c r="B6342" t="s">
        <v>184</v>
      </c>
      <c r="D6342" s="5">
        <v>44936</v>
      </c>
      <c r="E6342">
        <f>COUNTIFS($D$4891:D6342,D6342,$A$4891:A6342,A6342)</f>
        <v>2</v>
      </c>
      <c r="I6342" t="s">
        <v>168</v>
      </c>
      <c r="K6342" t="str">
        <f t="shared" si="504"/>
        <v>2022/23</v>
      </c>
      <c r="P6342" s="32"/>
      <c r="Q6342" s="32">
        <v>177.35308170090781</v>
      </c>
      <c r="AC6342" s="36">
        <v>88.676540850453904</v>
      </c>
      <c r="AD6342">
        <f t="shared" si="505"/>
        <v>8.8676540850453911</v>
      </c>
    </row>
    <row r="6343" spans="1:30" x14ac:dyDescent="0.25">
      <c r="A6343" t="s">
        <v>212</v>
      </c>
      <c r="B6343" t="s">
        <v>184</v>
      </c>
      <c r="D6343" s="38">
        <v>44936</v>
      </c>
      <c r="E6343">
        <f>COUNTIFS($D$4891:D6343,D6343,$A$4891:A6343,A6343)</f>
        <v>3</v>
      </c>
      <c r="I6343" s="39" t="s">
        <v>168</v>
      </c>
      <c r="K6343" t="str">
        <f t="shared" ref="K6343:K6406" si="506">YEAR(D6343)+IF(MONTH(D6343)&lt;7,-1,0)&amp;"/"&amp;RIGHT(YEAR(D6343)+IF(MONTH(D6343)&lt;7,0,1),2)</f>
        <v>2022/23</v>
      </c>
      <c r="P6343" s="32"/>
      <c r="Q6343" s="32">
        <v>181.99733203977686</v>
      </c>
      <c r="AC6343" s="37">
        <v>90.998666019888432</v>
      </c>
      <c r="AD6343">
        <f t="shared" si="505"/>
        <v>9.0998666019888432</v>
      </c>
    </row>
    <row r="6344" spans="1:30" x14ac:dyDescent="0.25">
      <c r="A6344" t="s">
        <v>212</v>
      </c>
      <c r="B6344" t="s">
        <v>184</v>
      </c>
      <c r="D6344" s="5">
        <v>44936</v>
      </c>
      <c r="E6344">
        <f>COUNTIFS($D$4891:D6344,D6344,$A$4891:A6344,A6344)</f>
        <v>4</v>
      </c>
      <c r="I6344" t="s">
        <v>168</v>
      </c>
      <c r="K6344" t="str">
        <f t="shared" si="506"/>
        <v>2022/23</v>
      </c>
      <c r="P6344" s="32"/>
      <c r="Q6344" s="32">
        <v>235.6168540761565</v>
      </c>
      <c r="AC6344" s="36">
        <v>117.80842703807825</v>
      </c>
      <c r="AD6344">
        <f t="shared" si="505"/>
        <v>11.780842703807824</v>
      </c>
    </row>
    <row r="6345" spans="1:30" x14ac:dyDescent="0.25">
      <c r="A6345" t="s">
        <v>212</v>
      </c>
      <c r="B6345" t="s">
        <v>184</v>
      </c>
      <c r="D6345" s="38">
        <v>44936</v>
      </c>
      <c r="E6345">
        <f>COUNTIFS($D$4891:D6345,D6345,$A$4891:A6345,A6345)</f>
        <v>5</v>
      </c>
      <c r="I6345" s="39" t="s">
        <v>168</v>
      </c>
      <c r="K6345" t="str">
        <f t="shared" si="506"/>
        <v>2022/23</v>
      </c>
      <c r="P6345" s="32"/>
      <c r="Q6345" s="32">
        <v>338.03854875283452</v>
      </c>
      <c r="AC6345" s="37">
        <v>169.01927437641726</v>
      </c>
      <c r="AD6345">
        <f t="shared" si="505"/>
        <v>16.901927437641724</v>
      </c>
    </row>
    <row r="6346" spans="1:30" x14ac:dyDescent="0.25">
      <c r="A6346" t="s">
        <v>212</v>
      </c>
      <c r="B6346" t="s">
        <v>184</v>
      </c>
      <c r="D6346" s="5">
        <v>44953</v>
      </c>
      <c r="E6346">
        <f>COUNTIFS($D$4891:D6346,D6346,$A$4891:A6346,A6346)</f>
        <v>1</v>
      </c>
      <c r="I6346" t="s">
        <v>168</v>
      </c>
      <c r="K6346" t="str">
        <f t="shared" si="506"/>
        <v>2022/23</v>
      </c>
      <c r="P6346" s="32"/>
      <c r="Q6346" s="32">
        <v>26.912910406232612</v>
      </c>
      <c r="AC6346" s="36">
        <v>15.831123768372125</v>
      </c>
      <c r="AD6346">
        <f t="shared" si="505"/>
        <v>1.5831123768372124</v>
      </c>
    </row>
    <row r="6347" spans="1:30" x14ac:dyDescent="0.25">
      <c r="A6347" t="s">
        <v>212</v>
      </c>
      <c r="B6347" t="s">
        <v>184</v>
      </c>
      <c r="D6347" s="38">
        <v>44953</v>
      </c>
      <c r="E6347">
        <f>COUNTIFS($D$4891:D6347,D6347,$A$4891:A6347,A6347)</f>
        <v>2</v>
      </c>
      <c r="I6347" s="39" t="s">
        <v>168</v>
      </c>
      <c r="K6347" t="str">
        <f t="shared" si="506"/>
        <v>2022/23</v>
      </c>
      <c r="P6347" s="32"/>
      <c r="Q6347" s="32">
        <v>51.667298219022356</v>
      </c>
      <c r="AC6347" s="37">
        <v>30.392528364130801</v>
      </c>
      <c r="AD6347">
        <f t="shared" si="505"/>
        <v>3.03925283641308</v>
      </c>
    </row>
    <row r="6348" spans="1:30" x14ac:dyDescent="0.25">
      <c r="A6348" t="s">
        <v>212</v>
      </c>
      <c r="B6348" t="s">
        <v>184</v>
      </c>
      <c r="D6348" s="5">
        <v>44953</v>
      </c>
      <c r="E6348">
        <f>COUNTIFS($D$4891:D6348,D6348,$A$4891:A6348,A6348)</f>
        <v>3</v>
      </c>
      <c r="I6348" t="s">
        <v>168</v>
      </c>
      <c r="K6348" t="str">
        <f t="shared" si="506"/>
        <v>2022/23</v>
      </c>
      <c r="P6348" s="32"/>
      <c r="Q6348" s="32">
        <v>71.446572580645153</v>
      </c>
      <c r="AC6348" s="36">
        <v>42.027395635673621</v>
      </c>
      <c r="AD6348">
        <f t="shared" si="505"/>
        <v>4.2027395635673619</v>
      </c>
    </row>
    <row r="6349" spans="1:30" x14ac:dyDescent="0.25">
      <c r="A6349" t="s">
        <v>212</v>
      </c>
      <c r="B6349" t="s">
        <v>184</v>
      </c>
      <c r="D6349" s="38">
        <v>44953</v>
      </c>
      <c r="E6349">
        <f>COUNTIFS($D$4891:D6349,D6349,$A$4891:A6349,A6349)</f>
        <v>4</v>
      </c>
      <c r="I6349" s="39" t="s">
        <v>168</v>
      </c>
      <c r="K6349" t="str">
        <f t="shared" si="506"/>
        <v>2022/23</v>
      </c>
      <c r="P6349" s="32"/>
      <c r="Q6349" s="32">
        <v>55.922720624085812</v>
      </c>
      <c r="AC6349" s="37">
        <v>32.895718014168125</v>
      </c>
      <c r="AD6349">
        <f t="shared" si="505"/>
        <v>3.2895718014168125</v>
      </c>
    </row>
    <row r="6350" spans="1:30" x14ac:dyDescent="0.25">
      <c r="A6350" t="s">
        <v>212</v>
      </c>
      <c r="B6350" t="s">
        <v>184</v>
      </c>
      <c r="D6350" s="5">
        <v>44953</v>
      </c>
      <c r="E6350">
        <f>COUNTIFS($D$4891:D6350,D6350,$A$4891:A6350,A6350)</f>
        <v>5</v>
      </c>
      <c r="I6350" t="s">
        <v>168</v>
      </c>
      <c r="K6350" t="str">
        <f t="shared" si="506"/>
        <v>2022/23</v>
      </c>
      <c r="P6350" s="32"/>
      <c r="Q6350" s="32">
        <v>95.314787701317726</v>
      </c>
      <c r="AC6350" s="36">
        <v>56.067522177245721</v>
      </c>
      <c r="AD6350">
        <f t="shared" si="505"/>
        <v>5.6067522177245719</v>
      </c>
    </row>
    <row r="6351" spans="1:30" x14ac:dyDescent="0.25">
      <c r="A6351" t="s">
        <v>212</v>
      </c>
      <c r="B6351" t="s">
        <v>184</v>
      </c>
      <c r="D6351" s="38">
        <v>44980</v>
      </c>
      <c r="E6351">
        <f>COUNTIFS($D$4891:D6351,D6351,$A$4891:A6351,A6351)</f>
        <v>1</v>
      </c>
      <c r="I6351" s="39" t="s">
        <v>168</v>
      </c>
      <c r="K6351" t="str">
        <f t="shared" si="506"/>
        <v>2022/23</v>
      </c>
      <c r="P6351" s="32"/>
      <c r="Q6351" s="32">
        <v>137.84246575342465</v>
      </c>
      <c r="AC6351" s="37">
        <v>51.052765093860984</v>
      </c>
      <c r="AD6351">
        <f t="shared" si="505"/>
        <v>5.1052765093860986</v>
      </c>
    </row>
    <row r="6352" spans="1:30" x14ac:dyDescent="0.25">
      <c r="A6352" t="s">
        <v>212</v>
      </c>
      <c r="B6352" t="s">
        <v>184</v>
      </c>
      <c r="D6352" s="5">
        <v>44980</v>
      </c>
      <c r="E6352">
        <f>COUNTIFS($D$4891:D6352,D6352,$A$4891:A6352,A6352)</f>
        <v>2</v>
      </c>
      <c r="I6352" t="s">
        <v>168</v>
      </c>
      <c r="K6352" t="str">
        <f t="shared" si="506"/>
        <v>2022/23</v>
      </c>
      <c r="P6352" s="32"/>
      <c r="Q6352" s="32">
        <v>111.26373626373626</v>
      </c>
      <c r="AC6352" s="36">
        <v>41.208791208791212</v>
      </c>
      <c r="AD6352">
        <f t="shared" si="505"/>
        <v>4.1208791208791213</v>
      </c>
    </row>
    <row r="6353" spans="1:30" x14ac:dyDescent="0.25">
      <c r="A6353" t="s">
        <v>212</v>
      </c>
      <c r="B6353" t="s">
        <v>184</v>
      </c>
      <c r="D6353" s="38">
        <v>44980</v>
      </c>
      <c r="E6353">
        <f>COUNTIFS($D$4891:D6353,D6353,$A$4891:A6353,A6353)</f>
        <v>3</v>
      </c>
      <c r="I6353" s="39" t="s">
        <v>168</v>
      </c>
      <c r="K6353" t="str">
        <f t="shared" si="506"/>
        <v>2022/23</v>
      </c>
      <c r="P6353" s="32"/>
      <c r="Q6353" s="32">
        <v>170.14154323936935</v>
      </c>
      <c r="AC6353" s="37">
        <v>63.015386384951611</v>
      </c>
      <c r="AD6353">
        <f t="shared" si="505"/>
        <v>6.3015386384951615</v>
      </c>
    </row>
    <row r="6354" spans="1:30" x14ac:dyDescent="0.25">
      <c r="A6354" t="s">
        <v>212</v>
      </c>
      <c r="B6354" t="s">
        <v>184</v>
      </c>
      <c r="D6354" s="5">
        <v>44980</v>
      </c>
      <c r="E6354">
        <f>COUNTIFS($D$4891:D6354,D6354,$A$4891:A6354,A6354)</f>
        <v>4</v>
      </c>
      <c r="I6354" t="s">
        <v>168</v>
      </c>
      <c r="K6354" t="str">
        <f t="shared" si="506"/>
        <v>2022/23</v>
      </c>
      <c r="P6354" s="32"/>
      <c r="Q6354" s="32">
        <v>118.54403185115106</v>
      </c>
      <c r="AC6354" s="36">
        <v>43.9051969819078</v>
      </c>
      <c r="AD6354">
        <f t="shared" si="505"/>
        <v>4.3905196981907801</v>
      </c>
    </row>
    <row r="6355" spans="1:30" x14ac:dyDescent="0.25">
      <c r="A6355" t="s">
        <v>212</v>
      </c>
      <c r="B6355" t="s">
        <v>184</v>
      </c>
      <c r="D6355" s="38">
        <v>44980</v>
      </c>
      <c r="E6355">
        <f>COUNTIFS($D$4891:D6355,D6355,$A$4891:A6355,A6355)</f>
        <v>5</v>
      </c>
      <c r="I6355" s="39" t="s">
        <v>168</v>
      </c>
      <c r="K6355" t="str">
        <f t="shared" si="506"/>
        <v>2022/23</v>
      </c>
      <c r="P6355" s="32"/>
      <c r="Q6355" s="32">
        <v>201.96063236205819</v>
      </c>
      <c r="AC6355" s="37">
        <v>74.800234208169698</v>
      </c>
      <c r="AD6355">
        <f t="shared" si="505"/>
        <v>7.4800234208169698</v>
      </c>
    </row>
    <row r="6356" spans="1:30" x14ac:dyDescent="0.25">
      <c r="A6356" t="s">
        <v>212</v>
      </c>
      <c r="B6356" t="s">
        <v>184</v>
      </c>
      <c r="D6356" s="5">
        <v>45008</v>
      </c>
      <c r="E6356">
        <f>COUNTIFS($D$4891:D6356,D6356,$A$4891:A6356,A6356)</f>
        <v>1</v>
      </c>
      <c r="I6356" t="s">
        <v>168</v>
      </c>
      <c r="K6356" t="str">
        <f t="shared" si="506"/>
        <v>2022/23</v>
      </c>
      <c r="P6356" s="32"/>
      <c r="Q6356" s="32">
        <v>156.55279503105589</v>
      </c>
      <c r="AC6356" s="36">
        <v>55.911712511091388</v>
      </c>
      <c r="AD6356">
        <f t="shared" si="505"/>
        <v>5.5911712511091389</v>
      </c>
    </row>
    <row r="6357" spans="1:30" x14ac:dyDescent="0.25">
      <c r="A6357" t="s">
        <v>212</v>
      </c>
      <c r="B6357" t="s">
        <v>184</v>
      </c>
      <c r="D6357" s="38">
        <v>45008</v>
      </c>
      <c r="E6357">
        <f>COUNTIFS($D$4891:D6357,D6357,$A$4891:A6357,A6357)</f>
        <v>2</v>
      </c>
      <c r="I6357" s="39" t="s">
        <v>168</v>
      </c>
      <c r="K6357" t="str">
        <f t="shared" si="506"/>
        <v>2022/23</v>
      </c>
      <c r="P6357" s="32"/>
      <c r="Q6357" s="32">
        <v>150.64582795143374</v>
      </c>
      <c r="AC6357" s="37">
        <v>53.802081411226332</v>
      </c>
      <c r="AD6357">
        <f t="shared" si="505"/>
        <v>5.3802081411226332</v>
      </c>
    </row>
    <row r="6358" spans="1:30" x14ac:dyDescent="0.25">
      <c r="A6358" t="s">
        <v>212</v>
      </c>
      <c r="B6358" t="s">
        <v>184</v>
      </c>
      <c r="D6358" s="5">
        <v>45008</v>
      </c>
      <c r="E6358">
        <f>COUNTIFS($D$4891:D6358,D6358,$A$4891:A6358,A6358)</f>
        <v>3</v>
      </c>
      <c r="I6358" t="s">
        <v>168</v>
      </c>
      <c r="K6358" t="str">
        <f t="shared" si="506"/>
        <v>2022/23</v>
      </c>
      <c r="P6358" s="32"/>
      <c r="Q6358" s="32">
        <v>183.98885435644624</v>
      </c>
      <c r="AC6358" s="36">
        <v>65.710305127302234</v>
      </c>
      <c r="AD6358">
        <f t="shared" si="505"/>
        <v>6.5710305127302231</v>
      </c>
    </row>
    <row r="6359" spans="1:30" x14ac:dyDescent="0.25">
      <c r="A6359" t="s">
        <v>212</v>
      </c>
      <c r="B6359" t="s">
        <v>184</v>
      </c>
      <c r="D6359" s="38">
        <v>45008</v>
      </c>
      <c r="E6359">
        <f>COUNTIFS($D$4891:D6359,D6359,$A$4891:A6359,A6359)</f>
        <v>4</v>
      </c>
      <c r="I6359" s="39" t="s">
        <v>168</v>
      </c>
      <c r="K6359" t="str">
        <f t="shared" si="506"/>
        <v>2022/23</v>
      </c>
      <c r="P6359" s="32"/>
      <c r="Q6359" s="32">
        <v>203.00777788717144</v>
      </c>
      <c r="AC6359" s="37">
        <v>72.502777816846944</v>
      </c>
      <c r="AD6359">
        <f t="shared" si="505"/>
        <v>7.2502777816846944</v>
      </c>
    </row>
    <row r="6360" spans="1:30" x14ac:dyDescent="0.25">
      <c r="A6360" t="s">
        <v>212</v>
      </c>
      <c r="B6360" t="s">
        <v>184</v>
      </c>
      <c r="D6360" s="5">
        <v>45008</v>
      </c>
      <c r="E6360">
        <f>COUNTIFS($D$4891:D6360,D6360,$A$4891:A6360,A6360)</f>
        <v>5</v>
      </c>
      <c r="I6360" t="s">
        <v>168</v>
      </c>
      <c r="K6360" t="str">
        <f t="shared" si="506"/>
        <v>2022/23</v>
      </c>
      <c r="P6360" s="32"/>
      <c r="Q6360" s="32">
        <v>224.01477832512313</v>
      </c>
      <c r="AC6360" s="36">
        <v>80.005277973258259</v>
      </c>
      <c r="AD6360">
        <f t="shared" si="505"/>
        <v>8.0005277973258266</v>
      </c>
    </row>
    <row r="6361" spans="1:30" x14ac:dyDescent="0.25">
      <c r="A6361" t="s">
        <v>212</v>
      </c>
      <c r="B6361" t="s">
        <v>184</v>
      </c>
      <c r="D6361" s="38">
        <v>45040</v>
      </c>
      <c r="E6361">
        <f>COUNTIFS($D$4891:D6361,D6361,$A$4891:A6361,A6361)</f>
        <v>1</v>
      </c>
      <c r="I6361" s="39" t="s">
        <v>168</v>
      </c>
      <c r="K6361" t="str">
        <f t="shared" si="506"/>
        <v>2022/23</v>
      </c>
      <c r="P6361" s="32"/>
      <c r="Q6361" s="32">
        <v>144.1676267281106</v>
      </c>
      <c r="AC6361" s="37">
        <v>45.052383352534562</v>
      </c>
      <c r="AD6361">
        <f t="shared" si="505"/>
        <v>4.5052383352534564</v>
      </c>
    </row>
    <row r="6362" spans="1:30" x14ac:dyDescent="0.25">
      <c r="A6362" t="s">
        <v>212</v>
      </c>
      <c r="B6362" t="s">
        <v>184</v>
      </c>
      <c r="D6362" s="5">
        <v>45040</v>
      </c>
      <c r="E6362">
        <f>COUNTIFS($D$4891:D6362,D6362,$A$4891:A6362,A6362)</f>
        <v>2</v>
      </c>
      <c r="I6362" t="s">
        <v>168</v>
      </c>
      <c r="K6362" t="str">
        <f t="shared" si="506"/>
        <v>2022/23</v>
      </c>
      <c r="P6362" s="32"/>
      <c r="Q6362" s="32">
        <v>147.92857142857144</v>
      </c>
      <c r="AC6362" s="36">
        <v>46.227678571428577</v>
      </c>
      <c r="AD6362">
        <f t="shared" si="505"/>
        <v>4.6227678571428577</v>
      </c>
    </row>
    <row r="6363" spans="1:30" x14ac:dyDescent="0.25">
      <c r="A6363" t="s">
        <v>212</v>
      </c>
      <c r="B6363" t="s">
        <v>184</v>
      </c>
      <c r="D6363" s="38">
        <v>45040</v>
      </c>
      <c r="E6363">
        <f>COUNTIFS($D$4891:D6363,D6363,$A$4891:A6363,A6363)</f>
        <v>3</v>
      </c>
      <c r="I6363" s="39" t="s">
        <v>168</v>
      </c>
      <c r="K6363" t="str">
        <f t="shared" si="506"/>
        <v>2022/23</v>
      </c>
      <c r="P6363" s="32"/>
      <c r="Q6363" s="32">
        <v>187.74772914946325</v>
      </c>
      <c r="AC6363" s="37">
        <v>58.671165359207265</v>
      </c>
      <c r="AD6363">
        <f t="shared" si="505"/>
        <v>5.8671165359207267</v>
      </c>
    </row>
    <row r="6364" spans="1:30" x14ac:dyDescent="0.25">
      <c r="A6364" t="s">
        <v>212</v>
      </c>
      <c r="B6364" t="s">
        <v>184</v>
      </c>
      <c r="D6364" s="5">
        <v>45040</v>
      </c>
      <c r="E6364">
        <f>COUNTIFS($D$4891:D6364,D6364,$A$4891:A6364,A6364)</f>
        <v>4</v>
      </c>
      <c r="I6364" t="s">
        <v>168</v>
      </c>
      <c r="K6364" t="str">
        <f t="shared" si="506"/>
        <v>2022/23</v>
      </c>
      <c r="P6364" s="32"/>
      <c r="Q6364" s="32">
        <v>163.2488479262673</v>
      </c>
      <c r="AC6364" s="36">
        <v>51.015264976958534</v>
      </c>
      <c r="AD6364">
        <f t="shared" ref="AD6364:AD6427" si="507">AC6364/10</f>
        <v>5.1015264976958532</v>
      </c>
    </row>
    <row r="6365" spans="1:30" x14ac:dyDescent="0.25">
      <c r="A6365" t="s">
        <v>212</v>
      </c>
      <c r="B6365" t="s">
        <v>184</v>
      </c>
      <c r="D6365" s="38">
        <v>45040</v>
      </c>
      <c r="E6365">
        <f>COUNTIFS($D$4891:D6365,D6365,$A$4891:A6365,A6365)</f>
        <v>5</v>
      </c>
      <c r="I6365" s="39" t="s">
        <v>168</v>
      </c>
      <c r="K6365" t="str">
        <f t="shared" si="506"/>
        <v>2022/23</v>
      </c>
      <c r="P6365" s="32"/>
      <c r="Q6365" s="32">
        <v>205.93386485426745</v>
      </c>
      <c r="AC6365" s="37">
        <v>64.354332766958578</v>
      </c>
      <c r="AD6365">
        <f t="shared" si="507"/>
        <v>6.435433276695858</v>
      </c>
    </row>
    <row r="6366" spans="1:30" x14ac:dyDescent="0.25">
      <c r="A6366" t="s">
        <v>212</v>
      </c>
      <c r="B6366" t="s">
        <v>184</v>
      </c>
      <c r="D6366" s="5">
        <v>45086</v>
      </c>
      <c r="E6366">
        <f>COUNTIFS($D$4891:D6366,D6366,$A$4891:A6366,A6366)</f>
        <v>1</v>
      </c>
      <c r="I6366" t="s">
        <v>168</v>
      </c>
      <c r="K6366" t="str">
        <f t="shared" si="506"/>
        <v>2022/23</v>
      </c>
      <c r="P6366" s="32"/>
      <c r="Q6366" s="32">
        <v>82.067872139857755</v>
      </c>
      <c r="AC6366" s="36">
        <v>17.840841769534293</v>
      </c>
      <c r="AD6366">
        <f t="shared" si="507"/>
        <v>1.7840841769534292</v>
      </c>
    </row>
    <row r="6367" spans="1:30" x14ac:dyDescent="0.25">
      <c r="A6367" t="s">
        <v>212</v>
      </c>
      <c r="B6367" t="s">
        <v>184</v>
      </c>
      <c r="D6367" s="38">
        <v>45086</v>
      </c>
      <c r="E6367">
        <f>COUNTIFS($D$4891:D6367,D6367,$A$4891:A6367,A6367)</f>
        <v>2</v>
      </c>
      <c r="I6367" s="39" t="s">
        <v>168</v>
      </c>
      <c r="K6367" t="str">
        <f t="shared" si="506"/>
        <v>2022/23</v>
      </c>
      <c r="P6367" s="32"/>
      <c r="Q6367" s="32">
        <v>82.526351872482664</v>
      </c>
      <c r="AC6367" s="37">
        <v>17.940511276626665</v>
      </c>
      <c r="AD6367">
        <f t="shared" si="507"/>
        <v>1.7940511276626665</v>
      </c>
    </row>
    <row r="6368" spans="1:30" x14ac:dyDescent="0.25">
      <c r="A6368" t="s">
        <v>212</v>
      </c>
      <c r="B6368" t="s">
        <v>184</v>
      </c>
      <c r="D6368" s="5">
        <v>45086</v>
      </c>
      <c r="E6368">
        <f>COUNTIFS($D$4891:D6368,D6368,$A$4891:A6368,A6368)</f>
        <v>3</v>
      </c>
      <c r="I6368" t="s">
        <v>168</v>
      </c>
      <c r="K6368" t="str">
        <f t="shared" si="506"/>
        <v>2022/23</v>
      </c>
      <c r="P6368" s="32"/>
      <c r="Q6368" s="32">
        <v>86.652669466106801</v>
      </c>
      <c r="AC6368" s="36">
        <v>18.837536840458</v>
      </c>
      <c r="AD6368">
        <f t="shared" si="507"/>
        <v>1.8837536840458</v>
      </c>
    </row>
    <row r="6369" spans="1:30" x14ac:dyDescent="0.25">
      <c r="A6369" t="s">
        <v>212</v>
      </c>
      <c r="B6369" t="s">
        <v>184</v>
      </c>
      <c r="D6369" s="38">
        <v>45086</v>
      </c>
      <c r="E6369">
        <f>COUNTIFS($D$4891:D6369,D6369,$A$4891:A6369,A6369)</f>
        <v>4</v>
      </c>
      <c r="I6369" s="39" t="s">
        <v>168</v>
      </c>
      <c r="K6369" t="str">
        <f t="shared" si="506"/>
        <v>2022/23</v>
      </c>
      <c r="P6369" s="32"/>
      <c r="Q6369" s="32">
        <v>80.233953209358134</v>
      </c>
      <c r="AC6369" s="37">
        <v>17.442163741164812</v>
      </c>
      <c r="AD6369">
        <f t="shared" si="507"/>
        <v>1.7442163741164811</v>
      </c>
    </row>
    <row r="6370" spans="1:30" x14ac:dyDescent="0.25">
      <c r="A6370" t="s">
        <v>212</v>
      </c>
      <c r="B6370" t="s">
        <v>184</v>
      </c>
      <c r="D6370" s="5">
        <v>45086</v>
      </c>
      <c r="E6370">
        <f>COUNTIFS($D$4891:D6370,D6370,$A$4891:A6370,A6370)</f>
        <v>5</v>
      </c>
      <c r="I6370" t="s">
        <v>168</v>
      </c>
      <c r="K6370" t="str">
        <f t="shared" si="506"/>
        <v>2022/23</v>
      </c>
      <c r="P6370" s="32"/>
      <c r="Q6370" s="32">
        <v>103.61641957322823</v>
      </c>
      <c r="AC6370" s="36">
        <v>22.5253086028757</v>
      </c>
      <c r="AD6370">
        <f t="shared" si="507"/>
        <v>2.2525308602875702</v>
      </c>
    </row>
    <row r="6371" spans="1:30" x14ac:dyDescent="0.25">
      <c r="A6371" t="s">
        <v>212</v>
      </c>
      <c r="B6371" t="s">
        <v>184</v>
      </c>
      <c r="D6371" s="38">
        <v>45174</v>
      </c>
      <c r="E6371">
        <f>COUNTIFS($D$4891:D6371,D6371,$A$4891:A6371,A6371)</f>
        <v>1</v>
      </c>
      <c r="I6371" s="39" t="s">
        <v>168</v>
      </c>
      <c r="K6371" t="str">
        <f t="shared" si="506"/>
        <v>2023/24</v>
      </c>
      <c r="P6371" s="32"/>
      <c r="Q6371" s="32">
        <v>0</v>
      </c>
      <c r="AC6371" s="37">
        <v>0</v>
      </c>
      <c r="AD6371">
        <f t="shared" si="507"/>
        <v>0</v>
      </c>
    </row>
    <row r="6372" spans="1:30" x14ac:dyDescent="0.25">
      <c r="A6372" t="s">
        <v>212</v>
      </c>
      <c r="B6372" t="s">
        <v>184</v>
      </c>
      <c r="D6372" s="5">
        <v>45174</v>
      </c>
      <c r="E6372">
        <f>COUNTIFS($D$4891:D6372,D6372,$A$4891:A6372,A6372)</f>
        <v>2</v>
      </c>
      <c r="I6372" t="s">
        <v>168</v>
      </c>
      <c r="K6372" t="str">
        <f t="shared" si="506"/>
        <v>2023/24</v>
      </c>
      <c r="P6372" s="32"/>
      <c r="Q6372" s="32">
        <v>3.9596273291925472</v>
      </c>
      <c r="AC6372" s="36">
        <v>0.44995765104460761</v>
      </c>
      <c r="AD6372">
        <f t="shared" si="507"/>
        <v>4.499576510446076E-2</v>
      </c>
    </row>
    <row r="6373" spans="1:30" x14ac:dyDescent="0.25">
      <c r="A6373" t="s">
        <v>212</v>
      </c>
      <c r="B6373" t="s">
        <v>184</v>
      </c>
      <c r="D6373" s="38">
        <v>45174</v>
      </c>
      <c r="E6373">
        <f>COUNTIFS($D$4891:D6373,D6373,$A$4891:A6373,A6373)</f>
        <v>3</v>
      </c>
      <c r="I6373" s="39" t="s">
        <v>168</v>
      </c>
      <c r="K6373" t="str">
        <f t="shared" si="506"/>
        <v>2023/24</v>
      </c>
      <c r="P6373" s="32"/>
      <c r="Q6373" s="32">
        <v>2.4765380604796667</v>
      </c>
      <c r="AC6373" s="37">
        <v>0.28142477959996215</v>
      </c>
      <c r="AD6373">
        <f t="shared" si="507"/>
        <v>2.8142477959996214E-2</v>
      </c>
    </row>
    <row r="6374" spans="1:30" x14ac:dyDescent="0.25">
      <c r="A6374" t="s">
        <v>212</v>
      </c>
      <c r="B6374" t="s">
        <v>184</v>
      </c>
      <c r="D6374" s="5">
        <v>45174</v>
      </c>
      <c r="E6374">
        <f>COUNTIFS($D$4891:D6374,D6374,$A$4891:A6374,A6374)</f>
        <v>4</v>
      </c>
      <c r="I6374" t="s">
        <v>168</v>
      </c>
      <c r="K6374" t="str">
        <f t="shared" si="506"/>
        <v>2023/24</v>
      </c>
      <c r="P6374" s="32"/>
      <c r="Q6374" s="32">
        <v>7.9689018464528676</v>
      </c>
      <c r="AC6374" s="36">
        <v>0.90555702800600768</v>
      </c>
      <c r="AD6374">
        <f t="shared" si="507"/>
        <v>9.0555702800600768E-2</v>
      </c>
    </row>
    <row r="6375" spans="1:30" x14ac:dyDescent="0.25">
      <c r="A6375" t="s">
        <v>212</v>
      </c>
      <c r="B6375" t="s">
        <v>184</v>
      </c>
      <c r="D6375" s="38">
        <v>45174</v>
      </c>
      <c r="E6375">
        <f>COUNTIFS($D$4891:D6375,D6375,$A$4891:A6375,A6375)</f>
        <v>5</v>
      </c>
      <c r="I6375" s="39" t="s">
        <v>168</v>
      </c>
      <c r="K6375" t="str">
        <f t="shared" si="506"/>
        <v>2023/24</v>
      </c>
      <c r="P6375" s="32"/>
      <c r="Q6375" s="32">
        <v>0</v>
      </c>
      <c r="AC6375" s="37">
        <v>0</v>
      </c>
      <c r="AD6375">
        <f t="shared" si="507"/>
        <v>0</v>
      </c>
    </row>
    <row r="6376" spans="1:30" x14ac:dyDescent="0.25">
      <c r="A6376" t="s">
        <v>212</v>
      </c>
      <c r="B6376" t="s">
        <v>184</v>
      </c>
      <c r="D6376" s="5">
        <v>45217</v>
      </c>
      <c r="E6376">
        <f>COUNTIFS($D$4891:D6376,D6376,$A$4891:A6376,A6376)</f>
        <v>1</v>
      </c>
      <c r="I6376" t="s">
        <v>168</v>
      </c>
      <c r="K6376" t="str">
        <f t="shared" si="506"/>
        <v>2023/24</v>
      </c>
      <c r="P6376" s="32"/>
      <c r="Q6376" s="32">
        <v>211.02311217373978</v>
      </c>
      <c r="AC6376" s="36">
        <v>49.07514236598599</v>
      </c>
      <c r="AD6376">
        <f t="shared" si="507"/>
        <v>4.9075142365985993</v>
      </c>
    </row>
    <row r="6377" spans="1:30" x14ac:dyDescent="0.25">
      <c r="A6377" t="s">
        <v>212</v>
      </c>
      <c r="B6377" t="s">
        <v>184</v>
      </c>
      <c r="D6377" s="38">
        <v>45217</v>
      </c>
      <c r="E6377">
        <f>COUNTIFS($D$4891:D6377,D6377,$A$4891:A6377,A6377)</f>
        <v>2</v>
      </c>
      <c r="I6377" s="39" t="s">
        <v>168</v>
      </c>
      <c r="K6377" t="str">
        <f t="shared" si="506"/>
        <v>2023/24</v>
      </c>
      <c r="P6377" s="32"/>
      <c r="Q6377" s="32">
        <v>221.37554353589999</v>
      </c>
      <c r="AC6377" s="37">
        <v>51.482684543232558</v>
      </c>
      <c r="AD6377">
        <f t="shared" si="507"/>
        <v>5.1482684543232562</v>
      </c>
    </row>
    <row r="6378" spans="1:30" x14ac:dyDescent="0.25">
      <c r="A6378" t="s">
        <v>212</v>
      </c>
      <c r="B6378" t="s">
        <v>184</v>
      </c>
      <c r="D6378" s="5">
        <v>45217</v>
      </c>
      <c r="E6378">
        <f>COUNTIFS($D$4891:D6378,D6378,$A$4891:A6378,A6378)</f>
        <v>3</v>
      </c>
      <c r="I6378" t="s">
        <v>168</v>
      </c>
      <c r="K6378" t="str">
        <f t="shared" si="506"/>
        <v>2023/24</v>
      </c>
      <c r="P6378" s="32"/>
      <c r="Q6378" s="32">
        <v>177.59470018685244</v>
      </c>
      <c r="AC6378" s="36">
        <v>41.301093066709868</v>
      </c>
      <c r="AD6378">
        <f t="shared" si="507"/>
        <v>4.1301093066709864</v>
      </c>
    </row>
    <row r="6379" spans="1:30" x14ac:dyDescent="0.25">
      <c r="A6379" t="s">
        <v>212</v>
      </c>
      <c r="B6379" t="s">
        <v>184</v>
      </c>
      <c r="D6379" s="38">
        <v>45217</v>
      </c>
      <c r="E6379">
        <f>COUNTIFS($D$4891:D6379,D6379,$A$4891:A6379,A6379)</f>
        <v>4</v>
      </c>
      <c r="I6379" s="39" t="s">
        <v>168</v>
      </c>
      <c r="K6379" t="str">
        <f t="shared" si="506"/>
        <v>2023/24</v>
      </c>
      <c r="P6379" s="32"/>
      <c r="Q6379" s="32">
        <v>228.30271216097989</v>
      </c>
      <c r="AC6379" s="37">
        <v>53.09365399092556</v>
      </c>
      <c r="AD6379">
        <f t="shared" si="507"/>
        <v>5.309365399092556</v>
      </c>
    </row>
    <row r="6380" spans="1:30" x14ac:dyDescent="0.25">
      <c r="A6380" t="s">
        <v>212</v>
      </c>
      <c r="B6380" t="s">
        <v>184</v>
      </c>
      <c r="D6380" s="5">
        <v>45217</v>
      </c>
      <c r="E6380">
        <f>COUNTIFS($D$4891:D6380,D6380,$A$4891:A6380,A6380)</f>
        <v>5</v>
      </c>
      <c r="I6380" t="s">
        <v>168</v>
      </c>
      <c r="K6380" t="str">
        <f t="shared" si="506"/>
        <v>2023/24</v>
      </c>
      <c r="P6380" s="32"/>
      <c r="Q6380" s="32">
        <v>249.86778764662009</v>
      </c>
      <c r="AC6380" s="36">
        <v>58.108787824795371</v>
      </c>
      <c r="AD6380">
        <f t="shared" si="507"/>
        <v>5.8108787824795369</v>
      </c>
    </row>
    <row r="6381" spans="1:30" x14ac:dyDescent="0.25">
      <c r="A6381" t="s">
        <v>212</v>
      </c>
      <c r="B6381" t="s">
        <v>184</v>
      </c>
      <c r="D6381" s="38">
        <v>45238</v>
      </c>
      <c r="E6381">
        <f>COUNTIFS($D$4891:D6381,D6381,$A$4891:A6381,A6381)</f>
        <v>1</v>
      </c>
      <c r="I6381" s="39" t="s">
        <v>168</v>
      </c>
      <c r="K6381" t="str">
        <f t="shared" si="506"/>
        <v>2023/24</v>
      </c>
      <c r="P6381" s="32"/>
      <c r="Q6381" s="32">
        <v>103.84818133895627</v>
      </c>
      <c r="AC6381" s="37">
        <v>49.451514923312502</v>
      </c>
      <c r="AD6381">
        <f t="shared" si="507"/>
        <v>4.9451514923312505</v>
      </c>
    </row>
    <row r="6382" spans="1:30" x14ac:dyDescent="0.25">
      <c r="A6382" t="s">
        <v>212</v>
      </c>
      <c r="B6382" t="s">
        <v>184</v>
      </c>
      <c r="D6382" s="5">
        <v>45238</v>
      </c>
      <c r="E6382">
        <f>COUNTIFS($D$4891:D6382,D6382,$A$4891:A6382,A6382)</f>
        <v>2</v>
      </c>
      <c r="I6382" t="s">
        <v>168</v>
      </c>
      <c r="K6382" t="str">
        <f t="shared" si="506"/>
        <v>2023/24</v>
      </c>
      <c r="P6382" s="32"/>
      <c r="Q6382" s="32">
        <v>106.38625288535522</v>
      </c>
      <c r="AC6382" s="36">
        <v>50.660120421597725</v>
      </c>
      <c r="AD6382">
        <f t="shared" si="507"/>
        <v>5.0660120421597723</v>
      </c>
    </row>
    <row r="6383" spans="1:30" x14ac:dyDescent="0.25">
      <c r="A6383" t="s">
        <v>212</v>
      </c>
      <c r="B6383" t="s">
        <v>184</v>
      </c>
      <c r="D6383" s="38">
        <v>45238</v>
      </c>
      <c r="E6383">
        <f>COUNTIFS($D$4891:D6383,D6383,$A$4891:A6383,A6383)</f>
        <v>3</v>
      </c>
      <c r="I6383" s="39" t="s">
        <v>168</v>
      </c>
      <c r="K6383" t="str">
        <f t="shared" si="506"/>
        <v>2023/24</v>
      </c>
      <c r="P6383" s="32"/>
      <c r="Q6383" s="32">
        <v>107.3061630218688</v>
      </c>
      <c r="AC6383" s="37">
        <v>51.098172867556571</v>
      </c>
      <c r="AD6383">
        <f t="shared" si="507"/>
        <v>5.1098172867556571</v>
      </c>
    </row>
    <row r="6384" spans="1:30" x14ac:dyDescent="0.25">
      <c r="A6384" t="s">
        <v>212</v>
      </c>
      <c r="B6384" t="s">
        <v>184</v>
      </c>
      <c r="D6384" s="5">
        <v>45238</v>
      </c>
      <c r="E6384">
        <f>COUNTIFS($D$4891:D6384,D6384,$A$4891:A6384,A6384)</f>
        <v>4</v>
      </c>
      <c r="I6384" t="s">
        <v>168</v>
      </c>
      <c r="K6384" t="str">
        <f t="shared" si="506"/>
        <v>2023/24</v>
      </c>
      <c r="P6384" s="32"/>
      <c r="Q6384" s="32">
        <v>147.60726437187927</v>
      </c>
      <c r="AC6384" s="36">
        <v>70.289173510418706</v>
      </c>
      <c r="AD6384">
        <f t="shared" si="507"/>
        <v>7.028917351041871</v>
      </c>
    </row>
    <row r="6385" spans="1:30" x14ac:dyDescent="0.25">
      <c r="A6385" t="s">
        <v>212</v>
      </c>
      <c r="B6385" t="s">
        <v>184</v>
      </c>
      <c r="D6385" s="38">
        <v>45238</v>
      </c>
      <c r="E6385">
        <f>COUNTIFS($D$4891:D6385,D6385,$A$4891:A6385,A6385)</f>
        <v>5</v>
      </c>
      <c r="I6385" s="39" t="s">
        <v>168</v>
      </c>
      <c r="K6385" t="str">
        <f t="shared" si="506"/>
        <v>2023/24</v>
      </c>
      <c r="P6385" s="32"/>
      <c r="Q6385" s="32">
        <v>124.15433403805496</v>
      </c>
      <c r="AC6385" s="37">
        <v>59.121111446692836</v>
      </c>
      <c r="AD6385">
        <f t="shared" si="507"/>
        <v>5.912111144669284</v>
      </c>
    </row>
    <row r="6386" spans="1:30" x14ac:dyDescent="0.25">
      <c r="A6386" t="s">
        <v>212</v>
      </c>
      <c r="B6386" t="s">
        <v>184</v>
      </c>
      <c r="D6386" s="5">
        <v>45278</v>
      </c>
      <c r="E6386">
        <f>COUNTIFS($D$4891:D6386,D6386,$A$4891:A6386,A6386)</f>
        <v>1</v>
      </c>
      <c r="I6386" t="s">
        <v>168</v>
      </c>
      <c r="K6386" t="str">
        <f t="shared" si="506"/>
        <v>2023/24</v>
      </c>
      <c r="P6386" s="32"/>
      <c r="Q6386" s="32">
        <v>25.894453886056404</v>
      </c>
      <c r="AC6386" s="36">
        <v>6.4736134715141009</v>
      </c>
      <c r="AD6386">
        <f t="shared" si="507"/>
        <v>0.64736134715141014</v>
      </c>
    </row>
    <row r="6387" spans="1:30" x14ac:dyDescent="0.25">
      <c r="A6387" t="s">
        <v>212</v>
      </c>
      <c r="B6387" t="s">
        <v>184</v>
      </c>
      <c r="D6387" s="38">
        <v>45278</v>
      </c>
      <c r="E6387">
        <f>COUNTIFS($D$4891:D6387,D6387,$A$4891:A6387,A6387)</f>
        <v>2</v>
      </c>
      <c r="I6387" s="39" t="s">
        <v>168</v>
      </c>
      <c r="K6387" t="str">
        <f t="shared" si="506"/>
        <v>2023/24</v>
      </c>
      <c r="P6387" s="32"/>
      <c r="Q6387" s="32">
        <v>23.530473892418051</v>
      </c>
      <c r="AC6387" s="37">
        <v>5.8826184731045128</v>
      </c>
      <c r="AD6387">
        <f t="shared" si="507"/>
        <v>0.58826184731045128</v>
      </c>
    </row>
    <row r="6388" spans="1:30" x14ac:dyDescent="0.25">
      <c r="A6388" t="s">
        <v>212</v>
      </c>
      <c r="B6388" t="s">
        <v>184</v>
      </c>
      <c r="D6388" s="5">
        <v>45278</v>
      </c>
      <c r="E6388">
        <f>COUNTIFS($D$4891:D6388,D6388,$A$4891:A6388,A6388)</f>
        <v>3</v>
      </c>
      <c r="I6388" t="s">
        <v>168</v>
      </c>
      <c r="K6388" t="str">
        <f t="shared" si="506"/>
        <v>2023/24</v>
      </c>
      <c r="P6388" s="32"/>
      <c r="Q6388" s="32">
        <v>42.91627631937385</v>
      </c>
      <c r="AC6388" s="36">
        <v>10.729069079843462</v>
      </c>
      <c r="AD6388">
        <f t="shared" si="507"/>
        <v>1.0729069079843463</v>
      </c>
    </row>
    <row r="6389" spans="1:30" x14ac:dyDescent="0.25">
      <c r="A6389" t="s">
        <v>212</v>
      </c>
      <c r="B6389" t="s">
        <v>184</v>
      </c>
      <c r="D6389" s="38">
        <v>45278</v>
      </c>
      <c r="E6389">
        <f>COUNTIFS($D$4891:D6389,D6389,$A$4891:A6389,A6389)</f>
        <v>4</v>
      </c>
      <c r="I6389" s="39" t="s">
        <v>168</v>
      </c>
      <c r="K6389" t="str">
        <f t="shared" si="506"/>
        <v>2023/24</v>
      </c>
      <c r="P6389" s="32"/>
      <c r="Q6389" s="32">
        <v>13.129864558435989</v>
      </c>
      <c r="AC6389" s="37">
        <v>3.2824661396089971</v>
      </c>
      <c r="AD6389">
        <f t="shared" si="507"/>
        <v>0.32824661396089971</v>
      </c>
    </row>
    <row r="6390" spans="1:30" x14ac:dyDescent="0.25">
      <c r="A6390" t="s">
        <v>212</v>
      </c>
      <c r="B6390" t="s">
        <v>184</v>
      </c>
      <c r="D6390" s="5">
        <v>45278</v>
      </c>
      <c r="E6390">
        <f>COUNTIFS($D$4891:D6390,D6390,$A$4891:A6390,A6390)</f>
        <v>5</v>
      </c>
      <c r="I6390" t="s">
        <v>168</v>
      </c>
      <c r="K6390" t="str">
        <f t="shared" si="506"/>
        <v>2023/24</v>
      </c>
      <c r="P6390" s="32"/>
      <c r="Q6390" s="32">
        <v>13.798849209320883</v>
      </c>
      <c r="AC6390" s="36">
        <v>3.4497123023302207</v>
      </c>
      <c r="AD6390">
        <f t="shared" si="507"/>
        <v>0.34497123023302206</v>
      </c>
    </row>
    <row r="6391" spans="1:30" x14ac:dyDescent="0.25">
      <c r="A6391" t="s">
        <v>212</v>
      </c>
      <c r="B6391" t="s">
        <v>184</v>
      </c>
      <c r="D6391" s="38">
        <v>45324</v>
      </c>
      <c r="E6391">
        <f>COUNTIFS($D$4891:D6391,D6391,$A$4891:A6391,A6391)</f>
        <v>1</v>
      </c>
      <c r="I6391" s="39" t="s">
        <v>168</v>
      </c>
      <c r="K6391" t="str">
        <f t="shared" si="506"/>
        <v>2023/24</v>
      </c>
      <c r="Q6391" s="32">
        <v>349.51700680272108</v>
      </c>
      <c r="AC6391" s="37">
        <v>75.981958000591533</v>
      </c>
      <c r="AD6391">
        <f t="shared" si="507"/>
        <v>7.5981958000591536</v>
      </c>
    </row>
    <row r="6392" spans="1:30" x14ac:dyDescent="0.25">
      <c r="A6392" t="s">
        <v>212</v>
      </c>
      <c r="B6392" t="s">
        <v>184</v>
      </c>
      <c r="D6392" s="5">
        <v>45324</v>
      </c>
      <c r="E6392">
        <f>COUNTIFS($D$4891:D6392,D6392,$A$4891:A6392,A6392)</f>
        <v>2</v>
      </c>
      <c r="I6392" t="s">
        <v>168</v>
      </c>
      <c r="K6392" t="str">
        <f t="shared" si="506"/>
        <v>2023/24</v>
      </c>
      <c r="Q6392" s="32">
        <v>274.05578780452652</v>
      </c>
      <c r="AC6392" s="36">
        <v>59.577345174897069</v>
      </c>
      <c r="AD6392">
        <f t="shared" si="507"/>
        <v>5.9577345174897065</v>
      </c>
    </row>
    <row r="6393" spans="1:30" x14ac:dyDescent="0.25">
      <c r="A6393" t="s">
        <v>212</v>
      </c>
      <c r="B6393" t="s">
        <v>184</v>
      </c>
      <c r="D6393" s="38">
        <v>45324</v>
      </c>
      <c r="E6393">
        <f>COUNTIFS($D$4891:D6393,D6393,$A$4891:A6393,A6393)</f>
        <v>3</v>
      </c>
      <c r="I6393" s="39" t="s">
        <v>168</v>
      </c>
      <c r="K6393" t="str">
        <f t="shared" si="506"/>
        <v>2023/24</v>
      </c>
      <c r="Q6393" s="32">
        <v>271.1904761904762</v>
      </c>
      <c r="AC6393" s="37">
        <v>58.954451345755693</v>
      </c>
      <c r="AD6393">
        <f t="shared" si="507"/>
        <v>5.895445134575569</v>
      </c>
    </row>
    <row r="6394" spans="1:30" x14ac:dyDescent="0.25">
      <c r="A6394" t="s">
        <v>212</v>
      </c>
      <c r="B6394" t="s">
        <v>184</v>
      </c>
      <c r="D6394" s="5">
        <v>45324</v>
      </c>
      <c r="E6394">
        <f>COUNTIFS($D$4891:D6394,D6394,$A$4891:A6394,A6394)</f>
        <v>4</v>
      </c>
      <c r="I6394" t="s">
        <v>168</v>
      </c>
      <c r="K6394" t="str">
        <f t="shared" si="506"/>
        <v>2023/24</v>
      </c>
      <c r="Q6394" s="32">
        <v>240.68215521502719</v>
      </c>
      <c r="AC6394" s="36">
        <v>52.3222076554407</v>
      </c>
      <c r="AD6394">
        <f t="shared" si="507"/>
        <v>5.2322207655440698</v>
      </c>
    </row>
    <row r="6395" spans="1:30" x14ac:dyDescent="0.25">
      <c r="A6395" t="s">
        <v>212</v>
      </c>
      <c r="B6395" t="s">
        <v>184</v>
      </c>
      <c r="D6395" s="38">
        <v>45324</v>
      </c>
      <c r="E6395">
        <f>COUNTIFS($D$4891:D6395,D6395,$A$4891:A6395,A6395)</f>
        <v>5</v>
      </c>
      <c r="I6395" s="39" t="s">
        <v>168</v>
      </c>
      <c r="K6395" t="str">
        <f t="shared" si="506"/>
        <v>2023/24</v>
      </c>
      <c r="Q6395" s="32">
        <v>409.61488155791312</v>
      </c>
      <c r="AC6395" s="37">
        <v>89.046713382155033</v>
      </c>
      <c r="AD6395">
        <f t="shared" si="507"/>
        <v>8.9046713382155041</v>
      </c>
    </row>
    <row r="6396" spans="1:30" x14ac:dyDescent="0.25">
      <c r="A6396" t="s">
        <v>212</v>
      </c>
      <c r="B6396" t="s">
        <v>184</v>
      </c>
      <c r="D6396" s="5">
        <v>45435</v>
      </c>
      <c r="E6396">
        <f>COUNTIFS($D$4891:D6396,D6396,$A$4891:A6396,A6396)</f>
        <v>1</v>
      </c>
      <c r="I6396" t="s">
        <v>168</v>
      </c>
      <c r="K6396" t="str">
        <f t="shared" si="506"/>
        <v>2023/24</v>
      </c>
      <c r="Q6396" s="32">
        <v>0</v>
      </c>
      <c r="AC6396" s="36"/>
      <c r="AD6396">
        <f t="shared" si="507"/>
        <v>0</v>
      </c>
    </row>
    <row r="6397" spans="1:30" x14ac:dyDescent="0.25">
      <c r="A6397" t="s">
        <v>212</v>
      </c>
      <c r="B6397" t="s">
        <v>184</v>
      </c>
      <c r="D6397" s="38">
        <v>45435</v>
      </c>
      <c r="E6397">
        <f>COUNTIFS($D$4891:D6397,D6397,$A$4891:A6397,A6397)</f>
        <v>2</v>
      </c>
      <c r="I6397" s="39" t="s">
        <v>168</v>
      </c>
      <c r="K6397" t="str">
        <f t="shared" si="506"/>
        <v>2023/24</v>
      </c>
      <c r="Q6397" s="32">
        <v>0</v>
      </c>
      <c r="AC6397" s="37"/>
      <c r="AD6397">
        <f t="shared" si="507"/>
        <v>0</v>
      </c>
    </row>
    <row r="6398" spans="1:30" x14ac:dyDescent="0.25">
      <c r="A6398" t="s">
        <v>212</v>
      </c>
      <c r="B6398" t="s">
        <v>184</v>
      </c>
      <c r="D6398" s="5">
        <v>45435</v>
      </c>
      <c r="E6398">
        <f>COUNTIFS($D$4891:D6398,D6398,$A$4891:A6398,A6398)</f>
        <v>3</v>
      </c>
      <c r="I6398" t="s">
        <v>168</v>
      </c>
      <c r="K6398" t="str">
        <f t="shared" si="506"/>
        <v>2023/24</v>
      </c>
      <c r="Q6398" s="32">
        <v>0</v>
      </c>
      <c r="AC6398" s="36"/>
      <c r="AD6398">
        <f t="shared" si="507"/>
        <v>0</v>
      </c>
    </row>
    <row r="6399" spans="1:30" x14ac:dyDescent="0.25">
      <c r="A6399" t="s">
        <v>212</v>
      </c>
      <c r="B6399" t="s">
        <v>184</v>
      </c>
      <c r="D6399" s="38">
        <v>45435</v>
      </c>
      <c r="E6399">
        <f>COUNTIFS($D$4891:D6399,D6399,$A$4891:A6399,A6399)</f>
        <v>4</v>
      </c>
      <c r="I6399" s="39" t="s">
        <v>168</v>
      </c>
      <c r="K6399" t="str">
        <f t="shared" si="506"/>
        <v>2023/24</v>
      </c>
      <c r="Q6399" s="32">
        <v>0</v>
      </c>
      <c r="AC6399" s="37"/>
      <c r="AD6399">
        <f t="shared" si="507"/>
        <v>0</v>
      </c>
    </row>
    <row r="6400" spans="1:30" x14ac:dyDescent="0.25">
      <c r="A6400" t="s">
        <v>212</v>
      </c>
      <c r="B6400" t="s">
        <v>184</v>
      </c>
      <c r="D6400" s="5">
        <v>45435</v>
      </c>
      <c r="E6400">
        <f>COUNTIFS($D$4891:D6400,D6400,$A$4891:A6400,A6400)</f>
        <v>5</v>
      </c>
      <c r="I6400" t="s">
        <v>168</v>
      </c>
      <c r="K6400" t="str">
        <f t="shared" si="506"/>
        <v>2023/24</v>
      </c>
      <c r="Q6400" s="32">
        <v>0</v>
      </c>
      <c r="AC6400" s="36"/>
      <c r="AD6400">
        <f t="shared" si="507"/>
        <v>0</v>
      </c>
    </row>
    <row r="6401" spans="1:30" x14ac:dyDescent="0.25">
      <c r="A6401" t="s">
        <v>213</v>
      </c>
      <c r="B6401" t="s">
        <v>184</v>
      </c>
      <c r="D6401" s="38">
        <v>44936</v>
      </c>
      <c r="E6401">
        <f>COUNTIFS($D$4891:D6401,D6401,$A$4891:A6401,A6401)</f>
        <v>1</v>
      </c>
      <c r="I6401" s="39" t="s">
        <v>169</v>
      </c>
      <c r="K6401" t="str">
        <f t="shared" si="506"/>
        <v>2022/23</v>
      </c>
      <c r="Q6401" s="32">
        <v>165.09103641456585</v>
      </c>
      <c r="AC6401" s="37">
        <v>82.545518207282925</v>
      </c>
      <c r="AD6401">
        <f t="shared" si="507"/>
        <v>8.2545518207282917</v>
      </c>
    </row>
    <row r="6402" spans="1:30" x14ac:dyDescent="0.25">
      <c r="A6402" t="s">
        <v>213</v>
      </c>
      <c r="B6402" t="s">
        <v>184</v>
      </c>
      <c r="D6402" s="5">
        <v>44936</v>
      </c>
      <c r="E6402">
        <f>COUNTIFS($D$4891:D6402,D6402,$A$4891:A6402,A6402)</f>
        <v>2</v>
      </c>
      <c r="I6402" t="s">
        <v>169</v>
      </c>
      <c r="K6402" t="str">
        <f t="shared" si="506"/>
        <v>2022/23</v>
      </c>
      <c r="Q6402" s="32">
        <v>152.25508187464709</v>
      </c>
      <c r="AC6402" s="36">
        <v>76.127540937323545</v>
      </c>
      <c r="AD6402">
        <f t="shared" si="507"/>
        <v>7.6127540937323541</v>
      </c>
    </row>
    <row r="6403" spans="1:30" x14ac:dyDescent="0.25">
      <c r="A6403" t="s">
        <v>213</v>
      </c>
      <c r="B6403" t="s">
        <v>184</v>
      </c>
      <c r="D6403" s="38">
        <v>44936</v>
      </c>
      <c r="E6403">
        <f>COUNTIFS($D$4891:D6403,D6403,$A$4891:A6403,A6403)</f>
        <v>3</v>
      </c>
      <c r="I6403" s="39" t="s">
        <v>169</v>
      </c>
      <c r="K6403" t="str">
        <f t="shared" si="506"/>
        <v>2022/23</v>
      </c>
      <c r="Q6403" s="32">
        <v>259.63143998858277</v>
      </c>
      <c r="AC6403" s="37">
        <v>129.81571999429138</v>
      </c>
      <c r="AD6403">
        <f t="shared" si="507"/>
        <v>12.981571999429139</v>
      </c>
    </row>
    <row r="6404" spans="1:30" x14ac:dyDescent="0.25">
      <c r="A6404" t="s">
        <v>213</v>
      </c>
      <c r="B6404" t="s">
        <v>184</v>
      </c>
      <c r="D6404" s="5">
        <v>44936</v>
      </c>
      <c r="E6404">
        <f>COUNTIFS($D$4891:D6404,D6404,$A$4891:A6404,A6404)</f>
        <v>4</v>
      </c>
      <c r="I6404" t="s">
        <v>169</v>
      </c>
      <c r="K6404" t="str">
        <f t="shared" si="506"/>
        <v>2022/23</v>
      </c>
      <c r="Q6404" s="32">
        <v>190.85443387881475</v>
      </c>
      <c r="AC6404" s="36">
        <v>95.427216939407373</v>
      </c>
      <c r="AD6404">
        <f t="shared" si="507"/>
        <v>9.542721693940738</v>
      </c>
    </row>
    <row r="6405" spans="1:30" x14ac:dyDescent="0.25">
      <c r="A6405" t="s">
        <v>213</v>
      </c>
      <c r="B6405" t="s">
        <v>184</v>
      </c>
      <c r="D6405" s="38">
        <v>44936</v>
      </c>
      <c r="E6405">
        <f>COUNTIFS($D$4891:D6405,D6405,$A$4891:A6405,A6405)</f>
        <v>5</v>
      </c>
      <c r="I6405" s="39" t="s">
        <v>169</v>
      </c>
      <c r="K6405" t="str">
        <f t="shared" si="506"/>
        <v>2022/23</v>
      </c>
      <c r="Q6405" s="32">
        <v>210.90492076730607</v>
      </c>
      <c r="AC6405" s="37">
        <v>105.45246038365303</v>
      </c>
      <c r="AD6405">
        <f t="shared" si="507"/>
        <v>10.545246038365303</v>
      </c>
    </row>
    <row r="6406" spans="1:30" x14ac:dyDescent="0.25">
      <c r="A6406" t="s">
        <v>213</v>
      </c>
      <c r="B6406" t="s">
        <v>184</v>
      </c>
      <c r="D6406" s="5">
        <v>44953</v>
      </c>
      <c r="E6406">
        <f>COUNTIFS($D$4891:D6406,D6406,$A$4891:A6406,A6406)</f>
        <v>1</v>
      </c>
      <c r="I6406" t="s">
        <v>169</v>
      </c>
      <c r="K6406" t="str">
        <f t="shared" si="506"/>
        <v>2022/23</v>
      </c>
      <c r="Q6406" s="32">
        <v>27.508431703204053</v>
      </c>
      <c r="AC6406" s="36">
        <v>16.181430413649444</v>
      </c>
      <c r="AD6406">
        <f t="shared" si="507"/>
        <v>1.6181430413649445</v>
      </c>
    </row>
    <row r="6407" spans="1:30" x14ac:dyDescent="0.25">
      <c r="A6407" t="s">
        <v>213</v>
      </c>
      <c r="B6407" t="s">
        <v>184</v>
      </c>
      <c r="D6407" s="38">
        <v>44953</v>
      </c>
      <c r="E6407">
        <f>COUNTIFS($D$4891:D6407,D6407,$A$4891:A6407,A6407)</f>
        <v>2</v>
      </c>
      <c r="I6407" s="39" t="s">
        <v>169</v>
      </c>
      <c r="K6407" t="str">
        <f t="shared" ref="K6407:K6470" si="508">YEAR(D6407)+IF(MONTH(D6407)&lt;7,-1,0)&amp;"/"&amp;RIGHT(YEAR(D6407)+IF(MONTH(D6407)&lt;7,0,1),2)</f>
        <v>2022/23</v>
      </c>
      <c r="Q6407" s="32">
        <v>62.046599496221667</v>
      </c>
      <c r="AC6407" s="37">
        <v>36.497999703659801</v>
      </c>
      <c r="AD6407">
        <f t="shared" si="507"/>
        <v>3.6497999703659803</v>
      </c>
    </row>
    <row r="6408" spans="1:30" x14ac:dyDescent="0.25">
      <c r="A6408" t="s">
        <v>213</v>
      </c>
      <c r="B6408" t="s">
        <v>184</v>
      </c>
      <c r="D6408" s="5">
        <v>44953</v>
      </c>
      <c r="E6408">
        <f>COUNTIFS($D$4891:D6408,D6408,$A$4891:A6408,A6408)</f>
        <v>3</v>
      </c>
      <c r="I6408" t="s">
        <v>169</v>
      </c>
      <c r="K6408" t="str">
        <f t="shared" si="508"/>
        <v>2022/23</v>
      </c>
      <c r="Q6408" s="32">
        <v>75.176081388730779</v>
      </c>
      <c r="AC6408" s="36">
        <v>44.221224346312226</v>
      </c>
      <c r="AD6408">
        <f t="shared" si="507"/>
        <v>4.4221224346312225</v>
      </c>
    </row>
    <row r="6409" spans="1:30" x14ac:dyDescent="0.25">
      <c r="A6409" t="s">
        <v>213</v>
      </c>
      <c r="B6409" t="s">
        <v>184</v>
      </c>
      <c r="D6409" s="38">
        <v>44953</v>
      </c>
      <c r="E6409">
        <f>COUNTIFS($D$4891:D6409,D6409,$A$4891:A6409,A6409)</f>
        <v>4</v>
      </c>
      <c r="I6409" s="39" t="s">
        <v>169</v>
      </c>
      <c r="K6409" t="str">
        <f t="shared" si="508"/>
        <v>2022/23</v>
      </c>
      <c r="Q6409" s="32">
        <v>50.388764880952394</v>
      </c>
      <c r="AC6409" s="37">
        <v>29.640449929971993</v>
      </c>
      <c r="AD6409">
        <f t="shared" si="507"/>
        <v>2.9640449929971995</v>
      </c>
    </row>
    <row r="6410" spans="1:30" x14ac:dyDescent="0.25">
      <c r="A6410" t="s">
        <v>213</v>
      </c>
      <c r="B6410" t="s">
        <v>184</v>
      </c>
      <c r="D6410" s="5">
        <v>44953</v>
      </c>
      <c r="E6410">
        <f>COUNTIFS($D$4891:D6410,D6410,$A$4891:A6410,A6410)</f>
        <v>5</v>
      </c>
      <c r="I6410" t="s">
        <v>169</v>
      </c>
      <c r="K6410" t="str">
        <f t="shared" si="508"/>
        <v>2022/23</v>
      </c>
      <c r="Q6410" s="32">
        <v>92.107942973523407</v>
      </c>
      <c r="AC6410" s="36">
        <v>54.181142925602003</v>
      </c>
      <c r="AD6410">
        <f t="shared" si="507"/>
        <v>5.4181142925602002</v>
      </c>
    </row>
    <row r="6411" spans="1:30" x14ac:dyDescent="0.25">
      <c r="A6411" t="s">
        <v>213</v>
      </c>
      <c r="B6411" t="s">
        <v>184</v>
      </c>
      <c r="D6411" s="38">
        <v>44980</v>
      </c>
      <c r="E6411">
        <f>COUNTIFS($D$4891:D6411,D6411,$A$4891:A6411,A6411)</f>
        <v>1</v>
      </c>
      <c r="I6411" s="39" t="s">
        <v>169</v>
      </c>
      <c r="K6411" t="str">
        <f t="shared" si="508"/>
        <v>2022/23</v>
      </c>
      <c r="Q6411" s="32">
        <v>139.95174993074156</v>
      </c>
      <c r="AC6411" s="37">
        <v>51.833981455830205</v>
      </c>
      <c r="AD6411">
        <f t="shared" si="507"/>
        <v>5.1833981455830207</v>
      </c>
    </row>
    <row r="6412" spans="1:30" x14ac:dyDescent="0.25">
      <c r="A6412" t="s">
        <v>213</v>
      </c>
      <c r="B6412" t="s">
        <v>184</v>
      </c>
      <c r="D6412" s="5">
        <v>44980</v>
      </c>
      <c r="E6412">
        <f>COUNTIFS($D$4891:D6412,D6412,$A$4891:A6412,A6412)</f>
        <v>2</v>
      </c>
      <c r="I6412" t="s">
        <v>169</v>
      </c>
      <c r="K6412" t="str">
        <f t="shared" si="508"/>
        <v>2022/23</v>
      </c>
      <c r="Q6412" s="32">
        <v>144.54856584093872</v>
      </c>
      <c r="AC6412" s="36">
        <v>53.536505867014341</v>
      </c>
      <c r="AD6412">
        <f t="shared" si="507"/>
        <v>5.3536505867014341</v>
      </c>
    </row>
    <row r="6413" spans="1:30" x14ac:dyDescent="0.25">
      <c r="A6413" t="s">
        <v>213</v>
      </c>
      <c r="B6413" t="s">
        <v>184</v>
      </c>
      <c r="D6413" s="38">
        <v>44980</v>
      </c>
      <c r="E6413">
        <f>COUNTIFS($D$4891:D6413,D6413,$A$4891:A6413,A6413)</f>
        <v>3</v>
      </c>
      <c r="I6413" s="39" t="s">
        <v>169</v>
      </c>
      <c r="K6413" t="str">
        <f t="shared" si="508"/>
        <v>2022/23</v>
      </c>
      <c r="Q6413" s="32">
        <v>131.14703379998457</v>
      </c>
      <c r="AC6413" s="37">
        <v>48.572975481475765</v>
      </c>
      <c r="AD6413">
        <f t="shared" si="507"/>
        <v>4.8572975481475762</v>
      </c>
    </row>
    <row r="6414" spans="1:30" x14ac:dyDescent="0.25">
      <c r="A6414" t="s">
        <v>213</v>
      </c>
      <c r="B6414" t="s">
        <v>184</v>
      </c>
      <c r="D6414" s="5">
        <v>44980</v>
      </c>
      <c r="E6414">
        <f>COUNTIFS($D$4891:D6414,D6414,$A$4891:A6414,A6414)</f>
        <v>4</v>
      </c>
      <c r="I6414" t="s">
        <v>169</v>
      </c>
      <c r="K6414" t="str">
        <f t="shared" si="508"/>
        <v>2022/23</v>
      </c>
      <c r="Q6414" s="32">
        <v>147.1508499688085</v>
      </c>
      <c r="AC6414" s="36">
        <v>54.500314803262413</v>
      </c>
      <c r="AD6414">
        <f t="shared" si="507"/>
        <v>5.4500314803262411</v>
      </c>
    </row>
    <row r="6415" spans="1:30" x14ac:dyDescent="0.25">
      <c r="A6415" t="s">
        <v>213</v>
      </c>
      <c r="B6415" t="s">
        <v>184</v>
      </c>
      <c r="D6415" s="38">
        <v>44980</v>
      </c>
      <c r="E6415">
        <f>COUNTIFS($D$4891:D6415,D6415,$A$4891:A6415,A6415)</f>
        <v>5</v>
      </c>
      <c r="I6415" s="39" t="s">
        <v>169</v>
      </c>
      <c r="K6415" t="str">
        <f t="shared" si="508"/>
        <v>2022/23</v>
      </c>
      <c r="Q6415" s="32">
        <v>249.53692141192147</v>
      </c>
      <c r="AC6415" s="37">
        <v>92.421082004415354</v>
      </c>
      <c r="AD6415">
        <f t="shared" si="507"/>
        <v>9.2421082004415354</v>
      </c>
    </row>
    <row r="6416" spans="1:30" x14ac:dyDescent="0.25">
      <c r="A6416" t="s">
        <v>213</v>
      </c>
      <c r="B6416" t="s">
        <v>184</v>
      </c>
      <c r="D6416" s="5">
        <v>45008</v>
      </c>
      <c r="E6416">
        <f>COUNTIFS($D$4891:D6416,D6416,$A$4891:A6416,A6416)</f>
        <v>1</v>
      </c>
      <c r="I6416" t="s">
        <v>169</v>
      </c>
      <c r="K6416" t="str">
        <f t="shared" si="508"/>
        <v>2022/23</v>
      </c>
      <c r="Q6416" s="32">
        <v>126.70441803094863</v>
      </c>
      <c r="AC6416" s="36">
        <v>45.251577868195945</v>
      </c>
      <c r="AD6416">
        <f t="shared" si="507"/>
        <v>4.5251577868195945</v>
      </c>
    </row>
    <row r="6417" spans="1:30" x14ac:dyDescent="0.25">
      <c r="A6417" t="s">
        <v>213</v>
      </c>
      <c r="B6417" t="s">
        <v>184</v>
      </c>
      <c r="D6417" s="38">
        <v>45008</v>
      </c>
      <c r="E6417">
        <f>COUNTIFS($D$4891:D6417,D6417,$A$4891:A6417,A6417)</f>
        <v>2</v>
      </c>
      <c r="I6417" s="39" t="s">
        <v>169</v>
      </c>
      <c r="K6417" t="str">
        <f t="shared" si="508"/>
        <v>2022/23</v>
      </c>
      <c r="Q6417" s="32">
        <v>173.57325383304939</v>
      </c>
      <c r="AC6417" s="37">
        <v>61.990447797517639</v>
      </c>
      <c r="AD6417">
        <f t="shared" si="507"/>
        <v>6.1990447797517643</v>
      </c>
    </row>
    <row r="6418" spans="1:30" x14ac:dyDescent="0.25">
      <c r="A6418" t="s">
        <v>213</v>
      </c>
      <c r="B6418" t="s">
        <v>184</v>
      </c>
      <c r="D6418" s="5">
        <v>45008</v>
      </c>
      <c r="E6418">
        <f>COUNTIFS($D$4891:D6418,D6418,$A$4891:A6418,A6418)</f>
        <v>3</v>
      </c>
      <c r="I6418" t="s">
        <v>169</v>
      </c>
      <c r="K6418" t="str">
        <f t="shared" si="508"/>
        <v>2022/23</v>
      </c>
      <c r="Q6418" s="32">
        <v>134.66719492868464</v>
      </c>
      <c r="AC6418" s="36">
        <v>48.095426760244514</v>
      </c>
      <c r="AD6418">
        <f t="shared" si="507"/>
        <v>4.8095426760244511</v>
      </c>
    </row>
    <row r="6419" spans="1:30" x14ac:dyDescent="0.25">
      <c r="A6419" t="s">
        <v>213</v>
      </c>
      <c r="B6419" t="s">
        <v>184</v>
      </c>
      <c r="D6419" s="38">
        <v>45008</v>
      </c>
      <c r="E6419">
        <f>COUNTIFS($D$4891:D6419,D6419,$A$4891:A6419,A6419)</f>
        <v>4</v>
      </c>
      <c r="I6419" s="39" t="s">
        <v>169</v>
      </c>
      <c r="K6419" t="str">
        <f t="shared" si="508"/>
        <v>2022/23</v>
      </c>
      <c r="Q6419" s="32">
        <v>185.62670299727523</v>
      </c>
      <c r="AC6419" s="37">
        <v>66.295251070455436</v>
      </c>
      <c r="AD6419">
        <f t="shared" si="507"/>
        <v>6.6295251070455432</v>
      </c>
    </row>
    <row r="6420" spans="1:30" x14ac:dyDescent="0.25">
      <c r="A6420" t="s">
        <v>213</v>
      </c>
      <c r="B6420" t="s">
        <v>184</v>
      </c>
      <c r="D6420" s="5">
        <v>45008</v>
      </c>
      <c r="E6420">
        <f>COUNTIFS($D$4891:D6420,D6420,$A$4891:A6420,A6420)</f>
        <v>5</v>
      </c>
      <c r="I6420" t="s">
        <v>169</v>
      </c>
      <c r="K6420" t="str">
        <f t="shared" si="508"/>
        <v>2022/23</v>
      </c>
      <c r="Q6420" s="32">
        <v>260.85164835164835</v>
      </c>
      <c r="AC6420" s="36">
        <v>93.161302982731556</v>
      </c>
      <c r="AD6420">
        <f t="shared" si="507"/>
        <v>9.3161302982731549</v>
      </c>
    </row>
    <row r="6421" spans="1:30" x14ac:dyDescent="0.25">
      <c r="A6421" t="s">
        <v>213</v>
      </c>
      <c r="B6421" t="s">
        <v>184</v>
      </c>
      <c r="D6421" s="38">
        <v>45040</v>
      </c>
      <c r="E6421">
        <f>COUNTIFS($D$4891:D6421,D6421,$A$4891:A6421,A6421)</f>
        <v>1</v>
      </c>
      <c r="I6421" s="39" t="s">
        <v>169</v>
      </c>
      <c r="K6421" t="str">
        <f t="shared" si="508"/>
        <v>2022/23</v>
      </c>
      <c r="Q6421" s="32">
        <v>193.35468374699761</v>
      </c>
      <c r="AC6421" s="37">
        <v>60.423338670936751</v>
      </c>
      <c r="AD6421">
        <f t="shared" si="507"/>
        <v>6.0423338670936753</v>
      </c>
    </row>
    <row r="6422" spans="1:30" x14ac:dyDescent="0.25">
      <c r="A6422" t="s">
        <v>213</v>
      </c>
      <c r="B6422" t="s">
        <v>184</v>
      </c>
      <c r="D6422" s="5">
        <v>45040</v>
      </c>
      <c r="E6422">
        <f>COUNTIFS($D$4891:D6422,D6422,$A$4891:A6422,A6422)</f>
        <v>2</v>
      </c>
      <c r="I6422" t="s">
        <v>169</v>
      </c>
      <c r="K6422" t="str">
        <f t="shared" si="508"/>
        <v>2022/23</v>
      </c>
      <c r="Q6422" s="32">
        <v>190.09402283411686</v>
      </c>
      <c r="AC6422" s="36">
        <v>59.404382135661521</v>
      </c>
      <c r="AD6422">
        <f t="shared" si="507"/>
        <v>5.9404382135661518</v>
      </c>
    </row>
    <row r="6423" spans="1:30" x14ac:dyDescent="0.25">
      <c r="A6423" t="s">
        <v>213</v>
      </c>
      <c r="B6423" t="s">
        <v>184</v>
      </c>
      <c r="D6423" s="38">
        <v>45040</v>
      </c>
      <c r="E6423">
        <f>COUNTIFS($D$4891:D6423,D6423,$A$4891:A6423,A6423)</f>
        <v>3</v>
      </c>
      <c r="I6423" s="39" t="s">
        <v>169</v>
      </c>
      <c r="K6423" t="str">
        <f t="shared" si="508"/>
        <v>2022/23</v>
      </c>
      <c r="Q6423" s="32">
        <v>200.61132561132564</v>
      </c>
      <c r="AC6423" s="37">
        <v>62.691039253539259</v>
      </c>
      <c r="AD6423">
        <f t="shared" si="507"/>
        <v>6.2691039253539262</v>
      </c>
    </row>
    <row r="6424" spans="1:30" x14ac:dyDescent="0.25">
      <c r="A6424" t="s">
        <v>213</v>
      </c>
      <c r="B6424" t="s">
        <v>184</v>
      </c>
      <c r="D6424" s="5">
        <v>45040</v>
      </c>
      <c r="E6424">
        <f>COUNTIFS($D$4891:D6424,D6424,$A$4891:A6424,A6424)</f>
        <v>4</v>
      </c>
      <c r="I6424" t="s">
        <v>169</v>
      </c>
      <c r="K6424" t="str">
        <f t="shared" si="508"/>
        <v>2022/23</v>
      </c>
      <c r="Q6424" s="32">
        <v>197.7225672877847</v>
      </c>
      <c r="AC6424" s="36">
        <v>61.78830227743272</v>
      </c>
      <c r="AD6424">
        <f t="shared" si="507"/>
        <v>6.1788302277432718</v>
      </c>
    </row>
    <row r="6425" spans="1:30" x14ac:dyDescent="0.25">
      <c r="A6425" t="s">
        <v>213</v>
      </c>
      <c r="B6425" t="s">
        <v>184</v>
      </c>
      <c r="D6425" s="38">
        <v>45040</v>
      </c>
      <c r="E6425">
        <f>COUNTIFS($D$4891:D6425,D6425,$A$4891:A6425,A6425)</f>
        <v>5</v>
      </c>
      <c r="I6425" s="39" t="s">
        <v>169</v>
      </c>
      <c r="K6425" t="str">
        <f t="shared" si="508"/>
        <v>2022/23</v>
      </c>
      <c r="Q6425" s="32">
        <v>242.49916097997539</v>
      </c>
      <c r="AC6425" s="37">
        <v>75.780987806242308</v>
      </c>
      <c r="AD6425">
        <f t="shared" si="507"/>
        <v>7.5780987806242308</v>
      </c>
    </row>
    <row r="6426" spans="1:30" x14ac:dyDescent="0.25">
      <c r="A6426" t="s">
        <v>213</v>
      </c>
      <c r="B6426" t="s">
        <v>184</v>
      </c>
      <c r="D6426" s="5">
        <v>45086</v>
      </c>
      <c r="E6426">
        <f>COUNTIFS($D$4891:D6426,D6426,$A$4891:A6426,A6426)</f>
        <v>1</v>
      </c>
      <c r="I6426" t="s">
        <v>169</v>
      </c>
      <c r="K6426" t="str">
        <f t="shared" si="508"/>
        <v>2022/23</v>
      </c>
      <c r="Q6426" s="32">
        <v>136.9891861126921</v>
      </c>
      <c r="AC6426" s="36">
        <v>29.780257850585237</v>
      </c>
      <c r="AD6426">
        <f t="shared" si="507"/>
        <v>2.9780257850585237</v>
      </c>
    </row>
    <row r="6427" spans="1:30" x14ac:dyDescent="0.25">
      <c r="A6427" t="s">
        <v>213</v>
      </c>
      <c r="B6427" t="s">
        <v>184</v>
      </c>
      <c r="D6427" s="38">
        <v>45086</v>
      </c>
      <c r="E6427">
        <f>COUNTIFS($D$4891:D6427,D6427,$A$4891:A6427,A6427)</f>
        <v>2</v>
      </c>
      <c r="I6427" s="39" t="s">
        <v>169</v>
      </c>
      <c r="K6427" t="str">
        <f t="shared" si="508"/>
        <v>2022/23</v>
      </c>
      <c r="Q6427" s="32">
        <v>141.87192118226602</v>
      </c>
      <c r="AC6427" s="37">
        <v>30.841721996144784</v>
      </c>
      <c r="AD6427">
        <f t="shared" si="507"/>
        <v>3.0841721996144784</v>
      </c>
    </row>
    <row r="6428" spans="1:30" x14ac:dyDescent="0.25">
      <c r="A6428" t="s">
        <v>213</v>
      </c>
      <c r="B6428" t="s">
        <v>184</v>
      </c>
      <c r="D6428" s="5">
        <v>45086</v>
      </c>
      <c r="E6428">
        <f>COUNTIFS($D$4891:D6428,D6428,$A$4891:A6428,A6428)</f>
        <v>3</v>
      </c>
      <c r="I6428" t="s">
        <v>169</v>
      </c>
      <c r="K6428" t="str">
        <f t="shared" si="508"/>
        <v>2022/23</v>
      </c>
      <c r="Q6428" s="32">
        <v>123.41328804924645</v>
      </c>
      <c r="AC6428" s="36">
        <v>26.82897566287966</v>
      </c>
      <c r="AD6428">
        <f t="shared" ref="AD6428:AD6491" si="509">AC6428/10</f>
        <v>2.6828975662879659</v>
      </c>
    </row>
    <row r="6429" spans="1:30" x14ac:dyDescent="0.25">
      <c r="A6429" t="s">
        <v>213</v>
      </c>
      <c r="B6429" t="s">
        <v>184</v>
      </c>
      <c r="D6429" s="38">
        <v>45086</v>
      </c>
      <c r="E6429">
        <f>COUNTIFS($D$4891:D6429,D6429,$A$4891:A6429,A6429)</f>
        <v>4</v>
      </c>
      <c r="I6429" s="39" t="s">
        <v>169</v>
      </c>
      <c r="K6429" t="str">
        <f t="shared" si="508"/>
        <v>2022/23</v>
      </c>
      <c r="Q6429" s="32">
        <v>150.59523809523805</v>
      </c>
      <c r="AC6429" s="37">
        <v>32.738095238095227</v>
      </c>
      <c r="AD6429">
        <f t="shared" si="509"/>
        <v>3.2738095238095228</v>
      </c>
    </row>
    <row r="6430" spans="1:30" x14ac:dyDescent="0.25">
      <c r="A6430" t="s">
        <v>213</v>
      </c>
      <c r="B6430" t="s">
        <v>184</v>
      </c>
      <c r="D6430" s="5">
        <v>45086</v>
      </c>
      <c r="E6430">
        <f>COUNTIFS($D$4891:D6430,D6430,$A$4891:A6430,A6430)</f>
        <v>5</v>
      </c>
      <c r="I6430" t="s">
        <v>169</v>
      </c>
      <c r="K6430" t="str">
        <f t="shared" si="508"/>
        <v>2022/23</v>
      </c>
      <c r="Q6430" s="32">
        <v>191.57417778230325</v>
      </c>
      <c r="AC6430" s="36">
        <v>41.646560387457228</v>
      </c>
      <c r="AD6430">
        <f t="shared" si="509"/>
        <v>4.164656038745723</v>
      </c>
    </row>
    <row r="6431" spans="1:30" x14ac:dyDescent="0.25">
      <c r="A6431" t="s">
        <v>213</v>
      </c>
      <c r="B6431" t="s">
        <v>184</v>
      </c>
      <c r="D6431" s="38">
        <v>45174</v>
      </c>
      <c r="E6431">
        <f>COUNTIFS($D$4891:D6431,D6431,$A$4891:A6431,A6431)</f>
        <v>1</v>
      </c>
      <c r="I6431" s="39" t="s">
        <v>169</v>
      </c>
      <c r="K6431" t="str">
        <f t="shared" si="508"/>
        <v>2023/24</v>
      </c>
      <c r="Q6431" s="32">
        <v>1.0192616372391652</v>
      </c>
      <c r="AC6431" s="37">
        <v>0.11582518604990515</v>
      </c>
      <c r="AD6431">
        <f t="shared" si="509"/>
        <v>1.1582518604990514E-2</v>
      </c>
    </row>
    <row r="6432" spans="1:30" x14ac:dyDescent="0.25">
      <c r="A6432" t="s">
        <v>213</v>
      </c>
      <c r="B6432" t="s">
        <v>184</v>
      </c>
      <c r="D6432" s="5">
        <v>45174</v>
      </c>
      <c r="E6432">
        <f>COUNTIFS($D$4891:D6432,D6432,$A$4891:A6432,A6432)</f>
        <v>2</v>
      </c>
      <c r="I6432" t="s">
        <v>169</v>
      </c>
      <c r="K6432" t="str">
        <f t="shared" si="508"/>
        <v>2023/24</v>
      </c>
      <c r="Q6432" s="32">
        <v>24.732620320855613</v>
      </c>
      <c r="AC6432" s="36">
        <v>2.8105250364608652</v>
      </c>
      <c r="AD6432">
        <f t="shared" si="509"/>
        <v>0.28105250364608653</v>
      </c>
    </row>
    <row r="6433" spans="1:30" x14ac:dyDescent="0.25">
      <c r="A6433" t="s">
        <v>213</v>
      </c>
      <c r="B6433" t="s">
        <v>184</v>
      </c>
      <c r="D6433" s="38">
        <v>45174</v>
      </c>
      <c r="E6433">
        <f>COUNTIFS($D$4891:D6433,D6433,$A$4891:A6433,A6433)</f>
        <v>3</v>
      </c>
      <c r="I6433" s="39" t="s">
        <v>169</v>
      </c>
      <c r="K6433" t="str">
        <f t="shared" si="508"/>
        <v>2023/24</v>
      </c>
      <c r="Q6433" s="32">
        <v>8.8394912838504549</v>
      </c>
      <c r="AC6433" s="37">
        <v>1.0044876458920973</v>
      </c>
      <c r="AD6433">
        <f t="shared" si="509"/>
        <v>0.10044876458920973</v>
      </c>
    </row>
    <row r="6434" spans="1:30" x14ac:dyDescent="0.25">
      <c r="A6434" t="s">
        <v>213</v>
      </c>
      <c r="B6434" t="s">
        <v>184</v>
      </c>
      <c r="D6434" s="5">
        <v>45174</v>
      </c>
      <c r="E6434">
        <f>COUNTIFS($D$4891:D6434,D6434,$A$4891:A6434,A6434)</f>
        <v>4</v>
      </c>
      <c r="I6434" t="s">
        <v>169</v>
      </c>
      <c r="K6434" t="str">
        <f t="shared" si="508"/>
        <v>2023/24</v>
      </c>
      <c r="Q6434" s="32">
        <v>15.43379963261269</v>
      </c>
      <c r="AC6434" s="36">
        <v>1.7538408673423511</v>
      </c>
      <c r="AD6434">
        <f t="shared" si="509"/>
        <v>0.17538408673423511</v>
      </c>
    </row>
    <row r="6435" spans="1:30" x14ac:dyDescent="0.25">
      <c r="A6435" t="s">
        <v>213</v>
      </c>
      <c r="B6435" t="s">
        <v>184</v>
      </c>
      <c r="D6435" s="38">
        <v>45174</v>
      </c>
      <c r="E6435">
        <f>COUNTIFS($D$4891:D6435,D6435,$A$4891:A6435,A6435)</f>
        <v>5</v>
      </c>
      <c r="I6435" s="39" t="s">
        <v>169</v>
      </c>
      <c r="K6435" t="str">
        <f t="shared" si="508"/>
        <v>2023/24</v>
      </c>
      <c r="Q6435" s="32">
        <v>80.180455203567817</v>
      </c>
      <c r="AC6435" s="37">
        <v>9.1114153640417967</v>
      </c>
      <c r="AD6435">
        <f t="shared" si="509"/>
        <v>0.91114153640417972</v>
      </c>
    </row>
    <row r="6436" spans="1:30" x14ac:dyDescent="0.25">
      <c r="A6436" t="s">
        <v>213</v>
      </c>
      <c r="B6436" t="s">
        <v>184</v>
      </c>
      <c r="D6436" s="5">
        <v>45217</v>
      </c>
      <c r="E6436">
        <f>COUNTIFS($D$4891:D6436,D6436,$A$4891:A6436,A6436)</f>
        <v>1</v>
      </c>
      <c r="I6436" t="s">
        <v>169</v>
      </c>
      <c r="K6436" t="str">
        <f t="shared" si="508"/>
        <v>2023/24</v>
      </c>
      <c r="Q6436" s="32">
        <v>143.97205292106435</v>
      </c>
      <c r="AC6436" s="36">
        <v>33.481872772340544</v>
      </c>
      <c r="AD6436">
        <f t="shared" si="509"/>
        <v>3.3481872772340546</v>
      </c>
    </row>
    <row r="6437" spans="1:30" x14ac:dyDescent="0.25">
      <c r="A6437" t="s">
        <v>213</v>
      </c>
      <c r="B6437" t="s">
        <v>184</v>
      </c>
      <c r="D6437" s="38">
        <v>45217</v>
      </c>
      <c r="E6437">
        <f>COUNTIFS($D$4891:D6437,D6437,$A$4891:A6437,A6437)</f>
        <v>2</v>
      </c>
      <c r="I6437" s="39" t="s">
        <v>169</v>
      </c>
      <c r="K6437" t="str">
        <f t="shared" si="508"/>
        <v>2023/24</v>
      </c>
      <c r="Q6437" s="32">
        <v>191.52049526310856</v>
      </c>
      <c r="AC6437" s="37">
        <v>44.539650061188041</v>
      </c>
      <c r="AD6437">
        <f t="shared" si="509"/>
        <v>4.4539650061188043</v>
      </c>
    </row>
    <row r="6438" spans="1:30" x14ac:dyDescent="0.25">
      <c r="A6438" t="s">
        <v>213</v>
      </c>
      <c r="B6438" t="s">
        <v>184</v>
      </c>
      <c r="D6438" s="5">
        <v>45217</v>
      </c>
      <c r="E6438">
        <f>COUNTIFS($D$4891:D6438,D6438,$A$4891:A6438,A6438)</f>
        <v>3</v>
      </c>
      <c r="I6438" t="s">
        <v>169</v>
      </c>
      <c r="K6438" t="str">
        <f t="shared" si="508"/>
        <v>2023/24</v>
      </c>
      <c r="Q6438" s="32">
        <v>212.83422459893049</v>
      </c>
      <c r="AC6438" s="36">
        <v>49.496331302076861</v>
      </c>
      <c r="AD6438">
        <f t="shared" si="509"/>
        <v>4.9496331302076859</v>
      </c>
    </row>
    <row r="6439" spans="1:30" x14ac:dyDescent="0.25">
      <c r="A6439" t="s">
        <v>213</v>
      </c>
      <c r="B6439" t="s">
        <v>184</v>
      </c>
      <c r="D6439" s="38">
        <v>45217</v>
      </c>
      <c r="E6439">
        <f>COUNTIFS($D$4891:D6439,D6439,$A$4891:A6439,A6439)</f>
        <v>4</v>
      </c>
      <c r="I6439" s="39" t="s">
        <v>169</v>
      </c>
      <c r="K6439" t="str">
        <f t="shared" si="508"/>
        <v>2023/24</v>
      </c>
      <c r="Q6439" s="32">
        <v>168.29202000434876</v>
      </c>
      <c r="AC6439" s="37">
        <v>39.13767907077878</v>
      </c>
      <c r="AD6439">
        <f t="shared" si="509"/>
        <v>3.9137679070778781</v>
      </c>
    </row>
    <row r="6440" spans="1:30" x14ac:dyDescent="0.25">
      <c r="A6440" t="s">
        <v>213</v>
      </c>
      <c r="B6440" t="s">
        <v>184</v>
      </c>
      <c r="D6440" s="5">
        <v>45217</v>
      </c>
      <c r="E6440">
        <f>COUNTIFS($D$4891:D6440,D6440,$A$4891:A6440,A6440)</f>
        <v>5</v>
      </c>
      <c r="I6440" t="s">
        <v>169</v>
      </c>
      <c r="K6440" t="str">
        <f t="shared" si="508"/>
        <v>2023/24</v>
      </c>
      <c r="Q6440" s="32">
        <v>183.46856815015167</v>
      </c>
      <c r="AC6440" s="36">
        <v>42.667108872128296</v>
      </c>
      <c r="AD6440">
        <f t="shared" si="509"/>
        <v>4.2667108872128292</v>
      </c>
    </row>
    <row r="6441" spans="1:30" x14ac:dyDescent="0.25">
      <c r="A6441" t="s">
        <v>213</v>
      </c>
      <c r="B6441" t="s">
        <v>184</v>
      </c>
      <c r="D6441" s="38">
        <v>45238</v>
      </c>
      <c r="E6441">
        <f>COUNTIFS($D$4891:D6441,D6441,$A$4891:A6441,A6441)</f>
        <v>1</v>
      </c>
      <c r="I6441" s="39" t="s">
        <v>169</v>
      </c>
      <c r="K6441" t="str">
        <f t="shared" si="508"/>
        <v>2023/24</v>
      </c>
      <c r="Q6441" s="32">
        <v>58.402777777777786</v>
      </c>
      <c r="AC6441" s="37">
        <v>27.810846560846564</v>
      </c>
      <c r="AD6441">
        <f t="shared" si="509"/>
        <v>2.7810846560846563</v>
      </c>
    </row>
    <row r="6442" spans="1:30" x14ac:dyDescent="0.25">
      <c r="A6442" t="s">
        <v>213</v>
      </c>
      <c r="B6442" t="s">
        <v>184</v>
      </c>
      <c r="D6442" s="5">
        <v>45238</v>
      </c>
      <c r="E6442">
        <f>COUNTIFS($D$4891:D6442,D6442,$A$4891:A6442,A6442)</f>
        <v>2</v>
      </c>
      <c r="I6442" t="s">
        <v>169</v>
      </c>
      <c r="K6442" t="str">
        <f t="shared" si="508"/>
        <v>2023/24</v>
      </c>
      <c r="Q6442" s="32">
        <v>78.220858895705533</v>
      </c>
      <c r="AC6442" s="36">
        <v>37.24802804557406</v>
      </c>
      <c r="AD6442">
        <f t="shared" si="509"/>
        <v>3.724802804557406</v>
      </c>
    </row>
    <row r="6443" spans="1:30" x14ac:dyDescent="0.25">
      <c r="A6443" t="s">
        <v>213</v>
      </c>
      <c r="B6443" t="s">
        <v>184</v>
      </c>
      <c r="D6443" s="38">
        <v>45238</v>
      </c>
      <c r="E6443">
        <f>COUNTIFS($D$4891:D6443,D6443,$A$4891:A6443,A6443)</f>
        <v>3</v>
      </c>
      <c r="I6443" s="39" t="s">
        <v>169</v>
      </c>
      <c r="K6443" t="str">
        <f t="shared" si="508"/>
        <v>2023/24</v>
      </c>
      <c r="Q6443" s="32">
        <v>89.888221231504815</v>
      </c>
      <c r="AC6443" s="37">
        <v>42.80391487214515</v>
      </c>
      <c r="AD6443">
        <f t="shared" si="509"/>
        <v>4.2803914872145148</v>
      </c>
    </row>
    <row r="6444" spans="1:30" x14ac:dyDescent="0.25">
      <c r="A6444" t="s">
        <v>213</v>
      </c>
      <c r="B6444" t="s">
        <v>184</v>
      </c>
      <c r="D6444" s="5">
        <v>45238</v>
      </c>
      <c r="E6444">
        <f>COUNTIFS($D$4891:D6444,D6444,$A$4891:A6444,A6444)</f>
        <v>4</v>
      </c>
      <c r="I6444" t="s">
        <v>169</v>
      </c>
      <c r="K6444" t="str">
        <f t="shared" si="508"/>
        <v>2023/24</v>
      </c>
      <c r="Q6444" s="32">
        <v>108.92263882297104</v>
      </c>
      <c r="AC6444" s="36">
        <v>51.867923249033829</v>
      </c>
      <c r="AD6444">
        <f t="shared" si="509"/>
        <v>5.1867923249033829</v>
      </c>
    </row>
    <row r="6445" spans="1:30" x14ac:dyDescent="0.25">
      <c r="A6445" t="s">
        <v>213</v>
      </c>
      <c r="B6445" t="s">
        <v>184</v>
      </c>
      <c r="D6445" s="38">
        <v>45238</v>
      </c>
      <c r="E6445">
        <f>COUNTIFS($D$4891:D6445,D6445,$A$4891:A6445,A6445)</f>
        <v>5</v>
      </c>
      <c r="I6445" s="39" t="s">
        <v>169</v>
      </c>
      <c r="K6445" t="str">
        <f t="shared" si="508"/>
        <v>2023/24</v>
      </c>
      <c r="Q6445" s="32">
        <v>121.32789509009243</v>
      </c>
      <c r="AC6445" s="37">
        <v>57.775188138139249</v>
      </c>
      <c r="AD6445">
        <f t="shared" si="509"/>
        <v>5.7775188138139253</v>
      </c>
    </row>
    <row r="6446" spans="1:30" x14ac:dyDescent="0.25">
      <c r="A6446" t="s">
        <v>213</v>
      </c>
      <c r="B6446" t="s">
        <v>184</v>
      </c>
      <c r="D6446" s="5">
        <v>45278</v>
      </c>
      <c r="E6446">
        <f>COUNTIFS($D$4891:D6446,D6446,$A$4891:A6446,A6446)</f>
        <v>1</v>
      </c>
      <c r="I6446" t="s">
        <v>169</v>
      </c>
      <c r="K6446" t="str">
        <f t="shared" si="508"/>
        <v>2023/24</v>
      </c>
      <c r="Q6446" s="32">
        <v>27.775082214674644</v>
      </c>
      <c r="AC6446" s="36">
        <v>6.9437705536686609</v>
      </c>
      <c r="AD6446">
        <f t="shared" si="509"/>
        <v>0.69437705536686611</v>
      </c>
    </row>
    <row r="6447" spans="1:30" x14ac:dyDescent="0.25">
      <c r="A6447" t="s">
        <v>213</v>
      </c>
      <c r="B6447" t="s">
        <v>184</v>
      </c>
      <c r="D6447" s="38">
        <v>45278</v>
      </c>
      <c r="E6447">
        <f>COUNTIFS($D$4891:D6447,D6447,$A$4891:A6447,A6447)</f>
        <v>2</v>
      </c>
      <c r="I6447" s="39" t="s">
        <v>169</v>
      </c>
      <c r="K6447" t="str">
        <f t="shared" si="508"/>
        <v>2023/24</v>
      </c>
      <c r="Q6447" s="32">
        <v>53.393589421708938</v>
      </c>
      <c r="AC6447" s="37">
        <v>13.348397355427235</v>
      </c>
      <c r="AD6447">
        <f t="shared" si="509"/>
        <v>1.3348397355427235</v>
      </c>
    </row>
    <row r="6448" spans="1:30" x14ac:dyDescent="0.25">
      <c r="A6448" t="s">
        <v>213</v>
      </c>
      <c r="B6448" t="s">
        <v>184</v>
      </c>
      <c r="D6448" s="5">
        <v>45278</v>
      </c>
      <c r="E6448">
        <f>COUNTIFS($D$4891:D6448,D6448,$A$4891:A6448,A6448)</f>
        <v>3</v>
      </c>
      <c r="I6448" t="s">
        <v>169</v>
      </c>
      <c r="K6448" t="str">
        <f t="shared" si="508"/>
        <v>2023/24</v>
      </c>
      <c r="Q6448" s="32">
        <v>21.889143877095684</v>
      </c>
      <c r="AC6448" s="36">
        <v>5.472285969273921</v>
      </c>
      <c r="AD6448">
        <f t="shared" si="509"/>
        <v>0.54722859692739212</v>
      </c>
    </row>
    <row r="6449" spans="1:30" x14ac:dyDescent="0.25">
      <c r="A6449" t="s">
        <v>213</v>
      </c>
      <c r="B6449" t="s">
        <v>184</v>
      </c>
      <c r="D6449" s="38">
        <v>45278</v>
      </c>
      <c r="E6449">
        <f>COUNTIFS($D$4891:D6449,D6449,$A$4891:A6449,A6449)</f>
        <v>4</v>
      </c>
      <c r="I6449" s="39" t="s">
        <v>169</v>
      </c>
      <c r="K6449" t="str">
        <f t="shared" si="508"/>
        <v>2023/24</v>
      </c>
      <c r="Q6449" s="32">
        <v>30.032574516560281</v>
      </c>
      <c r="AC6449" s="37">
        <v>7.5081436291400703</v>
      </c>
      <c r="AD6449">
        <f t="shared" si="509"/>
        <v>0.75081436291400705</v>
      </c>
    </row>
    <row r="6450" spans="1:30" x14ac:dyDescent="0.25">
      <c r="A6450" t="s">
        <v>213</v>
      </c>
      <c r="B6450" t="s">
        <v>184</v>
      </c>
      <c r="D6450" s="5">
        <v>45278</v>
      </c>
      <c r="E6450">
        <f>COUNTIFS($D$4891:D6450,D6450,$A$4891:A6450,A6450)</f>
        <v>5</v>
      </c>
      <c r="I6450" t="s">
        <v>169</v>
      </c>
      <c r="K6450" t="str">
        <f t="shared" si="508"/>
        <v>2023/24</v>
      </c>
      <c r="Q6450" s="32">
        <v>4.4814012938627954</v>
      </c>
      <c r="AC6450" s="36">
        <v>1.1203503234656988</v>
      </c>
      <c r="AD6450">
        <f t="shared" si="509"/>
        <v>0.11203503234656989</v>
      </c>
    </row>
    <row r="6451" spans="1:30" x14ac:dyDescent="0.25">
      <c r="A6451" t="s">
        <v>213</v>
      </c>
      <c r="B6451" t="s">
        <v>184</v>
      </c>
      <c r="D6451" s="38">
        <v>45324</v>
      </c>
      <c r="E6451">
        <f>COUNTIFS($D$4891:D6451,D6451,$A$4891:A6451,A6451)</f>
        <v>1</v>
      </c>
      <c r="I6451" s="39" t="s">
        <v>169</v>
      </c>
      <c r="K6451" t="str">
        <f t="shared" si="508"/>
        <v>2023/24</v>
      </c>
      <c r="Q6451" s="32">
        <v>208.94471182063626</v>
      </c>
      <c r="AC6451" s="37">
        <v>45.422763439268749</v>
      </c>
      <c r="AD6451">
        <f t="shared" si="509"/>
        <v>4.5422763439268747</v>
      </c>
    </row>
    <row r="6452" spans="1:30" x14ac:dyDescent="0.25">
      <c r="A6452" t="s">
        <v>213</v>
      </c>
      <c r="B6452" t="s">
        <v>184</v>
      </c>
      <c r="D6452" s="5">
        <v>45324</v>
      </c>
      <c r="E6452">
        <f>COUNTIFS($D$4891:D6452,D6452,$A$4891:A6452,A6452)</f>
        <v>2</v>
      </c>
      <c r="I6452" t="s">
        <v>169</v>
      </c>
      <c r="K6452" t="str">
        <f t="shared" si="508"/>
        <v>2023/24</v>
      </c>
      <c r="Q6452" s="32">
        <v>299.32565143380913</v>
      </c>
      <c r="AC6452" s="36">
        <v>65.0707937899585</v>
      </c>
      <c r="AD6452">
        <f t="shared" si="509"/>
        <v>6.5070793789958499</v>
      </c>
    </row>
    <row r="6453" spans="1:30" x14ac:dyDescent="0.25">
      <c r="A6453" t="s">
        <v>213</v>
      </c>
      <c r="B6453" t="s">
        <v>184</v>
      </c>
      <c r="D6453" s="38">
        <v>45324</v>
      </c>
      <c r="E6453">
        <f>COUNTIFS($D$4891:D6453,D6453,$A$4891:A6453,A6453)</f>
        <v>3</v>
      </c>
      <c r="I6453" s="39" t="s">
        <v>169</v>
      </c>
      <c r="K6453" t="str">
        <f t="shared" si="508"/>
        <v>2023/24</v>
      </c>
      <c r="Q6453" s="32">
        <v>203.21085164835168</v>
      </c>
      <c r="AC6453" s="37">
        <v>44.176272097467752</v>
      </c>
      <c r="AD6453">
        <f t="shared" si="509"/>
        <v>4.417627209746775</v>
      </c>
    </row>
    <row r="6454" spans="1:30" x14ac:dyDescent="0.25">
      <c r="A6454" t="s">
        <v>213</v>
      </c>
      <c r="B6454" t="s">
        <v>184</v>
      </c>
      <c r="D6454" s="5">
        <v>45324</v>
      </c>
      <c r="E6454">
        <f>COUNTIFS($D$4891:D6454,D6454,$A$4891:A6454,A6454)</f>
        <v>4</v>
      </c>
      <c r="I6454" t="s">
        <v>169</v>
      </c>
      <c r="K6454" t="str">
        <f t="shared" si="508"/>
        <v>2023/24</v>
      </c>
      <c r="Q6454" s="32">
        <v>163.49647967295024</v>
      </c>
      <c r="AC6454" s="36">
        <v>35.542712972380492</v>
      </c>
      <c r="AD6454">
        <f t="shared" si="509"/>
        <v>3.5542712972380492</v>
      </c>
    </row>
    <row r="6455" spans="1:30" x14ac:dyDescent="0.25">
      <c r="A6455" t="s">
        <v>213</v>
      </c>
      <c r="B6455" t="s">
        <v>184</v>
      </c>
      <c r="D6455" s="38">
        <v>45324</v>
      </c>
      <c r="E6455">
        <f>COUNTIFS($D$4891:D6455,D6455,$A$4891:A6455,A6455)</f>
        <v>5</v>
      </c>
      <c r="I6455" s="39" t="s">
        <v>169</v>
      </c>
      <c r="K6455" t="str">
        <f t="shared" si="508"/>
        <v>2023/24</v>
      </c>
      <c r="Q6455" s="32">
        <v>189.04696940167611</v>
      </c>
      <c r="AC6455" s="37">
        <v>41.097167261233935</v>
      </c>
      <c r="AD6455">
        <f t="shared" si="509"/>
        <v>4.1097167261233931</v>
      </c>
    </row>
    <row r="6456" spans="1:30" x14ac:dyDescent="0.25">
      <c r="A6456" t="s">
        <v>213</v>
      </c>
      <c r="B6456" t="s">
        <v>184</v>
      </c>
      <c r="D6456" s="5">
        <v>45435</v>
      </c>
      <c r="E6456">
        <f>COUNTIFS($D$4891:D6456,D6456,$A$4891:A6456,A6456)</f>
        <v>1</v>
      </c>
      <c r="I6456" t="s">
        <v>169</v>
      </c>
      <c r="K6456" t="str">
        <f t="shared" si="508"/>
        <v>2023/24</v>
      </c>
      <c r="Q6456" s="32">
        <v>0</v>
      </c>
      <c r="AC6456" s="36"/>
      <c r="AD6456">
        <f t="shared" si="509"/>
        <v>0</v>
      </c>
    </row>
    <row r="6457" spans="1:30" x14ac:dyDescent="0.25">
      <c r="A6457" t="s">
        <v>213</v>
      </c>
      <c r="B6457" t="s">
        <v>184</v>
      </c>
      <c r="D6457" s="38">
        <v>45435</v>
      </c>
      <c r="E6457">
        <f>COUNTIFS($D$4891:D6457,D6457,$A$4891:A6457,A6457)</f>
        <v>2</v>
      </c>
      <c r="I6457" s="39" t="s">
        <v>169</v>
      </c>
      <c r="K6457" t="str">
        <f t="shared" si="508"/>
        <v>2023/24</v>
      </c>
      <c r="Q6457" s="32">
        <v>0</v>
      </c>
      <c r="AC6457" s="37"/>
      <c r="AD6457">
        <f t="shared" si="509"/>
        <v>0</v>
      </c>
    </row>
    <row r="6458" spans="1:30" x14ac:dyDescent="0.25">
      <c r="A6458" t="s">
        <v>213</v>
      </c>
      <c r="B6458" t="s">
        <v>184</v>
      </c>
      <c r="D6458" s="5">
        <v>45435</v>
      </c>
      <c r="E6458">
        <f>COUNTIFS($D$4891:D6458,D6458,$A$4891:A6458,A6458)</f>
        <v>3</v>
      </c>
      <c r="I6458" t="s">
        <v>169</v>
      </c>
      <c r="K6458" t="str">
        <f t="shared" si="508"/>
        <v>2023/24</v>
      </c>
      <c r="Q6458" s="32">
        <v>0</v>
      </c>
      <c r="AC6458" s="36"/>
      <c r="AD6458">
        <f t="shared" si="509"/>
        <v>0</v>
      </c>
    </row>
    <row r="6459" spans="1:30" x14ac:dyDescent="0.25">
      <c r="A6459" t="s">
        <v>213</v>
      </c>
      <c r="B6459" t="s">
        <v>184</v>
      </c>
      <c r="D6459" s="38">
        <v>45435</v>
      </c>
      <c r="E6459">
        <f>COUNTIFS($D$4891:D6459,D6459,$A$4891:A6459,A6459)</f>
        <v>4</v>
      </c>
      <c r="I6459" s="39" t="s">
        <v>169</v>
      </c>
      <c r="K6459" t="str">
        <f t="shared" si="508"/>
        <v>2023/24</v>
      </c>
      <c r="Q6459" s="32">
        <v>0</v>
      </c>
      <c r="AC6459" s="37"/>
      <c r="AD6459">
        <f t="shared" si="509"/>
        <v>0</v>
      </c>
    </row>
    <row r="6460" spans="1:30" x14ac:dyDescent="0.25">
      <c r="A6460" t="s">
        <v>213</v>
      </c>
      <c r="B6460" t="s">
        <v>184</v>
      </c>
      <c r="D6460" s="5">
        <v>45435</v>
      </c>
      <c r="E6460">
        <f>COUNTIFS($D$4891:D6460,D6460,$A$4891:A6460,A6460)</f>
        <v>5</v>
      </c>
      <c r="I6460" t="s">
        <v>169</v>
      </c>
      <c r="K6460" t="str">
        <f t="shared" si="508"/>
        <v>2023/24</v>
      </c>
      <c r="Q6460" s="32">
        <v>0</v>
      </c>
      <c r="AC6460" s="36"/>
      <c r="AD6460">
        <f t="shared" si="509"/>
        <v>0</v>
      </c>
    </row>
    <row r="6461" spans="1:30" x14ac:dyDescent="0.25">
      <c r="A6461" t="s">
        <v>214</v>
      </c>
      <c r="B6461" t="s">
        <v>184</v>
      </c>
      <c r="D6461" s="38">
        <v>44936</v>
      </c>
      <c r="E6461">
        <f>COUNTIFS($D$4891:D6461,D6461,$A$4891:A6461,A6461)</f>
        <v>1</v>
      </c>
      <c r="I6461" s="39" t="s">
        <v>170</v>
      </c>
      <c r="K6461" t="str">
        <f t="shared" si="508"/>
        <v>2022/23</v>
      </c>
      <c r="Q6461" s="32">
        <v>221.92092372288312</v>
      </c>
      <c r="AC6461" s="37">
        <v>110.96046186144156</v>
      </c>
      <c r="AD6461">
        <f t="shared" si="509"/>
        <v>11.096046186144155</v>
      </c>
    </row>
    <row r="6462" spans="1:30" x14ac:dyDescent="0.25">
      <c r="A6462" t="s">
        <v>214</v>
      </c>
      <c r="B6462" t="s">
        <v>184</v>
      </c>
      <c r="D6462" s="5">
        <v>44936</v>
      </c>
      <c r="E6462">
        <f>COUNTIFS($D$4891:D6462,D6462,$A$4891:A6462,A6462)</f>
        <v>2</v>
      </c>
      <c r="I6462" t="s">
        <v>170</v>
      </c>
      <c r="K6462" t="str">
        <f t="shared" si="508"/>
        <v>2022/23</v>
      </c>
      <c r="Q6462" s="32">
        <v>160.89285714285714</v>
      </c>
      <c r="AC6462" s="36">
        <v>80.446428571428569</v>
      </c>
      <c r="AD6462">
        <f t="shared" si="509"/>
        <v>8.0446428571428577</v>
      </c>
    </row>
    <row r="6463" spans="1:30" x14ac:dyDescent="0.25">
      <c r="A6463" t="s">
        <v>214</v>
      </c>
      <c r="B6463" t="s">
        <v>184</v>
      </c>
      <c r="D6463" s="38">
        <v>44936</v>
      </c>
      <c r="E6463">
        <f>COUNTIFS($D$4891:D6463,D6463,$A$4891:A6463,A6463)</f>
        <v>3</v>
      </c>
      <c r="I6463" s="39" t="s">
        <v>170</v>
      </c>
      <c r="K6463" t="str">
        <f t="shared" si="508"/>
        <v>2022/23</v>
      </c>
      <c r="Q6463" s="32">
        <v>228.73162457595177</v>
      </c>
      <c r="AC6463" s="37">
        <v>114.36581228797588</v>
      </c>
      <c r="AD6463">
        <f t="shared" si="509"/>
        <v>11.436581228797589</v>
      </c>
    </row>
    <row r="6464" spans="1:30" x14ac:dyDescent="0.25">
      <c r="A6464" t="s">
        <v>214</v>
      </c>
      <c r="B6464" t="s">
        <v>184</v>
      </c>
      <c r="D6464" s="5">
        <v>44936</v>
      </c>
      <c r="E6464">
        <f>COUNTIFS($D$4891:D6464,D6464,$A$4891:A6464,A6464)</f>
        <v>4</v>
      </c>
      <c r="I6464" t="s">
        <v>170</v>
      </c>
      <c r="K6464" t="str">
        <f t="shared" si="508"/>
        <v>2022/23</v>
      </c>
      <c r="Q6464" s="32">
        <v>217.38265306122452</v>
      </c>
      <c r="AC6464" s="36">
        <v>108.69132653061226</v>
      </c>
      <c r="AD6464">
        <f t="shared" si="509"/>
        <v>10.869132653061225</v>
      </c>
    </row>
    <row r="6465" spans="1:30" x14ac:dyDescent="0.25">
      <c r="A6465" t="s">
        <v>214</v>
      </c>
      <c r="B6465" t="s">
        <v>184</v>
      </c>
      <c r="D6465" s="38">
        <v>44936</v>
      </c>
      <c r="E6465">
        <f>COUNTIFS($D$4891:D6465,D6465,$A$4891:A6465,A6465)</f>
        <v>5</v>
      </c>
      <c r="I6465" s="39" t="s">
        <v>170</v>
      </c>
      <c r="K6465" t="str">
        <f t="shared" si="508"/>
        <v>2022/23</v>
      </c>
      <c r="Q6465" s="32">
        <v>279.57557428299577</v>
      </c>
      <c r="AC6465" s="37">
        <v>139.78778714149789</v>
      </c>
      <c r="AD6465">
        <f t="shared" si="509"/>
        <v>13.978778714149788</v>
      </c>
    </row>
    <row r="6466" spans="1:30" x14ac:dyDescent="0.25">
      <c r="A6466" t="s">
        <v>214</v>
      </c>
      <c r="B6466" t="s">
        <v>184</v>
      </c>
      <c r="D6466" s="5">
        <v>44953</v>
      </c>
      <c r="E6466">
        <f>COUNTIFS($D$4891:D6466,D6466,$A$4891:A6466,A6466)</f>
        <v>1</v>
      </c>
      <c r="I6466" t="s">
        <v>170</v>
      </c>
      <c r="K6466" t="str">
        <f t="shared" si="508"/>
        <v>2022/23</v>
      </c>
      <c r="Q6466" s="32">
        <v>60.081751245217653</v>
      </c>
      <c r="AC6466" s="36">
        <v>35.342206614833913</v>
      </c>
      <c r="AD6466">
        <f t="shared" si="509"/>
        <v>3.5342206614833911</v>
      </c>
    </row>
    <row r="6467" spans="1:30" x14ac:dyDescent="0.25">
      <c r="A6467" t="s">
        <v>214</v>
      </c>
      <c r="B6467" t="s">
        <v>184</v>
      </c>
      <c r="D6467" s="38">
        <v>44953</v>
      </c>
      <c r="E6467">
        <f>COUNTIFS($D$4891:D6467,D6467,$A$4891:A6467,A6467)</f>
        <v>2</v>
      </c>
      <c r="I6467" s="39" t="s">
        <v>170</v>
      </c>
      <c r="K6467" t="str">
        <f t="shared" si="508"/>
        <v>2022/23</v>
      </c>
      <c r="Q6467" s="32">
        <v>57.763176314131712</v>
      </c>
      <c r="AC6467" s="37">
        <v>33.978339008312773</v>
      </c>
      <c r="AD6467">
        <f t="shared" si="509"/>
        <v>3.3978339008312775</v>
      </c>
    </row>
    <row r="6468" spans="1:30" x14ac:dyDescent="0.25">
      <c r="A6468" t="s">
        <v>214</v>
      </c>
      <c r="B6468" t="s">
        <v>184</v>
      </c>
      <c r="D6468" s="5">
        <v>44953</v>
      </c>
      <c r="E6468">
        <f>COUNTIFS($D$4891:D6468,D6468,$A$4891:A6468,A6468)</f>
        <v>3</v>
      </c>
      <c r="I6468" t="s">
        <v>170</v>
      </c>
      <c r="K6468" t="str">
        <f t="shared" si="508"/>
        <v>2022/23</v>
      </c>
      <c r="Q6468" s="32">
        <v>49.352331606217625</v>
      </c>
      <c r="AC6468" s="36">
        <v>29.030783297775073</v>
      </c>
      <c r="AD6468">
        <f t="shared" si="509"/>
        <v>2.9030783297775073</v>
      </c>
    </row>
    <row r="6469" spans="1:30" x14ac:dyDescent="0.25">
      <c r="A6469" t="s">
        <v>214</v>
      </c>
      <c r="B6469" t="s">
        <v>184</v>
      </c>
      <c r="D6469" s="38">
        <v>44953</v>
      </c>
      <c r="E6469">
        <f>COUNTIFS($D$4891:D6469,D6469,$A$4891:A6469,A6469)</f>
        <v>4</v>
      </c>
      <c r="I6469" s="39" t="s">
        <v>170</v>
      </c>
      <c r="K6469" t="str">
        <f t="shared" si="508"/>
        <v>2022/23</v>
      </c>
      <c r="Q6469" s="32">
        <v>89.071800595238102</v>
      </c>
      <c r="AC6469" s="37">
        <v>52.395176820728295</v>
      </c>
      <c r="AD6469">
        <f t="shared" si="509"/>
        <v>5.2395176820728295</v>
      </c>
    </row>
    <row r="6470" spans="1:30" x14ac:dyDescent="0.25">
      <c r="A6470" t="s">
        <v>214</v>
      </c>
      <c r="B6470" t="s">
        <v>184</v>
      </c>
      <c r="D6470" s="5">
        <v>44953</v>
      </c>
      <c r="E6470">
        <f>COUNTIFS($D$4891:D6470,D6470,$A$4891:A6470,A6470)</f>
        <v>5</v>
      </c>
      <c r="I6470" t="s">
        <v>170</v>
      </c>
      <c r="K6470" t="str">
        <f t="shared" si="508"/>
        <v>2022/23</v>
      </c>
      <c r="Q6470" s="32">
        <v>46.798531810766733</v>
      </c>
      <c r="AC6470" s="36">
        <v>27.528548123980432</v>
      </c>
      <c r="AD6470">
        <f t="shared" si="509"/>
        <v>2.7528548123980432</v>
      </c>
    </row>
    <row r="6471" spans="1:30" x14ac:dyDescent="0.25">
      <c r="A6471" t="s">
        <v>214</v>
      </c>
      <c r="B6471" t="s">
        <v>184</v>
      </c>
      <c r="D6471" s="38">
        <v>44980</v>
      </c>
      <c r="E6471">
        <f>COUNTIFS($D$4891:D6471,D6471,$A$4891:A6471,A6471)</f>
        <v>1</v>
      </c>
      <c r="I6471" s="39" t="s">
        <v>170</v>
      </c>
      <c r="K6471" t="str">
        <f t="shared" ref="K6471:K6534" si="510">YEAR(D6471)+IF(MONTH(D6471)&lt;7,-1,0)&amp;"/"&amp;RIGHT(YEAR(D6471)+IF(MONTH(D6471)&lt;7,0,1),2)</f>
        <v>2022/23</v>
      </c>
      <c r="Q6471" s="32">
        <v>130.93867105383418</v>
      </c>
      <c r="AC6471" s="37">
        <v>48.495804094012662</v>
      </c>
      <c r="AD6471">
        <f t="shared" si="509"/>
        <v>4.8495804094012662</v>
      </c>
    </row>
    <row r="6472" spans="1:30" x14ac:dyDescent="0.25">
      <c r="A6472" t="s">
        <v>214</v>
      </c>
      <c r="B6472" t="s">
        <v>184</v>
      </c>
      <c r="D6472" s="5">
        <v>44980</v>
      </c>
      <c r="E6472">
        <f>COUNTIFS($D$4891:D6472,D6472,$A$4891:A6472,A6472)</f>
        <v>2</v>
      </c>
      <c r="I6472" t="s">
        <v>170</v>
      </c>
      <c r="K6472" t="str">
        <f t="shared" si="510"/>
        <v>2022/23</v>
      </c>
      <c r="Q6472" s="32">
        <v>148.24557482567494</v>
      </c>
      <c r="AC6472" s="36">
        <v>54.905768453953677</v>
      </c>
      <c r="AD6472">
        <f t="shared" si="509"/>
        <v>5.4905768453953678</v>
      </c>
    </row>
    <row r="6473" spans="1:30" x14ac:dyDescent="0.25">
      <c r="A6473" t="s">
        <v>214</v>
      </c>
      <c r="B6473" t="s">
        <v>184</v>
      </c>
      <c r="D6473" s="38">
        <v>44980</v>
      </c>
      <c r="E6473">
        <f>COUNTIFS($D$4891:D6473,D6473,$A$4891:A6473,A6473)</f>
        <v>3</v>
      </c>
      <c r="I6473" s="39" t="s">
        <v>170</v>
      </c>
      <c r="K6473" t="str">
        <f t="shared" si="510"/>
        <v>2022/23</v>
      </c>
      <c r="Q6473" s="32">
        <v>145.33509454949944</v>
      </c>
      <c r="AC6473" s="37">
        <v>53.827812796110905</v>
      </c>
      <c r="AD6473">
        <f t="shared" si="509"/>
        <v>5.3827812796110903</v>
      </c>
    </row>
    <row r="6474" spans="1:30" x14ac:dyDescent="0.25">
      <c r="A6474" t="s">
        <v>214</v>
      </c>
      <c r="B6474" t="s">
        <v>184</v>
      </c>
      <c r="D6474" s="5">
        <v>44980</v>
      </c>
      <c r="E6474">
        <f>COUNTIFS($D$4891:D6474,D6474,$A$4891:A6474,A6474)</f>
        <v>4</v>
      </c>
      <c r="I6474" t="s">
        <v>170</v>
      </c>
      <c r="K6474" t="str">
        <f t="shared" si="510"/>
        <v>2022/23</v>
      </c>
      <c r="Q6474" s="32">
        <v>155.38283658787259</v>
      </c>
      <c r="AC6474" s="36">
        <v>57.54919873624911</v>
      </c>
      <c r="AD6474">
        <f t="shared" si="509"/>
        <v>5.7549198736249112</v>
      </c>
    </row>
    <row r="6475" spans="1:30" x14ac:dyDescent="0.25">
      <c r="A6475" t="s">
        <v>214</v>
      </c>
      <c r="B6475" t="s">
        <v>184</v>
      </c>
      <c r="D6475" s="38">
        <v>44980</v>
      </c>
      <c r="E6475">
        <f>COUNTIFS($D$4891:D6475,D6475,$A$4891:A6475,A6475)</f>
        <v>5</v>
      </c>
      <c r="I6475" s="39" t="s">
        <v>170</v>
      </c>
      <c r="K6475" t="str">
        <f t="shared" si="510"/>
        <v>2022/23</v>
      </c>
      <c r="Q6475" s="32">
        <v>200.01356483993487</v>
      </c>
      <c r="AC6475" s="37">
        <v>74.079098088864768</v>
      </c>
      <c r="AD6475">
        <f t="shared" si="509"/>
        <v>7.407909808886477</v>
      </c>
    </row>
    <row r="6476" spans="1:30" x14ac:dyDescent="0.25">
      <c r="A6476" t="s">
        <v>214</v>
      </c>
      <c r="B6476" t="s">
        <v>184</v>
      </c>
      <c r="D6476" s="5">
        <v>45008</v>
      </c>
      <c r="E6476">
        <f>COUNTIFS($D$4891:D6476,D6476,$A$4891:A6476,A6476)</f>
        <v>1</v>
      </c>
      <c r="I6476" t="s">
        <v>170</v>
      </c>
      <c r="K6476" t="str">
        <f t="shared" si="510"/>
        <v>2022/23</v>
      </c>
      <c r="Q6476" s="32">
        <v>165.57125830069813</v>
      </c>
      <c r="AC6476" s="36">
        <v>59.132592250249331</v>
      </c>
      <c r="AD6476">
        <f t="shared" si="509"/>
        <v>5.913259225024933</v>
      </c>
    </row>
    <row r="6477" spans="1:30" x14ac:dyDescent="0.25">
      <c r="A6477" t="s">
        <v>214</v>
      </c>
      <c r="B6477" t="s">
        <v>184</v>
      </c>
      <c r="D6477" s="38">
        <v>45008</v>
      </c>
      <c r="E6477">
        <f>COUNTIFS($D$4891:D6477,D6477,$A$4891:A6477,A6477)</f>
        <v>2</v>
      </c>
      <c r="I6477" s="39" t="s">
        <v>170</v>
      </c>
      <c r="K6477" t="str">
        <f t="shared" si="510"/>
        <v>2022/23</v>
      </c>
      <c r="Q6477" s="32">
        <v>161.04141373263187</v>
      </c>
      <c r="AC6477" s="37">
        <v>57.5147906187971</v>
      </c>
      <c r="AD6477">
        <f t="shared" si="509"/>
        <v>5.75147906187971</v>
      </c>
    </row>
    <row r="6478" spans="1:30" x14ac:dyDescent="0.25">
      <c r="A6478" t="s">
        <v>214</v>
      </c>
      <c r="B6478" t="s">
        <v>184</v>
      </c>
      <c r="D6478" s="5">
        <v>45008</v>
      </c>
      <c r="E6478">
        <f>COUNTIFS($D$4891:D6478,D6478,$A$4891:A6478,A6478)</f>
        <v>3</v>
      </c>
      <c r="I6478" t="s">
        <v>170</v>
      </c>
      <c r="K6478" t="str">
        <f t="shared" si="510"/>
        <v>2022/23</v>
      </c>
      <c r="Q6478" s="32">
        <v>180.16378525932666</v>
      </c>
      <c r="AC6478" s="36">
        <v>64.344209021188092</v>
      </c>
      <c r="AD6478">
        <f t="shared" si="509"/>
        <v>6.4344209021188092</v>
      </c>
    </row>
    <row r="6479" spans="1:30" x14ac:dyDescent="0.25">
      <c r="A6479" t="s">
        <v>214</v>
      </c>
      <c r="B6479" t="s">
        <v>184</v>
      </c>
      <c r="D6479" s="38">
        <v>45008</v>
      </c>
      <c r="E6479">
        <f>COUNTIFS($D$4891:D6479,D6479,$A$4891:A6479,A6479)</f>
        <v>4</v>
      </c>
      <c r="I6479" s="39" t="s">
        <v>170</v>
      </c>
      <c r="K6479" t="str">
        <f t="shared" si="510"/>
        <v>2022/23</v>
      </c>
      <c r="Q6479" s="32">
        <v>213.35068054443559</v>
      </c>
      <c r="AC6479" s="37">
        <v>76.196671623012705</v>
      </c>
      <c r="AD6479">
        <f t="shared" si="509"/>
        <v>7.6196671623012708</v>
      </c>
    </row>
    <row r="6480" spans="1:30" x14ac:dyDescent="0.25">
      <c r="A6480" t="s">
        <v>214</v>
      </c>
      <c r="B6480" t="s">
        <v>184</v>
      </c>
      <c r="D6480" s="5">
        <v>45008</v>
      </c>
      <c r="E6480">
        <f>COUNTIFS($D$4891:D6480,D6480,$A$4891:A6480,A6480)</f>
        <v>5</v>
      </c>
      <c r="I6480" t="s">
        <v>170</v>
      </c>
      <c r="K6480" t="str">
        <f t="shared" si="510"/>
        <v>2022/23</v>
      </c>
      <c r="Q6480" s="32">
        <v>265.48757938741062</v>
      </c>
      <c r="AC6480" s="36">
        <v>94.816992638360944</v>
      </c>
      <c r="AD6480">
        <f t="shared" si="509"/>
        <v>9.4816992638360951</v>
      </c>
    </row>
    <row r="6481" spans="1:30" x14ac:dyDescent="0.25">
      <c r="A6481" t="s">
        <v>214</v>
      </c>
      <c r="B6481" t="s">
        <v>184</v>
      </c>
      <c r="D6481" s="38">
        <v>45040</v>
      </c>
      <c r="E6481">
        <f>COUNTIFS($D$4891:D6481,D6481,$A$4891:A6481,A6481)</f>
        <v>1</v>
      </c>
      <c r="I6481" s="39" t="s">
        <v>170</v>
      </c>
      <c r="K6481" t="str">
        <f t="shared" si="510"/>
        <v>2022/23</v>
      </c>
      <c r="Q6481" s="32">
        <v>220.94726562500006</v>
      </c>
      <c r="AC6481" s="37">
        <v>69.046020507812514</v>
      </c>
      <c r="AD6481">
        <f t="shared" si="509"/>
        <v>6.9046020507812518</v>
      </c>
    </row>
    <row r="6482" spans="1:30" x14ac:dyDescent="0.25">
      <c r="A6482" t="s">
        <v>214</v>
      </c>
      <c r="B6482" t="s">
        <v>184</v>
      </c>
      <c r="D6482" s="5">
        <v>45040</v>
      </c>
      <c r="E6482">
        <f>COUNTIFS($D$4891:D6482,D6482,$A$4891:A6482,A6482)</f>
        <v>2</v>
      </c>
      <c r="I6482" t="s">
        <v>170</v>
      </c>
      <c r="K6482" t="str">
        <f t="shared" si="510"/>
        <v>2022/23</v>
      </c>
      <c r="Q6482" s="32">
        <v>159.2160278745645</v>
      </c>
      <c r="AC6482" s="36">
        <v>49.755008710801405</v>
      </c>
      <c r="AD6482">
        <f t="shared" si="509"/>
        <v>4.9755008710801407</v>
      </c>
    </row>
    <row r="6483" spans="1:30" x14ac:dyDescent="0.25">
      <c r="A6483" t="s">
        <v>214</v>
      </c>
      <c r="B6483" t="s">
        <v>184</v>
      </c>
      <c r="D6483" s="38">
        <v>45040</v>
      </c>
      <c r="E6483">
        <f>COUNTIFS($D$4891:D6483,D6483,$A$4891:A6483,A6483)</f>
        <v>3</v>
      </c>
      <c r="I6483" s="39" t="s">
        <v>170</v>
      </c>
      <c r="K6483" t="str">
        <f t="shared" si="510"/>
        <v>2022/23</v>
      </c>
      <c r="Q6483" s="32">
        <v>188.98431665421958</v>
      </c>
      <c r="AC6483" s="37">
        <v>59.05759895444362</v>
      </c>
      <c r="AD6483">
        <f t="shared" si="509"/>
        <v>5.905759895444362</v>
      </c>
    </row>
    <row r="6484" spans="1:30" x14ac:dyDescent="0.25">
      <c r="A6484" t="s">
        <v>214</v>
      </c>
      <c r="B6484" t="s">
        <v>184</v>
      </c>
      <c r="D6484" s="5">
        <v>45040</v>
      </c>
      <c r="E6484">
        <f>COUNTIFS($D$4891:D6484,D6484,$A$4891:A6484,A6484)</f>
        <v>4</v>
      </c>
      <c r="I6484" t="s">
        <v>170</v>
      </c>
      <c r="K6484" t="str">
        <f t="shared" si="510"/>
        <v>2022/23</v>
      </c>
      <c r="Q6484" s="32">
        <v>212.08701721731035</v>
      </c>
      <c r="AC6484" s="36">
        <v>66.277192880409487</v>
      </c>
      <c r="AD6484">
        <f t="shared" si="509"/>
        <v>6.6277192880409483</v>
      </c>
    </row>
    <row r="6485" spans="1:30" x14ac:dyDescent="0.25">
      <c r="A6485" t="s">
        <v>214</v>
      </c>
      <c r="B6485" t="s">
        <v>184</v>
      </c>
      <c r="D6485" s="38">
        <v>45040</v>
      </c>
      <c r="E6485">
        <f>COUNTIFS($D$4891:D6485,D6485,$A$4891:A6485,A6485)</f>
        <v>5</v>
      </c>
      <c r="I6485" s="39" t="s">
        <v>170</v>
      </c>
      <c r="K6485" t="str">
        <f t="shared" si="510"/>
        <v>2022/23</v>
      </c>
      <c r="Q6485" s="32">
        <v>293.23959938366716</v>
      </c>
      <c r="AC6485" s="37">
        <v>91.637374807395986</v>
      </c>
      <c r="AD6485">
        <f t="shared" si="509"/>
        <v>9.1637374807395986</v>
      </c>
    </row>
    <row r="6486" spans="1:30" x14ac:dyDescent="0.25">
      <c r="A6486" t="s">
        <v>214</v>
      </c>
      <c r="B6486" t="s">
        <v>184</v>
      </c>
      <c r="D6486" s="5">
        <v>45086</v>
      </c>
      <c r="E6486">
        <f>COUNTIFS($D$4891:D6486,D6486,$A$4891:A6486,A6486)</f>
        <v>1</v>
      </c>
      <c r="I6486" t="s">
        <v>170</v>
      </c>
      <c r="K6486" t="str">
        <f t="shared" si="510"/>
        <v>2022/23</v>
      </c>
      <c r="Q6486" s="32">
        <v>185.93519882179675</v>
      </c>
      <c r="AC6486" s="36">
        <v>40.420695396042767</v>
      </c>
      <c r="AD6486">
        <f t="shared" si="509"/>
        <v>4.0420695396042765</v>
      </c>
    </row>
    <row r="6487" spans="1:30" x14ac:dyDescent="0.25">
      <c r="A6487" t="s">
        <v>214</v>
      </c>
      <c r="B6487" t="s">
        <v>184</v>
      </c>
      <c r="D6487" s="38">
        <v>45086</v>
      </c>
      <c r="E6487">
        <f>COUNTIFS($D$4891:D6487,D6487,$A$4891:A6487,A6487)</f>
        <v>2</v>
      </c>
      <c r="I6487" s="39" t="s">
        <v>170</v>
      </c>
      <c r="K6487" t="str">
        <f t="shared" si="510"/>
        <v>2022/23</v>
      </c>
      <c r="Q6487" s="32">
        <v>192.47725354094365</v>
      </c>
      <c r="AC6487" s="37">
        <v>41.842881204552967</v>
      </c>
      <c r="AD6487">
        <f t="shared" si="509"/>
        <v>4.1842881204552969</v>
      </c>
    </row>
    <row r="6488" spans="1:30" x14ac:dyDescent="0.25">
      <c r="A6488" t="s">
        <v>214</v>
      </c>
      <c r="B6488" t="s">
        <v>184</v>
      </c>
      <c r="D6488" s="5">
        <v>45086</v>
      </c>
      <c r="E6488">
        <f>COUNTIFS($D$4891:D6488,D6488,$A$4891:A6488,A6488)</f>
        <v>3</v>
      </c>
      <c r="I6488" t="s">
        <v>170</v>
      </c>
      <c r="K6488" t="str">
        <f t="shared" si="510"/>
        <v>2022/23</v>
      </c>
      <c r="Q6488" s="32">
        <v>203.837359578487</v>
      </c>
      <c r="AC6488" s="36">
        <v>44.31246947358413</v>
      </c>
      <c r="AD6488">
        <f t="shared" si="509"/>
        <v>4.4312469473584128</v>
      </c>
    </row>
    <row r="6489" spans="1:30" x14ac:dyDescent="0.25">
      <c r="A6489" t="s">
        <v>214</v>
      </c>
      <c r="B6489" t="s">
        <v>184</v>
      </c>
      <c r="D6489" s="38">
        <v>45086</v>
      </c>
      <c r="E6489">
        <f>COUNTIFS($D$4891:D6489,D6489,$A$4891:A6489,A6489)</f>
        <v>4</v>
      </c>
      <c r="I6489" s="39" t="s">
        <v>170</v>
      </c>
      <c r="K6489" t="str">
        <f t="shared" si="510"/>
        <v>2022/23</v>
      </c>
      <c r="Q6489" s="32">
        <v>232.69629885852646</v>
      </c>
      <c r="AC6489" s="37">
        <v>50.586151925766622</v>
      </c>
      <c r="AD6489">
        <f t="shared" si="509"/>
        <v>5.0586151925766618</v>
      </c>
    </row>
    <row r="6490" spans="1:30" x14ac:dyDescent="0.25">
      <c r="A6490" t="s">
        <v>214</v>
      </c>
      <c r="B6490" t="s">
        <v>184</v>
      </c>
      <c r="D6490" s="5">
        <v>45086</v>
      </c>
      <c r="E6490">
        <f>COUNTIFS($D$4891:D6490,D6490,$A$4891:A6490,A6490)</f>
        <v>5</v>
      </c>
      <c r="I6490" t="s">
        <v>170</v>
      </c>
      <c r="K6490" t="str">
        <f t="shared" si="510"/>
        <v>2022/23</v>
      </c>
      <c r="Q6490" s="32">
        <v>240.28049575994783</v>
      </c>
      <c r="AC6490" s="36">
        <v>52.234890382597357</v>
      </c>
      <c r="AD6490">
        <f t="shared" si="509"/>
        <v>5.2234890382597357</v>
      </c>
    </row>
    <row r="6491" spans="1:30" x14ac:dyDescent="0.25">
      <c r="A6491" t="s">
        <v>214</v>
      </c>
      <c r="B6491" t="s">
        <v>184</v>
      </c>
      <c r="D6491" s="38">
        <v>45174</v>
      </c>
      <c r="E6491">
        <f>COUNTIFS($D$4891:D6491,D6491,$A$4891:A6491,A6491)</f>
        <v>1</v>
      </c>
      <c r="I6491" s="39" t="s">
        <v>170</v>
      </c>
      <c r="K6491" t="str">
        <f t="shared" si="510"/>
        <v>2023/24</v>
      </c>
      <c r="Q6491" s="32">
        <v>62.968956892746817</v>
      </c>
      <c r="AC6491" s="37">
        <v>7.1555632832666838</v>
      </c>
      <c r="AD6491">
        <f t="shared" si="509"/>
        <v>0.71555632832666838</v>
      </c>
    </row>
    <row r="6492" spans="1:30" x14ac:dyDescent="0.25">
      <c r="A6492" t="s">
        <v>214</v>
      </c>
      <c r="B6492" t="s">
        <v>184</v>
      </c>
      <c r="D6492" s="5">
        <v>45174</v>
      </c>
      <c r="E6492">
        <f>COUNTIFS($D$4891:D6492,D6492,$A$4891:A6492,A6492)</f>
        <v>2</v>
      </c>
      <c r="I6492" t="s">
        <v>170</v>
      </c>
      <c r="K6492" t="str">
        <f t="shared" si="510"/>
        <v>2023/24</v>
      </c>
      <c r="Q6492" s="32">
        <v>0</v>
      </c>
      <c r="AC6492" s="36">
        <v>0</v>
      </c>
      <c r="AD6492">
        <f t="shared" ref="AD6492:AD6555" si="511">AC6492/10</f>
        <v>0</v>
      </c>
    </row>
    <row r="6493" spans="1:30" x14ac:dyDescent="0.25">
      <c r="A6493" t="s">
        <v>214</v>
      </c>
      <c r="B6493" t="s">
        <v>184</v>
      </c>
      <c r="D6493" s="38">
        <v>45174</v>
      </c>
      <c r="E6493">
        <f>COUNTIFS($D$4891:D6493,D6493,$A$4891:A6493,A6493)</f>
        <v>3</v>
      </c>
      <c r="I6493" s="39" t="s">
        <v>170</v>
      </c>
      <c r="K6493" t="str">
        <f t="shared" si="510"/>
        <v>2023/24</v>
      </c>
      <c r="Q6493" s="32">
        <v>28.753351206434321</v>
      </c>
      <c r="AC6493" s="37">
        <v>3.2674262734584456</v>
      </c>
      <c r="AD6493">
        <f t="shared" si="511"/>
        <v>0.32674262734584458</v>
      </c>
    </row>
    <row r="6494" spans="1:30" x14ac:dyDescent="0.25">
      <c r="A6494" t="s">
        <v>214</v>
      </c>
      <c r="B6494" t="s">
        <v>184</v>
      </c>
      <c r="D6494" s="5">
        <v>45174</v>
      </c>
      <c r="E6494">
        <f>COUNTIFS($D$4891:D6494,D6494,$A$4891:A6494,A6494)</f>
        <v>4</v>
      </c>
      <c r="I6494" t="s">
        <v>170</v>
      </c>
      <c r="K6494" t="str">
        <f t="shared" si="510"/>
        <v>2023/24</v>
      </c>
      <c r="Q6494" s="32">
        <v>37.785880013258208</v>
      </c>
      <c r="AC6494" s="36">
        <v>4.2938500015066143</v>
      </c>
      <c r="AD6494">
        <f t="shared" si="511"/>
        <v>0.42938500015066144</v>
      </c>
    </row>
    <row r="6495" spans="1:30" x14ac:dyDescent="0.25">
      <c r="A6495" t="s">
        <v>214</v>
      </c>
      <c r="B6495" t="s">
        <v>184</v>
      </c>
      <c r="D6495" s="38">
        <v>45174</v>
      </c>
      <c r="E6495">
        <f>COUNTIFS($D$4891:D6495,D6495,$A$4891:A6495,A6495)</f>
        <v>5</v>
      </c>
      <c r="I6495" s="39" t="s">
        <v>170</v>
      </c>
      <c r="K6495" t="str">
        <f t="shared" si="510"/>
        <v>2023/24</v>
      </c>
      <c r="Q6495" s="32">
        <v>94.095546598541063</v>
      </c>
      <c r="AC6495" s="37">
        <v>10.692675749834212</v>
      </c>
      <c r="AD6495">
        <f t="shared" si="511"/>
        <v>1.0692675749834213</v>
      </c>
    </row>
    <row r="6496" spans="1:30" x14ac:dyDescent="0.25">
      <c r="A6496" t="s">
        <v>214</v>
      </c>
      <c r="B6496" t="s">
        <v>184</v>
      </c>
      <c r="D6496" s="5">
        <v>45217</v>
      </c>
      <c r="E6496">
        <f>COUNTIFS($D$4891:D6496,D6496,$A$4891:A6496,A6496)</f>
        <v>1</v>
      </c>
      <c r="I6496" t="s">
        <v>170</v>
      </c>
      <c r="K6496" t="str">
        <f t="shared" si="510"/>
        <v>2023/24</v>
      </c>
      <c r="Q6496" s="32">
        <v>218.81180159176787</v>
      </c>
      <c r="AC6496" s="36">
        <v>50.886465486457645</v>
      </c>
      <c r="AD6496">
        <f t="shared" si="511"/>
        <v>5.0886465486457642</v>
      </c>
    </row>
    <row r="6497" spans="1:30" x14ac:dyDescent="0.25">
      <c r="A6497" t="s">
        <v>214</v>
      </c>
      <c r="B6497" t="s">
        <v>184</v>
      </c>
      <c r="D6497" s="38">
        <v>45217</v>
      </c>
      <c r="E6497">
        <f>COUNTIFS($D$4891:D6497,D6497,$A$4891:A6497,A6497)</f>
        <v>2</v>
      </c>
      <c r="I6497" s="39" t="s">
        <v>170</v>
      </c>
      <c r="K6497" t="str">
        <f t="shared" si="510"/>
        <v>2023/24</v>
      </c>
      <c r="Q6497" s="32">
        <v>176.58500248303267</v>
      </c>
      <c r="AC6497" s="37">
        <v>41.066279647216902</v>
      </c>
      <c r="AD6497">
        <f t="shared" si="511"/>
        <v>4.1066279647216906</v>
      </c>
    </row>
    <row r="6498" spans="1:30" x14ac:dyDescent="0.25">
      <c r="A6498" t="s">
        <v>214</v>
      </c>
      <c r="B6498" t="s">
        <v>184</v>
      </c>
      <c r="D6498" s="5">
        <v>45217</v>
      </c>
      <c r="E6498">
        <f>COUNTIFS($D$4891:D6498,D6498,$A$4891:A6498,A6498)</f>
        <v>3</v>
      </c>
      <c r="I6498" t="s">
        <v>170</v>
      </c>
      <c r="K6498" t="str">
        <f t="shared" si="510"/>
        <v>2023/24</v>
      </c>
      <c r="Q6498" s="32">
        <v>167.46987951807233</v>
      </c>
      <c r="AC6498" s="36">
        <v>38.946483608854031</v>
      </c>
      <c r="AD6498">
        <f t="shared" si="511"/>
        <v>3.894648360885403</v>
      </c>
    </row>
    <row r="6499" spans="1:30" x14ac:dyDescent="0.25">
      <c r="A6499" t="s">
        <v>214</v>
      </c>
      <c r="B6499" t="s">
        <v>184</v>
      </c>
      <c r="D6499" s="38">
        <v>45217</v>
      </c>
      <c r="E6499">
        <f>COUNTIFS($D$4891:D6499,D6499,$A$4891:A6499,A6499)</f>
        <v>4</v>
      </c>
      <c r="I6499" s="39" t="s">
        <v>170</v>
      </c>
      <c r="K6499" t="str">
        <f t="shared" si="510"/>
        <v>2023/24</v>
      </c>
      <c r="Q6499" s="32">
        <v>178.68632707774799</v>
      </c>
      <c r="AC6499" s="37">
        <v>41.55495978552279</v>
      </c>
      <c r="AD6499">
        <f t="shared" si="511"/>
        <v>4.1554959785522794</v>
      </c>
    </row>
    <row r="6500" spans="1:30" x14ac:dyDescent="0.25">
      <c r="A6500" t="s">
        <v>214</v>
      </c>
      <c r="B6500" t="s">
        <v>184</v>
      </c>
      <c r="D6500" s="5">
        <v>45217</v>
      </c>
      <c r="E6500">
        <f>COUNTIFS($D$4891:D6500,D6500,$A$4891:A6500,A6500)</f>
        <v>5</v>
      </c>
      <c r="I6500" t="s">
        <v>170</v>
      </c>
      <c r="K6500" t="str">
        <f t="shared" si="510"/>
        <v>2023/24</v>
      </c>
      <c r="Q6500" s="32">
        <v>262.32452518579692</v>
      </c>
      <c r="AC6500" s="36">
        <v>61.005703531580671</v>
      </c>
      <c r="AD6500">
        <f t="shared" si="511"/>
        <v>6.1005703531580675</v>
      </c>
    </row>
    <row r="6501" spans="1:30" x14ac:dyDescent="0.25">
      <c r="A6501" t="s">
        <v>214</v>
      </c>
      <c r="B6501" t="s">
        <v>184</v>
      </c>
      <c r="D6501" s="38">
        <v>45238</v>
      </c>
      <c r="E6501">
        <f>COUNTIFS($D$4891:D6501,D6501,$A$4891:A6501,A6501)</f>
        <v>1</v>
      </c>
      <c r="I6501" s="39" t="s">
        <v>170</v>
      </c>
      <c r="K6501" t="str">
        <f t="shared" si="510"/>
        <v>2023/24</v>
      </c>
      <c r="Q6501" s="32">
        <v>128.20044296788484</v>
      </c>
      <c r="AC6501" s="37">
        <v>61.047829984707064</v>
      </c>
      <c r="AD6501">
        <f t="shared" si="511"/>
        <v>6.1047829984707063</v>
      </c>
    </row>
    <row r="6502" spans="1:30" x14ac:dyDescent="0.25">
      <c r="A6502" t="s">
        <v>214</v>
      </c>
      <c r="B6502" t="s">
        <v>184</v>
      </c>
      <c r="D6502" s="5">
        <v>45238</v>
      </c>
      <c r="E6502">
        <f>COUNTIFS($D$4891:D6502,D6502,$A$4891:A6502,A6502)</f>
        <v>2</v>
      </c>
      <c r="I6502" t="s">
        <v>170</v>
      </c>
      <c r="K6502" t="str">
        <f t="shared" si="510"/>
        <v>2023/24</v>
      </c>
      <c r="Q6502" s="32">
        <v>78.659976387249117</v>
      </c>
      <c r="AC6502" s="36">
        <v>37.457131612975772</v>
      </c>
      <c r="AD6502">
        <f t="shared" si="511"/>
        <v>3.7457131612975774</v>
      </c>
    </row>
    <row r="6503" spans="1:30" x14ac:dyDescent="0.25">
      <c r="A6503" t="s">
        <v>214</v>
      </c>
      <c r="B6503" t="s">
        <v>184</v>
      </c>
      <c r="D6503" s="38">
        <v>45238</v>
      </c>
      <c r="E6503">
        <f>COUNTIFS($D$4891:D6503,D6503,$A$4891:A6503,A6503)</f>
        <v>3</v>
      </c>
      <c r="I6503" s="39" t="s">
        <v>170</v>
      </c>
      <c r="K6503" t="str">
        <f t="shared" si="510"/>
        <v>2023/24</v>
      </c>
      <c r="Q6503" s="32">
        <v>90.534834623504622</v>
      </c>
      <c r="AC6503" s="37">
        <v>43.111826011192676</v>
      </c>
      <c r="AD6503">
        <f t="shared" si="511"/>
        <v>4.3111826011192678</v>
      </c>
    </row>
    <row r="6504" spans="1:30" x14ac:dyDescent="0.25">
      <c r="A6504" t="s">
        <v>214</v>
      </c>
      <c r="B6504" t="s">
        <v>184</v>
      </c>
      <c r="D6504" s="5">
        <v>45238</v>
      </c>
      <c r="E6504">
        <f>COUNTIFS($D$4891:D6504,D6504,$A$4891:A6504,A6504)</f>
        <v>4</v>
      </c>
      <c r="I6504" t="s">
        <v>170</v>
      </c>
      <c r="K6504" t="str">
        <f t="shared" si="510"/>
        <v>2023/24</v>
      </c>
      <c r="Q6504" s="32">
        <v>124.32525356713083</v>
      </c>
      <c r="AC6504" s="36">
        <v>59.202501698633732</v>
      </c>
      <c r="AD6504">
        <f t="shared" si="511"/>
        <v>5.9202501698633734</v>
      </c>
    </row>
    <row r="6505" spans="1:30" x14ac:dyDescent="0.25">
      <c r="A6505" t="s">
        <v>214</v>
      </c>
      <c r="B6505" t="s">
        <v>184</v>
      </c>
      <c r="D6505" s="38">
        <v>45238</v>
      </c>
      <c r="E6505">
        <f>COUNTIFS($D$4891:D6505,D6505,$A$4891:A6505,A6505)</f>
        <v>5</v>
      </c>
      <c r="I6505" s="39" t="s">
        <v>170</v>
      </c>
      <c r="K6505" t="str">
        <f t="shared" si="510"/>
        <v>2023/24</v>
      </c>
      <c r="Q6505" s="32">
        <v>164.48755799240828</v>
      </c>
      <c r="AC6505" s="37">
        <v>78.327408567813464</v>
      </c>
      <c r="AD6505">
        <f t="shared" si="511"/>
        <v>7.8327408567813466</v>
      </c>
    </row>
    <row r="6506" spans="1:30" x14ac:dyDescent="0.25">
      <c r="A6506" t="s">
        <v>214</v>
      </c>
      <c r="B6506" t="s">
        <v>184</v>
      </c>
      <c r="D6506" s="5">
        <v>45278</v>
      </c>
      <c r="E6506">
        <f>COUNTIFS($D$4891:D6506,D6506,$A$4891:A6506,A6506)</f>
        <v>1</v>
      </c>
      <c r="I6506" t="s">
        <v>170</v>
      </c>
      <c r="K6506" t="str">
        <f t="shared" si="510"/>
        <v>2023/24</v>
      </c>
      <c r="Q6506" s="32">
        <v>19.379441844340441</v>
      </c>
      <c r="AC6506" s="36">
        <v>4.8448604610851103</v>
      </c>
      <c r="AD6506">
        <f t="shared" si="511"/>
        <v>0.48448604610851104</v>
      </c>
    </row>
    <row r="6507" spans="1:30" x14ac:dyDescent="0.25">
      <c r="A6507" t="s">
        <v>214</v>
      </c>
      <c r="B6507" t="s">
        <v>184</v>
      </c>
      <c r="D6507" s="38">
        <v>45278</v>
      </c>
      <c r="E6507">
        <f>COUNTIFS($D$4891:D6507,D6507,$A$4891:A6507,A6507)</f>
        <v>2</v>
      </c>
      <c r="I6507" s="39" t="s">
        <v>170</v>
      </c>
      <c r="K6507" t="str">
        <f t="shared" si="510"/>
        <v>2023/24</v>
      </c>
      <c r="Q6507" s="32">
        <v>40.640963900928213</v>
      </c>
      <c r="AC6507" s="37">
        <v>10.160240975232053</v>
      </c>
      <c r="AD6507">
        <f t="shared" si="511"/>
        <v>1.0160240975232053</v>
      </c>
    </row>
    <row r="6508" spans="1:30" x14ac:dyDescent="0.25">
      <c r="A6508" t="s">
        <v>214</v>
      </c>
      <c r="B6508" t="s">
        <v>184</v>
      </c>
      <c r="D6508" s="5">
        <v>45278</v>
      </c>
      <c r="E6508">
        <f>COUNTIFS($D$4891:D6508,D6508,$A$4891:A6508,A6508)</f>
        <v>3</v>
      </c>
      <c r="I6508" t="s">
        <v>170</v>
      </c>
      <c r="K6508" t="str">
        <f t="shared" si="510"/>
        <v>2023/24</v>
      </c>
      <c r="Q6508" s="32">
        <v>44.996717259490993</v>
      </c>
      <c r="AC6508" s="36">
        <v>11.249179314872748</v>
      </c>
      <c r="AD6508">
        <f t="shared" si="511"/>
        <v>1.1249179314872748</v>
      </c>
    </row>
    <row r="6509" spans="1:30" x14ac:dyDescent="0.25">
      <c r="A6509" t="s">
        <v>214</v>
      </c>
      <c r="B6509" t="s">
        <v>184</v>
      </c>
      <c r="D6509" s="38">
        <v>45278</v>
      </c>
      <c r="E6509">
        <f>COUNTIFS($D$4891:D6509,D6509,$A$4891:A6509,A6509)</f>
        <v>4</v>
      </c>
      <c r="I6509" s="39" t="s">
        <v>170</v>
      </c>
      <c r="K6509" t="str">
        <f t="shared" si="510"/>
        <v>2023/24</v>
      </c>
      <c r="Q6509" s="32">
        <v>40.232569821177414</v>
      </c>
      <c r="AC6509" s="37">
        <v>10.058142455294353</v>
      </c>
      <c r="AD6509">
        <f t="shared" si="511"/>
        <v>1.0058142455294354</v>
      </c>
    </row>
    <row r="6510" spans="1:30" x14ac:dyDescent="0.25">
      <c r="A6510" t="s">
        <v>214</v>
      </c>
      <c r="B6510" t="s">
        <v>184</v>
      </c>
      <c r="D6510" s="5">
        <v>45278</v>
      </c>
      <c r="E6510">
        <f>COUNTIFS($D$4891:D6510,D6510,$A$4891:A6510,A6510)</f>
        <v>5</v>
      </c>
      <c r="I6510" t="s">
        <v>170</v>
      </c>
      <c r="K6510" t="str">
        <f t="shared" si="510"/>
        <v>2023/24</v>
      </c>
      <c r="Q6510" s="32">
        <v>101.75984520791077</v>
      </c>
      <c r="AC6510" s="36">
        <v>25.439961301977693</v>
      </c>
      <c r="AD6510">
        <f t="shared" si="511"/>
        <v>2.5439961301977694</v>
      </c>
    </row>
    <row r="6511" spans="1:30" x14ac:dyDescent="0.25">
      <c r="A6511" t="s">
        <v>214</v>
      </c>
      <c r="B6511" t="s">
        <v>184</v>
      </c>
      <c r="D6511" s="38">
        <v>45324</v>
      </c>
      <c r="E6511">
        <f>COUNTIFS($D$4891:D6511,D6511,$A$4891:A6511,A6511)</f>
        <v>1</v>
      </c>
      <c r="I6511" s="39" t="s">
        <v>170</v>
      </c>
      <c r="K6511" t="str">
        <f t="shared" si="510"/>
        <v>2023/24</v>
      </c>
      <c r="Q6511" s="32">
        <v>398.39877471456424</v>
      </c>
      <c r="AC6511" s="37">
        <v>86.608429285774832</v>
      </c>
      <c r="AD6511">
        <f t="shared" si="511"/>
        <v>8.6608429285774839</v>
      </c>
    </row>
    <row r="6512" spans="1:30" x14ac:dyDescent="0.25">
      <c r="A6512" t="s">
        <v>214</v>
      </c>
      <c r="B6512" t="s">
        <v>184</v>
      </c>
      <c r="D6512" s="5">
        <v>45324</v>
      </c>
      <c r="E6512">
        <f>COUNTIFS($D$4891:D6512,D6512,$A$4891:A6512,A6512)</f>
        <v>2</v>
      </c>
      <c r="I6512" t="s">
        <v>170</v>
      </c>
      <c r="K6512" t="str">
        <f t="shared" si="510"/>
        <v>2023/24</v>
      </c>
      <c r="Q6512" s="32">
        <v>246.9247009148487</v>
      </c>
      <c r="AC6512" s="36">
        <v>53.679282807575802</v>
      </c>
      <c r="AD6512">
        <f t="shared" si="511"/>
        <v>5.3679282807575799</v>
      </c>
    </row>
    <row r="6513" spans="1:30" x14ac:dyDescent="0.25">
      <c r="A6513" t="s">
        <v>214</v>
      </c>
      <c r="B6513" t="s">
        <v>184</v>
      </c>
      <c r="D6513" s="38">
        <v>45324</v>
      </c>
      <c r="E6513">
        <f>COUNTIFS($D$4891:D6513,D6513,$A$4891:A6513,A6513)</f>
        <v>3</v>
      </c>
      <c r="I6513" s="39" t="s">
        <v>170</v>
      </c>
      <c r="K6513" t="str">
        <f t="shared" si="510"/>
        <v>2023/24</v>
      </c>
      <c r="Q6513" s="32">
        <v>142.55921730175078</v>
      </c>
      <c r="AC6513" s="37">
        <v>30.991134196032778</v>
      </c>
      <c r="AD6513">
        <f t="shared" si="511"/>
        <v>3.0991134196032779</v>
      </c>
    </row>
    <row r="6514" spans="1:30" x14ac:dyDescent="0.25">
      <c r="A6514" t="s">
        <v>214</v>
      </c>
      <c r="B6514" t="s">
        <v>184</v>
      </c>
      <c r="D6514" s="5">
        <v>45324</v>
      </c>
      <c r="E6514">
        <f>COUNTIFS($D$4891:D6514,D6514,$A$4891:A6514,A6514)</f>
        <v>4</v>
      </c>
      <c r="I6514" t="s">
        <v>170</v>
      </c>
      <c r="K6514" t="str">
        <f t="shared" si="510"/>
        <v>2023/24</v>
      </c>
      <c r="Q6514" s="32">
        <v>185.86956521739134</v>
      </c>
      <c r="AC6514" s="36">
        <v>40.406427221172031</v>
      </c>
      <c r="AD6514">
        <f t="shared" si="511"/>
        <v>4.0406427221172034</v>
      </c>
    </row>
    <row r="6515" spans="1:30" x14ac:dyDescent="0.25">
      <c r="A6515" t="s">
        <v>214</v>
      </c>
      <c r="B6515" t="s">
        <v>184</v>
      </c>
      <c r="D6515" s="38">
        <v>45324</v>
      </c>
      <c r="E6515">
        <f>COUNTIFS($D$4891:D6515,D6515,$A$4891:A6515,A6515)</f>
        <v>5</v>
      </c>
      <c r="I6515" s="39" t="s">
        <v>170</v>
      </c>
      <c r="K6515" t="str">
        <f t="shared" si="510"/>
        <v>2023/24</v>
      </c>
      <c r="Q6515" s="32">
        <v>257.88398554884014</v>
      </c>
      <c r="AC6515" s="37">
        <v>56.061735988878297</v>
      </c>
      <c r="AD6515">
        <f t="shared" si="511"/>
        <v>5.6061735988878301</v>
      </c>
    </row>
    <row r="6516" spans="1:30" x14ac:dyDescent="0.25">
      <c r="A6516" t="s">
        <v>214</v>
      </c>
      <c r="B6516" t="s">
        <v>184</v>
      </c>
      <c r="D6516" s="5">
        <v>45435</v>
      </c>
      <c r="E6516">
        <f>COUNTIFS($D$4891:D6516,D6516,$A$4891:A6516,A6516)</f>
        <v>1</v>
      </c>
      <c r="I6516" t="s">
        <v>170</v>
      </c>
      <c r="K6516" t="str">
        <f t="shared" si="510"/>
        <v>2023/24</v>
      </c>
      <c r="Q6516" s="32">
        <v>30.110478043357425</v>
      </c>
      <c r="AC6516" s="36">
        <v>5.0184130072262381</v>
      </c>
      <c r="AD6516">
        <f t="shared" si="511"/>
        <v>0.50184130072262378</v>
      </c>
    </row>
    <row r="6517" spans="1:30" x14ac:dyDescent="0.25">
      <c r="A6517" t="s">
        <v>214</v>
      </c>
      <c r="B6517" t="s">
        <v>184</v>
      </c>
      <c r="D6517" s="38">
        <v>45435</v>
      </c>
      <c r="E6517">
        <f>COUNTIFS($D$4891:D6517,D6517,$A$4891:A6517,A6517)</f>
        <v>2</v>
      </c>
      <c r="I6517" s="39" t="s">
        <v>170</v>
      </c>
      <c r="K6517" t="str">
        <f t="shared" si="510"/>
        <v>2023/24</v>
      </c>
      <c r="Q6517" s="32">
        <v>0</v>
      </c>
      <c r="AC6517" s="37"/>
      <c r="AD6517">
        <f t="shared" si="511"/>
        <v>0</v>
      </c>
    </row>
    <row r="6518" spans="1:30" x14ac:dyDescent="0.25">
      <c r="A6518" t="s">
        <v>214</v>
      </c>
      <c r="B6518" t="s">
        <v>184</v>
      </c>
      <c r="D6518" s="5">
        <v>45435</v>
      </c>
      <c r="E6518">
        <f>COUNTIFS($D$4891:D6518,D6518,$A$4891:A6518,A6518)</f>
        <v>3</v>
      </c>
      <c r="I6518" t="s">
        <v>170</v>
      </c>
      <c r="K6518" t="str">
        <f t="shared" si="510"/>
        <v>2023/24</v>
      </c>
      <c r="Q6518" s="32">
        <v>0</v>
      </c>
      <c r="AC6518" s="36"/>
      <c r="AD6518">
        <f t="shared" si="511"/>
        <v>0</v>
      </c>
    </row>
    <row r="6519" spans="1:30" x14ac:dyDescent="0.25">
      <c r="A6519" t="s">
        <v>214</v>
      </c>
      <c r="B6519" t="s">
        <v>184</v>
      </c>
      <c r="D6519" s="38">
        <v>45435</v>
      </c>
      <c r="E6519">
        <f>COUNTIFS($D$4891:D6519,D6519,$A$4891:A6519,A6519)</f>
        <v>4</v>
      </c>
      <c r="I6519" s="39" t="s">
        <v>170</v>
      </c>
      <c r="K6519" t="str">
        <f t="shared" si="510"/>
        <v>2023/24</v>
      </c>
      <c r="Q6519" s="32">
        <v>0</v>
      </c>
      <c r="AC6519" s="37"/>
      <c r="AD6519">
        <f t="shared" si="511"/>
        <v>0</v>
      </c>
    </row>
    <row r="6520" spans="1:30" x14ac:dyDescent="0.25">
      <c r="A6520" t="s">
        <v>214</v>
      </c>
      <c r="B6520" t="s">
        <v>184</v>
      </c>
      <c r="D6520" s="5">
        <v>45435</v>
      </c>
      <c r="E6520">
        <f>COUNTIFS($D$4891:D6520,D6520,$A$4891:A6520,A6520)</f>
        <v>5</v>
      </c>
      <c r="I6520" t="s">
        <v>170</v>
      </c>
      <c r="K6520" t="str">
        <f t="shared" si="510"/>
        <v>2023/24</v>
      </c>
      <c r="Q6520" s="32">
        <v>0</v>
      </c>
      <c r="AC6520" s="36"/>
      <c r="AD6520">
        <f t="shared" si="511"/>
        <v>0</v>
      </c>
    </row>
    <row r="6521" spans="1:30" x14ac:dyDescent="0.25">
      <c r="A6521" t="s">
        <v>215</v>
      </c>
      <c r="B6521" t="s">
        <v>184</v>
      </c>
      <c r="D6521" s="38">
        <v>44936</v>
      </c>
      <c r="E6521">
        <f>COUNTIFS($D$4891:D6521,D6521,$A$4891:A6521,A6521)</f>
        <v>1</v>
      </c>
      <c r="I6521" s="39" t="s">
        <v>171</v>
      </c>
      <c r="K6521" t="str">
        <f t="shared" si="510"/>
        <v>2022/23</v>
      </c>
      <c r="Q6521" s="32">
        <v>124.04781680113906</v>
      </c>
      <c r="AC6521" s="37">
        <v>62.023908400569532</v>
      </c>
      <c r="AD6521">
        <f t="shared" si="511"/>
        <v>6.2023908400569532</v>
      </c>
    </row>
    <row r="6522" spans="1:30" x14ac:dyDescent="0.25">
      <c r="A6522" t="s">
        <v>215</v>
      </c>
      <c r="B6522" t="s">
        <v>184</v>
      </c>
      <c r="D6522" s="5">
        <v>44936</v>
      </c>
      <c r="E6522">
        <f>COUNTIFS($D$4891:D6522,D6522,$A$4891:A6522,A6522)</f>
        <v>2</v>
      </c>
      <c r="I6522" t="s">
        <v>171</v>
      </c>
      <c r="K6522" t="str">
        <f t="shared" si="510"/>
        <v>2022/23</v>
      </c>
      <c r="Q6522" s="32">
        <v>145.70571428571429</v>
      </c>
      <c r="AC6522" s="36">
        <v>72.852857142857147</v>
      </c>
      <c r="AD6522">
        <f t="shared" si="511"/>
        <v>7.285285714285715</v>
      </c>
    </row>
    <row r="6523" spans="1:30" x14ac:dyDescent="0.25">
      <c r="A6523" t="s">
        <v>215</v>
      </c>
      <c r="B6523" t="s">
        <v>184</v>
      </c>
      <c r="D6523" s="38">
        <v>44936</v>
      </c>
      <c r="E6523">
        <f>COUNTIFS($D$4891:D6523,D6523,$A$4891:A6523,A6523)</f>
        <v>3</v>
      </c>
      <c r="I6523" s="39" t="s">
        <v>171</v>
      </c>
      <c r="K6523" t="str">
        <f t="shared" si="510"/>
        <v>2022/23</v>
      </c>
      <c r="Q6523" s="32">
        <v>154.45470227446975</v>
      </c>
      <c r="AC6523" s="37">
        <v>77.227351137234876</v>
      </c>
      <c r="AD6523">
        <f t="shared" si="511"/>
        <v>7.7227351137234876</v>
      </c>
    </row>
    <row r="6524" spans="1:30" x14ac:dyDescent="0.25">
      <c r="A6524" t="s">
        <v>215</v>
      </c>
      <c r="B6524" t="s">
        <v>184</v>
      </c>
      <c r="D6524" s="5">
        <v>44936</v>
      </c>
      <c r="E6524">
        <f>COUNTIFS($D$4891:D6524,D6524,$A$4891:A6524,A6524)</f>
        <v>4</v>
      </c>
      <c r="I6524" t="s">
        <v>171</v>
      </c>
      <c r="K6524" t="str">
        <f t="shared" si="510"/>
        <v>2022/23</v>
      </c>
      <c r="Q6524" s="32">
        <v>161.63645690834474</v>
      </c>
      <c r="AC6524" s="36">
        <v>80.81822845417237</v>
      </c>
      <c r="AD6524">
        <f t="shared" si="511"/>
        <v>8.0818228454172374</v>
      </c>
    </row>
    <row r="6525" spans="1:30" x14ac:dyDescent="0.25">
      <c r="A6525" t="s">
        <v>215</v>
      </c>
      <c r="B6525" t="s">
        <v>184</v>
      </c>
      <c r="D6525" s="38">
        <v>44936</v>
      </c>
      <c r="E6525">
        <f>COUNTIFS($D$4891:D6525,D6525,$A$4891:A6525,A6525)</f>
        <v>5</v>
      </c>
      <c r="I6525" s="39" t="s">
        <v>171</v>
      </c>
      <c r="K6525" t="str">
        <f t="shared" si="510"/>
        <v>2022/23</v>
      </c>
      <c r="Q6525" s="32">
        <v>203.34336180124222</v>
      </c>
      <c r="AC6525" s="37">
        <v>101.67168090062111</v>
      </c>
      <c r="AD6525">
        <f t="shared" si="511"/>
        <v>10.167168090062111</v>
      </c>
    </row>
    <row r="6526" spans="1:30" x14ac:dyDescent="0.25">
      <c r="A6526" t="s">
        <v>215</v>
      </c>
      <c r="B6526" t="s">
        <v>184</v>
      </c>
      <c r="D6526" s="5">
        <v>44953</v>
      </c>
      <c r="E6526">
        <f>COUNTIFS($D$4891:D6526,D6526,$A$4891:A6526,A6526)</f>
        <v>1</v>
      </c>
      <c r="I6526" t="s">
        <v>171</v>
      </c>
      <c r="K6526" t="str">
        <f t="shared" si="510"/>
        <v>2022/23</v>
      </c>
      <c r="Q6526" s="32">
        <v>37.70446428571428</v>
      </c>
      <c r="AC6526" s="36">
        <v>22.179096638655462</v>
      </c>
      <c r="AD6526">
        <f t="shared" si="511"/>
        <v>2.2179096638655462</v>
      </c>
    </row>
    <row r="6527" spans="1:30" x14ac:dyDescent="0.25">
      <c r="A6527" t="s">
        <v>215</v>
      </c>
      <c r="B6527" t="s">
        <v>184</v>
      </c>
      <c r="D6527" s="38">
        <v>44953</v>
      </c>
      <c r="E6527">
        <f>COUNTIFS($D$4891:D6527,D6527,$A$4891:A6527,A6527)</f>
        <v>2</v>
      </c>
      <c r="I6527" s="39" t="s">
        <v>171</v>
      </c>
      <c r="K6527" t="str">
        <f t="shared" si="510"/>
        <v>2022/23</v>
      </c>
      <c r="Q6527" s="32">
        <v>53.24169856211855</v>
      </c>
      <c r="AC6527" s="37">
        <v>31.318646213010911</v>
      </c>
      <c r="AD6527">
        <f t="shared" si="511"/>
        <v>3.1318646213010912</v>
      </c>
    </row>
    <row r="6528" spans="1:30" x14ac:dyDescent="0.25">
      <c r="A6528" t="s">
        <v>215</v>
      </c>
      <c r="B6528" t="s">
        <v>184</v>
      </c>
      <c r="D6528" s="5">
        <v>44953</v>
      </c>
      <c r="E6528">
        <f>COUNTIFS($D$4891:D6528,D6528,$A$4891:A6528,A6528)</f>
        <v>3</v>
      </c>
      <c r="I6528" t="s">
        <v>171</v>
      </c>
      <c r="K6528" t="str">
        <f t="shared" si="510"/>
        <v>2022/23</v>
      </c>
      <c r="Q6528" s="32">
        <v>57.910205102551252</v>
      </c>
      <c r="AC6528" s="36">
        <v>34.064826530912505</v>
      </c>
      <c r="AD6528">
        <f t="shared" si="511"/>
        <v>3.4064826530912504</v>
      </c>
    </row>
    <row r="6529" spans="1:30" x14ac:dyDescent="0.25">
      <c r="A6529" t="s">
        <v>215</v>
      </c>
      <c r="B6529" t="s">
        <v>184</v>
      </c>
      <c r="D6529" s="38">
        <v>44953</v>
      </c>
      <c r="E6529">
        <f>COUNTIFS($D$4891:D6529,D6529,$A$4891:A6529,A6529)</f>
        <v>4</v>
      </c>
      <c r="I6529" s="39" t="s">
        <v>171</v>
      </c>
      <c r="K6529" t="str">
        <f t="shared" si="510"/>
        <v>2022/23</v>
      </c>
      <c r="Q6529" s="32">
        <v>36.9182766887604</v>
      </c>
      <c r="AC6529" s="37">
        <v>21.716633346329647</v>
      </c>
      <c r="AD6529">
        <f t="shared" si="511"/>
        <v>2.1716633346329646</v>
      </c>
    </row>
    <row r="6530" spans="1:30" x14ac:dyDescent="0.25">
      <c r="A6530" t="s">
        <v>215</v>
      </c>
      <c r="B6530" t="s">
        <v>184</v>
      </c>
      <c r="D6530" s="5">
        <v>44953</v>
      </c>
      <c r="E6530">
        <f>COUNTIFS($D$4891:D6530,D6530,$A$4891:A6530,A6530)</f>
        <v>5</v>
      </c>
      <c r="I6530" t="s">
        <v>171</v>
      </c>
      <c r="K6530" t="str">
        <f t="shared" si="510"/>
        <v>2022/23</v>
      </c>
      <c r="Q6530" s="32">
        <v>37.654744320180058</v>
      </c>
      <c r="AC6530" s="36">
        <v>22.149849600105917</v>
      </c>
      <c r="AD6530">
        <f t="shared" si="511"/>
        <v>2.2149849600105918</v>
      </c>
    </row>
    <row r="6531" spans="1:30" x14ac:dyDescent="0.25">
      <c r="A6531" t="s">
        <v>215</v>
      </c>
      <c r="B6531" t="s">
        <v>184</v>
      </c>
      <c r="D6531" s="38">
        <v>44980</v>
      </c>
      <c r="E6531">
        <f>COUNTIFS($D$4891:D6531,D6531,$A$4891:A6531,A6531)</f>
        <v>1</v>
      </c>
      <c r="I6531" s="39" t="s">
        <v>171</v>
      </c>
      <c r="K6531" t="str">
        <f t="shared" si="510"/>
        <v>2022/23</v>
      </c>
      <c r="Q6531" s="32">
        <v>271.25418526785717</v>
      </c>
      <c r="AC6531" s="37">
        <v>100.46451306216932</v>
      </c>
      <c r="AD6531">
        <f t="shared" si="511"/>
        <v>10.046451306216932</v>
      </c>
    </row>
    <row r="6532" spans="1:30" x14ac:dyDescent="0.25">
      <c r="A6532" t="s">
        <v>215</v>
      </c>
      <c r="B6532" t="s">
        <v>184</v>
      </c>
      <c r="D6532" s="5">
        <v>44980</v>
      </c>
      <c r="E6532">
        <f>COUNTIFS($D$4891:D6532,D6532,$A$4891:A6532,A6532)</f>
        <v>2</v>
      </c>
      <c r="I6532" t="s">
        <v>171</v>
      </c>
      <c r="K6532" t="str">
        <f t="shared" si="510"/>
        <v>2022/23</v>
      </c>
      <c r="Q6532" s="32">
        <v>116.56526761648058</v>
      </c>
      <c r="AC6532" s="36">
        <v>43.172321339437254</v>
      </c>
      <c r="AD6532">
        <f t="shared" si="511"/>
        <v>4.3172321339437252</v>
      </c>
    </row>
    <row r="6533" spans="1:30" x14ac:dyDescent="0.25">
      <c r="A6533" t="s">
        <v>215</v>
      </c>
      <c r="B6533" t="s">
        <v>184</v>
      </c>
      <c r="D6533" s="38">
        <v>44980</v>
      </c>
      <c r="E6533">
        <f>COUNTIFS($D$4891:D6533,D6533,$A$4891:A6533,A6533)</f>
        <v>3</v>
      </c>
      <c r="I6533" s="39" t="s">
        <v>171</v>
      </c>
      <c r="K6533" t="str">
        <f t="shared" si="510"/>
        <v>2022/23</v>
      </c>
      <c r="Q6533" s="32">
        <v>159.90847592518904</v>
      </c>
      <c r="AC6533" s="37">
        <v>59.225361453773715</v>
      </c>
      <c r="AD6533">
        <f t="shared" si="511"/>
        <v>5.9225361453773715</v>
      </c>
    </row>
    <row r="6534" spans="1:30" x14ac:dyDescent="0.25">
      <c r="A6534" t="s">
        <v>215</v>
      </c>
      <c r="B6534" t="s">
        <v>184</v>
      </c>
      <c r="D6534" s="5">
        <v>44980</v>
      </c>
      <c r="E6534">
        <f>COUNTIFS($D$4891:D6534,D6534,$A$4891:A6534,A6534)</f>
        <v>4</v>
      </c>
      <c r="I6534" t="s">
        <v>171</v>
      </c>
      <c r="K6534" t="str">
        <f t="shared" si="510"/>
        <v>2022/23</v>
      </c>
      <c r="Q6534" s="32">
        <v>143.44025330396477</v>
      </c>
      <c r="AC6534" s="36">
        <v>53.126019742209166</v>
      </c>
      <c r="AD6534">
        <f t="shared" si="511"/>
        <v>5.3126019742209163</v>
      </c>
    </row>
    <row r="6535" spans="1:30" x14ac:dyDescent="0.25">
      <c r="A6535" t="s">
        <v>215</v>
      </c>
      <c r="B6535" t="s">
        <v>184</v>
      </c>
      <c r="D6535" s="38">
        <v>44980</v>
      </c>
      <c r="E6535">
        <f>COUNTIFS($D$4891:D6535,D6535,$A$4891:A6535,A6535)</f>
        <v>5</v>
      </c>
      <c r="I6535" s="39" t="s">
        <v>171</v>
      </c>
      <c r="K6535" t="str">
        <f t="shared" ref="K6535:K6598" si="512">YEAR(D6535)+IF(MONTH(D6535)&lt;7,-1,0)&amp;"/"&amp;RIGHT(YEAR(D6535)+IF(MONTH(D6535)&lt;7,0,1),2)</f>
        <v>2022/23</v>
      </c>
      <c r="Q6535" s="32">
        <v>232.08877438640656</v>
      </c>
      <c r="AC6535" s="37">
        <v>85.958805328298723</v>
      </c>
      <c r="AD6535">
        <f t="shared" si="511"/>
        <v>8.595880532829872</v>
      </c>
    </row>
    <row r="6536" spans="1:30" x14ac:dyDescent="0.25">
      <c r="A6536" t="s">
        <v>215</v>
      </c>
      <c r="B6536" t="s">
        <v>184</v>
      </c>
      <c r="D6536" s="5">
        <v>45008</v>
      </c>
      <c r="E6536">
        <f>COUNTIFS($D$4891:D6536,D6536,$A$4891:A6536,A6536)</f>
        <v>1</v>
      </c>
      <c r="I6536" t="s">
        <v>171</v>
      </c>
      <c r="K6536" t="str">
        <f t="shared" si="512"/>
        <v>2022/23</v>
      </c>
      <c r="Q6536" s="32">
        <v>179.73214285714286</v>
      </c>
      <c r="AC6536" s="36">
        <v>64.190051020408163</v>
      </c>
      <c r="AD6536">
        <f t="shared" si="511"/>
        <v>6.4190051020408161</v>
      </c>
    </row>
    <row r="6537" spans="1:30" x14ac:dyDescent="0.25">
      <c r="A6537" t="s">
        <v>215</v>
      </c>
      <c r="B6537" t="s">
        <v>184</v>
      </c>
      <c r="D6537" s="38">
        <v>45008</v>
      </c>
      <c r="E6537">
        <f>COUNTIFS($D$4891:D6537,D6537,$A$4891:A6537,A6537)</f>
        <v>2</v>
      </c>
      <c r="I6537" s="39" t="s">
        <v>171</v>
      </c>
      <c r="K6537" t="str">
        <f t="shared" si="512"/>
        <v>2022/23</v>
      </c>
      <c r="Q6537" s="32">
        <v>117.01419698314108</v>
      </c>
      <c r="AC6537" s="37">
        <v>41.790784636836101</v>
      </c>
      <c r="AD6537">
        <f t="shared" si="511"/>
        <v>4.1790784636836102</v>
      </c>
    </row>
    <row r="6538" spans="1:30" x14ac:dyDescent="0.25">
      <c r="A6538" t="s">
        <v>215</v>
      </c>
      <c r="B6538" t="s">
        <v>184</v>
      </c>
      <c r="D6538" s="5">
        <v>45008</v>
      </c>
      <c r="E6538">
        <f>COUNTIFS($D$4891:D6538,D6538,$A$4891:A6538,A6538)</f>
        <v>3</v>
      </c>
      <c r="I6538" t="s">
        <v>171</v>
      </c>
      <c r="K6538" t="str">
        <f t="shared" si="512"/>
        <v>2022/23</v>
      </c>
      <c r="Q6538" s="32">
        <v>183.05380852550667</v>
      </c>
      <c r="AC6538" s="36">
        <v>65.376360187680945</v>
      </c>
      <c r="AD6538">
        <f t="shared" si="511"/>
        <v>6.5376360187680946</v>
      </c>
    </row>
    <row r="6539" spans="1:30" x14ac:dyDescent="0.25">
      <c r="A6539" t="s">
        <v>215</v>
      </c>
      <c r="B6539" t="s">
        <v>184</v>
      </c>
      <c r="D6539" s="38">
        <v>45008</v>
      </c>
      <c r="E6539">
        <f>COUNTIFS($D$4891:D6539,D6539,$A$4891:A6539,A6539)</f>
        <v>4</v>
      </c>
      <c r="I6539" s="39" t="s">
        <v>171</v>
      </c>
      <c r="K6539" t="str">
        <f t="shared" si="512"/>
        <v>2022/23</v>
      </c>
      <c r="Q6539" s="32">
        <v>165.07092198581563</v>
      </c>
      <c r="AC6539" s="37">
        <v>58.953900709219866</v>
      </c>
      <c r="AD6539">
        <f t="shared" si="511"/>
        <v>5.8953900709219864</v>
      </c>
    </row>
    <row r="6540" spans="1:30" x14ac:dyDescent="0.25">
      <c r="A6540" t="s">
        <v>215</v>
      </c>
      <c r="B6540" t="s">
        <v>184</v>
      </c>
      <c r="D6540" s="5">
        <v>45008</v>
      </c>
      <c r="E6540">
        <f>COUNTIFS($D$4891:D6540,D6540,$A$4891:A6540,A6540)</f>
        <v>5</v>
      </c>
      <c r="I6540" t="s">
        <v>171</v>
      </c>
      <c r="K6540" t="str">
        <f t="shared" si="512"/>
        <v>2022/23</v>
      </c>
      <c r="Q6540" s="32">
        <v>211.19589184170832</v>
      </c>
      <c r="AC6540" s="36">
        <v>75.427104229181538</v>
      </c>
      <c r="AD6540">
        <f t="shared" si="511"/>
        <v>7.5427104229181534</v>
      </c>
    </row>
    <row r="6541" spans="1:30" x14ac:dyDescent="0.25">
      <c r="A6541" t="s">
        <v>215</v>
      </c>
      <c r="B6541" t="s">
        <v>184</v>
      </c>
      <c r="D6541" s="38">
        <v>45040</v>
      </c>
      <c r="E6541">
        <f>COUNTIFS($D$4891:D6541,D6541,$A$4891:A6541,A6541)</f>
        <v>1</v>
      </c>
      <c r="I6541" s="39" t="s">
        <v>171</v>
      </c>
      <c r="K6541" t="str">
        <f t="shared" si="512"/>
        <v>2022/23</v>
      </c>
      <c r="Q6541" s="32">
        <v>167.40824392998312</v>
      </c>
      <c r="AC6541" s="37">
        <v>52.315076228119722</v>
      </c>
      <c r="AD6541">
        <f t="shared" si="511"/>
        <v>5.2315076228119723</v>
      </c>
    </row>
    <row r="6542" spans="1:30" x14ac:dyDescent="0.25">
      <c r="A6542" t="s">
        <v>215</v>
      </c>
      <c r="B6542" t="s">
        <v>184</v>
      </c>
      <c r="D6542" s="5">
        <v>45040</v>
      </c>
      <c r="E6542">
        <f>COUNTIFS($D$4891:D6542,D6542,$A$4891:A6542,A6542)</f>
        <v>2</v>
      </c>
      <c r="I6542" t="s">
        <v>171</v>
      </c>
      <c r="K6542" t="str">
        <f t="shared" si="512"/>
        <v>2022/23</v>
      </c>
      <c r="Q6542" s="32">
        <v>164.89285714285717</v>
      </c>
      <c r="AC6542" s="36">
        <v>51.529017857142868</v>
      </c>
      <c r="AD6542">
        <f t="shared" si="511"/>
        <v>5.1529017857142865</v>
      </c>
    </row>
    <row r="6543" spans="1:30" x14ac:dyDescent="0.25">
      <c r="A6543" t="s">
        <v>215</v>
      </c>
      <c r="B6543" t="s">
        <v>184</v>
      </c>
      <c r="D6543" s="38">
        <v>45040</v>
      </c>
      <c r="E6543">
        <f>COUNTIFS($D$4891:D6543,D6543,$A$4891:A6543,A6543)</f>
        <v>3</v>
      </c>
      <c r="I6543" s="39" t="s">
        <v>171</v>
      </c>
      <c r="K6543" t="str">
        <f t="shared" si="512"/>
        <v>2022/23</v>
      </c>
      <c r="Q6543" s="32">
        <v>175.09398496240604</v>
      </c>
      <c r="AC6543" s="37">
        <v>54.716870300751886</v>
      </c>
      <c r="AD6543">
        <f t="shared" si="511"/>
        <v>5.4716870300751888</v>
      </c>
    </row>
    <row r="6544" spans="1:30" x14ac:dyDescent="0.25">
      <c r="A6544" t="s">
        <v>215</v>
      </c>
      <c r="B6544" t="s">
        <v>184</v>
      </c>
      <c r="D6544" s="5">
        <v>45040</v>
      </c>
      <c r="E6544">
        <f>COUNTIFS($D$4891:D6544,D6544,$A$4891:A6544,A6544)</f>
        <v>4</v>
      </c>
      <c r="I6544" t="s">
        <v>171</v>
      </c>
      <c r="K6544" t="str">
        <f t="shared" si="512"/>
        <v>2022/23</v>
      </c>
      <c r="Q6544" s="32">
        <v>212.63528138528136</v>
      </c>
      <c r="AC6544" s="36">
        <v>66.448525432900425</v>
      </c>
      <c r="AD6544">
        <f t="shared" si="511"/>
        <v>6.6448525432900425</v>
      </c>
    </row>
    <row r="6545" spans="1:30" x14ac:dyDescent="0.25">
      <c r="A6545" t="s">
        <v>215</v>
      </c>
      <c r="B6545" t="s">
        <v>184</v>
      </c>
      <c r="D6545" s="38">
        <v>45040</v>
      </c>
      <c r="E6545">
        <f>COUNTIFS($D$4891:D6545,D6545,$A$4891:A6545,A6545)</f>
        <v>5</v>
      </c>
      <c r="I6545" s="39" t="s">
        <v>171</v>
      </c>
      <c r="K6545" t="str">
        <f t="shared" si="512"/>
        <v>2022/23</v>
      </c>
      <c r="Q6545" s="32">
        <v>196.60107334525941</v>
      </c>
      <c r="AC6545" s="37">
        <v>61.437835420393569</v>
      </c>
      <c r="AD6545">
        <f t="shared" si="511"/>
        <v>6.1437835420393565</v>
      </c>
    </row>
    <row r="6546" spans="1:30" x14ac:dyDescent="0.25">
      <c r="A6546" t="s">
        <v>215</v>
      </c>
      <c r="B6546" t="s">
        <v>184</v>
      </c>
      <c r="D6546" s="5">
        <v>45086</v>
      </c>
      <c r="E6546">
        <f>COUNTIFS($D$4891:D6546,D6546,$A$4891:A6546,A6546)</f>
        <v>1</v>
      </c>
      <c r="I6546" t="s">
        <v>171</v>
      </c>
      <c r="K6546" t="str">
        <f t="shared" si="512"/>
        <v>2022/23</v>
      </c>
      <c r="Q6546" s="32">
        <v>92.002907129480747</v>
      </c>
      <c r="AC6546" s="36">
        <v>20.000631984669727</v>
      </c>
      <c r="AD6546">
        <f t="shared" si="511"/>
        <v>2.0000631984669726</v>
      </c>
    </row>
    <row r="6547" spans="1:30" x14ac:dyDescent="0.25">
      <c r="A6547" t="s">
        <v>215</v>
      </c>
      <c r="B6547" t="s">
        <v>184</v>
      </c>
      <c r="D6547" s="38">
        <v>45086</v>
      </c>
      <c r="E6547">
        <f>COUNTIFS($D$4891:D6547,D6547,$A$4891:A6547,A6547)</f>
        <v>2</v>
      </c>
      <c r="I6547" s="39" t="s">
        <v>171</v>
      </c>
      <c r="K6547" t="str">
        <f t="shared" si="512"/>
        <v>2022/23</v>
      </c>
      <c r="Q6547" s="32">
        <v>81.720229273832913</v>
      </c>
      <c r="AC6547" s="37">
        <v>17.765267233441936</v>
      </c>
      <c r="AD6547">
        <f t="shared" si="511"/>
        <v>1.7765267233441935</v>
      </c>
    </row>
    <row r="6548" spans="1:30" x14ac:dyDescent="0.25">
      <c r="A6548" t="s">
        <v>215</v>
      </c>
      <c r="B6548" t="s">
        <v>184</v>
      </c>
      <c r="D6548" s="5">
        <v>45086</v>
      </c>
      <c r="E6548">
        <f>COUNTIFS($D$4891:D6548,D6548,$A$4891:A6548,A6548)</f>
        <v>3</v>
      </c>
      <c r="I6548" t="s">
        <v>171</v>
      </c>
      <c r="K6548" t="str">
        <f t="shared" si="512"/>
        <v>2022/23</v>
      </c>
      <c r="Q6548" s="32">
        <v>90.920519986780988</v>
      </c>
      <c r="AC6548" s="36">
        <v>19.765330431908911</v>
      </c>
      <c r="AD6548">
        <f t="shared" si="511"/>
        <v>1.9765330431908912</v>
      </c>
    </row>
    <row r="6549" spans="1:30" x14ac:dyDescent="0.25">
      <c r="A6549" t="s">
        <v>215</v>
      </c>
      <c r="B6549" t="s">
        <v>184</v>
      </c>
      <c r="D6549" s="38">
        <v>45086</v>
      </c>
      <c r="E6549">
        <f>COUNTIFS($D$4891:D6549,D6549,$A$4891:A6549,A6549)</f>
        <v>4</v>
      </c>
      <c r="I6549" s="39" t="s">
        <v>171</v>
      </c>
      <c r="K6549" t="str">
        <f t="shared" si="512"/>
        <v>2022/23</v>
      </c>
      <c r="Q6549" s="32">
        <v>109.86229498402702</v>
      </c>
      <c r="AC6549" s="37">
        <v>23.883107605223266</v>
      </c>
      <c r="AD6549">
        <f t="shared" si="511"/>
        <v>2.3883107605223266</v>
      </c>
    </row>
    <row r="6550" spans="1:30" x14ac:dyDescent="0.25">
      <c r="A6550" t="s">
        <v>215</v>
      </c>
      <c r="B6550" t="s">
        <v>184</v>
      </c>
      <c r="D6550" s="5">
        <v>45086</v>
      </c>
      <c r="E6550">
        <f>COUNTIFS($D$4891:D6550,D6550,$A$4891:A6550,A6550)</f>
        <v>5</v>
      </c>
      <c r="I6550" t="s">
        <v>171</v>
      </c>
      <c r="K6550" t="str">
        <f t="shared" si="512"/>
        <v>2022/23</v>
      </c>
      <c r="Q6550" s="32">
        <v>120.14497283967489</v>
      </c>
      <c r="AC6550" s="36">
        <v>26.118472356451065</v>
      </c>
      <c r="AD6550">
        <f t="shared" si="511"/>
        <v>2.6118472356451066</v>
      </c>
    </row>
    <row r="6551" spans="1:30" x14ac:dyDescent="0.25">
      <c r="A6551" t="s">
        <v>215</v>
      </c>
      <c r="B6551" t="s">
        <v>184</v>
      </c>
      <c r="D6551" s="38">
        <v>45174</v>
      </c>
      <c r="E6551">
        <f>COUNTIFS($D$4891:D6551,D6551,$A$4891:A6551,A6551)</f>
        <v>1</v>
      </c>
      <c r="I6551" s="39" t="s">
        <v>171</v>
      </c>
      <c r="K6551" t="str">
        <f t="shared" si="512"/>
        <v>2023/24</v>
      </c>
      <c r="Q6551" s="32">
        <v>0</v>
      </c>
      <c r="AC6551" s="37">
        <v>0</v>
      </c>
      <c r="AD6551">
        <f t="shared" si="511"/>
        <v>0</v>
      </c>
    </row>
    <row r="6552" spans="1:30" x14ac:dyDescent="0.25">
      <c r="A6552" t="s">
        <v>215</v>
      </c>
      <c r="B6552" t="s">
        <v>184</v>
      </c>
      <c r="D6552" s="5">
        <v>45174</v>
      </c>
      <c r="E6552">
        <f>COUNTIFS($D$4891:D6552,D6552,$A$4891:A6552,A6552)</f>
        <v>2</v>
      </c>
      <c r="I6552" t="s">
        <v>171</v>
      </c>
      <c r="K6552" t="str">
        <f t="shared" si="512"/>
        <v>2023/24</v>
      </c>
      <c r="Q6552" s="32">
        <v>21.161751917147605</v>
      </c>
      <c r="AC6552" s="36">
        <v>2.4047445360395003</v>
      </c>
      <c r="AD6552">
        <f t="shared" si="511"/>
        <v>0.24047445360395003</v>
      </c>
    </row>
    <row r="6553" spans="1:30" x14ac:dyDescent="0.25">
      <c r="A6553" t="s">
        <v>215</v>
      </c>
      <c r="B6553" t="s">
        <v>184</v>
      </c>
      <c r="D6553" s="38">
        <v>45174</v>
      </c>
      <c r="E6553">
        <f>COUNTIFS($D$4891:D6553,D6553,$A$4891:A6553,A6553)</f>
        <v>3</v>
      </c>
      <c r="I6553" s="39" t="s">
        <v>171</v>
      </c>
      <c r="K6553" t="str">
        <f t="shared" si="512"/>
        <v>2023/24</v>
      </c>
      <c r="Q6553" s="32">
        <v>0</v>
      </c>
      <c r="AC6553" s="37">
        <v>0</v>
      </c>
      <c r="AD6553">
        <f t="shared" si="511"/>
        <v>0</v>
      </c>
    </row>
    <row r="6554" spans="1:30" x14ac:dyDescent="0.25">
      <c r="A6554" t="s">
        <v>215</v>
      </c>
      <c r="B6554" t="s">
        <v>184</v>
      </c>
      <c r="D6554" s="5">
        <v>45174</v>
      </c>
      <c r="E6554">
        <f>COUNTIFS($D$4891:D6554,D6554,$A$4891:A6554,A6554)</f>
        <v>4</v>
      </c>
      <c r="I6554" t="s">
        <v>171</v>
      </c>
      <c r="K6554" t="str">
        <f t="shared" si="512"/>
        <v>2023/24</v>
      </c>
      <c r="Q6554" s="32">
        <v>0</v>
      </c>
      <c r="AC6554" s="36">
        <v>0</v>
      </c>
      <c r="AD6554">
        <f t="shared" si="511"/>
        <v>0</v>
      </c>
    </row>
    <row r="6555" spans="1:30" x14ac:dyDescent="0.25">
      <c r="A6555" t="s">
        <v>215</v>
      </c>
      <c r="B6555" t="s">
        <v>184</v>
      </c>
      <c r="D6555" s="38">
        <v>45174</v>
      </c>
      <c r="E6555">
        <f>COUNTIFS($D$4891:D6555,D6555,$A$4891:A6555,A6555)</f>
        <v>5</v>
      </c>
      <c r="I6555" s="39" t="s">
        <v>171</v>
      </c>
      <c r="K6555" t="str">
        <f t="shared" si="512"/>
        <v>2023/24</v>
      </c>
      <c r="Q6555" s="32">
        <v>2.460668827575303</v>
      </c>
      <c r="AC6555" s="37">
        <v>0.2796214576790117</v>
      </c>
      <c r="AD6555">
        <f t="shared" si="511"/>
        <v>2.796214576790117E-2</v>
      </c>
    </row>
    <row r="6556" spans="1:30" x14ac:dyDescent="0.25">
      <c r="A6556" t="s">
        <v>215</v>
      </c>
      <c r="B6556" t="s">
        <v>184</v>
      </c>
      <c r="D6556" s="5">
        <v>45217</v>
      </c>
      <c r="E6556">
        <f>COUNTIFS($D$4891:D6556,D6556,$A$4891:A6556,A6556)</f>
        <v>1</v>
      </c>
      <c r="I6556" t="s">
        <v>171</v>
      </c>
      <c r="K6556" t="str">
        <f t="shared" si="512"/>
        <v>2023/24</v>
      </c>
      <c r="Q6556" s="32">
        <v>191.78401090165801</v>
      </c>
      <c r="AC6556" s="36">
        <v>44.600932767827445</v>
      </c>
      <c r="AD6556">
        <f t="shared" ref="AD6556:AD6619" si="513">AC6556/10</f>
        <v>4.4600932767827448</v>
      </c>
    </row>
    <row r="6557" spans="1:30" x14ac:dyDescent="0.25">
      <c r="A6557" t="s">
        <v>215</v>
      </c>
      <c r="B6557" t="s">
        <v>184</v>
      </c>
      <c r="D6557" s="38">
        <v>45217</v>
      </c>
      <c r="E6557">
        <f>COUNTIFS($D$4891:D6557,D6557,$A$4891:A6557,A6557)</f>
        <v>2</v>
      </c>
      <c r="I6557" s="39" t="s">
        <v>171</v>
      </c>
      <c r="K6557" t="str">
        <f t="shared" si="512"/>
        <v>2023/24</v>
      </c>
      <c r="Q6557" s="32">
        <v>234.32063784923562</v>
      </c>
      <c r="AC6557" s="37">
        <v>54.493171592845492</v>
      </c>
      <c r="AD6557">
        <f t="shared" si="513"/>
        <v>5.4493171592845489</v>
      </c>
    </row>
    <row r="6558" spans="1:30" x14ac:dyDescent="0.25">
      <c r="A6558" t="s">
        <v>215</v>
      </c>
      <c r="B6558" t="s">
        <v>184</v>
      </c>
      <c r="D6558" s="5">
        <v>45217</v>
      </c>
      <c r="E6558">
        <f>COUNTIFS($D$4891:D6558,D6558,$A$4891:A6558,A6558)</f>
        <v>3</v>
      </c>
      <c r="I6558" t="s">
        <v>171</v>
      </c>
      <c r="K6558" t="str">
        <f t="shared" si="512"/>
        <v>2023/24</v>
      </c>
      <c r="Q6558" s="32">
        <v>168.61706462391004</v>
      </c>
      <c r="AC6558" s="36">
        <v>39.213270842769781</v>
      </c>
      <c r="AD6558">
        <f t="shared" si="513"/>
        <v>3.9213270842769781</v>
      </c>
    </row>
    <row r="6559" spans="1:30" x14ac:dyDescent="0.25">
      <c r="A6559" t="s">
        <v>215</v>
      </c>
      <c r="B6559" t="s">
        <v>184</v>
      </c>
      <c r="D6559" s="38">
        <v>45217</v>
      </c>
      <c r="E6559">
        <f>COUNTIFS($D$4891:D6559,D6559,$A$4891:A6559,A6559)</f>
        <v>4</v>
      </c>
      <c r="I6559" s="39" t="s">
        <v>171</v>
      </c>
      <c r="K6559" t="str">
        <f t="shared" si="512"/>
        <v>2023/24</v>
      </c>
      <c r="Q6559" s="32">
        <v>199.17837264776043</v>
      </c>
      <c r="AC6559" s="37">
        <v>46.320551778548932</v>
      </c>
      <c r="AD6559">
        <f t="shared" si="513"/>
        <v>4.6320551778548928</v>
      </c>
    </row>
    <row r="6560" spans="1:30" x14ac:dyDescent="0.25">
      <c r="A6560" t="s">
        <v>215</v>
      </c>
      <c r="B6560" t="s">
        <v>184</v>
      </c>
      <c r="D6560" s="5">
        <v>45217</v>
      </c>
      <c r="E6560">
        <f>COUNTIFS($D$4891:D6560,D6560,$A$4891:A6560,A6560)</f>
        <v>5</v>
      </c>
      <c r="I6560" t="s">
        <v>171</v>
      </c>
      <c r="K6560" t="str">
        <f t="shared" si="512"/>
        <v>2023/24</v>
      </c>
      <c r="Q6560" s="32">
        <v>242.09120933174063</v>
      </c>
      <c r="AC6560" s="36">
        <v>56.300281239939679</v>
      </c>
      <c r="AD6560">
        <f t="shared" si="513"/>
        <v>5.6300281239939682</v>
      </c>
    </row>
    <row r="6561" spans="1:30" x14ac:dyDescent="0.25">
      <c r="A6561" t="s">
        <v>215</v>
      </c>
      <c r="B6561" t="s">
        <v>184</v>
      </c>
      <c r="D6561" s="38">
        <v>45238</v>
      </c>
      <c r="E6561">
        <f>COUNTIFS($D$4891:D6561,D6561,$A$4891:A6561,A6561)</f>
        <v>1</v>
      </c>
      <c r="I6561" s="39" t="s">
        <v>171</v>
      </c>
      <c r="K6561" t="str">
        <f t="shared" si="512"/>
        <v>2023/24</v>
      </c>
      <c r="Q6561" s="32">
        <v>104.98183705241311</v>
      </c>
      <c r="AC6561" s="37">
        <v>49.991350977339572</v>
      </c>
      <c r="AD6561">
        <f t="shared" si="513"/>
        <v>4.9991350977339568</v>
      </c>
    </row>
    <row r="6562" spans="1:30" x14ac:dyDescent="0.25">
      <c r="A6562" t="s">
        <v>215</v>
      </c>
      <c r="B6562" t="s">
        <v>184</v>
      </c>
      <c r="D6562" s="5">
        <v>45238</v>
      </c>
      <c r="E6562">
        <f>COUNTIFS($D$4891:D6562,D6562,$A$4891:A6562,A6562)</f>
        <v>2</v>
      </c>
      <c r="I6562" t="s">
        <v>171</v>
      </c>
      <c r="K6562" t="str">
        <f t="shared" si="512"/>
        <v>2023/24</v>
      </c>
      <c r="Q6562" s="32">
        <v>102.45368052078118</v>
      </c>
      <c r="AC6562" s="36">
        <v>48.787466914657706</v>
      </c>
      <c r="AD6562">
        <f t="shared" si="513"/>
        <v>4.8787466914657704</v>
      </c>
    </row>
    <row r="6563" spans="1:30" x14ac:dyDescent="0.25">
      <c r="A6563" t="s">
        <v>215</v>
      </c>
      <c r="B6563" t="s">
        <v>184</v>
      </c>
      <c r="D6563" s="38">
        <v>45238</v>
      </c>
      <c r="E6563">
        <f>COUNTIFS($D$4891:D6563,D6563,$A$4891:A6563,A6563)</f>
        <v>3</v>
      </c>
      <c r="I6563" s="39" t="s">
        <v>171</v>
      </c>
      <c r="K6563" t="str">
        <f t="shared" si="512"/>
        <v>2023/24</v>
      </c>
      <c r="Q6563" s="32">
        <v>107.70898578655746</v>
      </c>
      <c r="AC6563" s="37">
        <v>51.289993231694034</v>
      </c>
      <c r="AD6563">
        <f t="shared" si="513"/>
        <v>5.1289993231694035</v>
      </c>
    </row>
    <row r="6564" spans="1:30" x14ac:dyDescent="0.25">
      <c r="A6564" t="s">
        <v>215</v>
      </c>
      <c r="B6564" t="s">
        <v>184</v>
      </c>
      <c r="D6564" s="5">
        <v>45238</v>
      </c>
      <c r="E6564">
        <f>COUNTIFS($D$4891:D6564,D6564,$A$4891:A6564,A6564)</f>
        <v>4</v>
      </c>
      <c r="I6564" t="s">
        <v>171</v>
      </c>
      <c r="K6564" t="str">
        <f t="shared" si="512"/>
        <v>2023/24</v>
      </c>
      <c r="Q6564" s="32">
        <v>131.58875680032241</v>
      </c>
      <c r="AC6564" s="36">
        <v>62.661312762058287</v>
      </c>
      <c r="AD6564">
        <f t="shared" si="513"/>
        <v>6.2661312762058285</v>
      </c>
    </row>
    <row r="6565" spans="1:30" x14ac:dyDescent="0.25">
      <c r="A6565" t="s">
        <v>215</v>
      </c>
      <c r="B6565" t="s">
        <v>184</v>
      </c>
      <c r="D6565" s="38">
        <v>45238</v>
      </c>
      <c r="E6565">
        <f>COUNTIFS($D$4891:D6565,D6565,$A$4891:A6565,A6565)</f>
        <v>5</v>
      </c>
      <c r="I6565" s="39" t="s">
        <v>171</v>
      </c>
      <c r="K6565" t="str">
        <f t="shared" si="512"/>
        <v>2023/24</v>
      </c>
      <c r="Q6565" s="32">
        <v>137.77376804380293</v>
      </c>
      <c r="AC6565" s="37">
        <v>65.60655621133472</v>
      </c>
      <c r="AD6565">
        <f t="shared" si="513"/>
        <v>6.5606556211334723</v>
      </c>
    </row>
    <row r="6566" spans="1:30" x14ac:dyDescent="0.25">
      <c r="A6566" t="s">
        <v>215</v>
      </c>
      <c r="B6566" t="s">
        <v>184</v>
      </c>
      <c r="D6566" s="5">
        <v>45278</v>
      </c>
      <c r="E6566">
        <f>COUNTIFS($D$4891:D6566,D6566,$A$4891:A6566,A6566)</f>
        <v>1</v>
      </c>
      <c r="I6566" t="s">
        <v>171</v>
      </c>
      <c r="K6566" t="str">
        <f t="shared" si="512"/>
        <v>2023/24</v>
      </c>
      <c r="Q6566" s="32">
        <v>14.942268508037131</v>
      </c>
      <c r="AC6566" s="36">
        <v>3.7355671270092827</v>
      </c>
      <c r="AD6566">
        <f t="shared" si="513"/>
        <v>0.37355671270092827</v>
      </c>
    </row>
    <row r="6567" spans="1:30" x14ac:dyDescent="0.25">
      <c r="A6567" t="s">
        <v>215</v>
      </c>
      <c r="B6567" t="s">
        <v>184</v>
      </c>
      <c r="D6567" s="38">
        <v>45278</v>
      </c>
      <c r="E6567">
        <f>COUNTIFS($D$4891:D6567,D6567,$A$4891:A6567,A6567)</f>
        <v>2</v>
      </c>
      <c r="I6567" s="39" t="s">
        <v>171</v>
      </c>
      <c r="K6567" t="str">
        <f t="shared" si="512"/>
        <v>2023/24</v>
      </c>
      <c r="Q6567" s="32">
        <v>14.165990808326578</v>
      </c>
      <c r="AC6567" s="37">
        <v>3.5414977020816445</v>
      </c>
      <c r="AD6567">
        <f t="shared" si="513"/>
        <v>0.35414977020816446</v>
      </c>
    </row>
    <row r="6568" spans="1:30" x14ac:dyDescent="0.25">
      <c r="A6568" t="s">
        <v>215</v>
      </c>
      <c r="B6568" t="s">
        <v>184</v>
      </c>
      <c r="D6568" s="5">
        <v>45278</v>
      </c>
      <c r="E6568">
        <f>COUNTIFS($D$4891:D6568,D6568,$A$4891:A6568,A6568)</f>
        <v>3</v>
      </c>
      <c r="I6568" t="s">
        <v>171</v>
      </c>
      <c r="K6568" t="str">
        <f t="shared" si="512"/>
        <v>2023/24</v>
      </c>
      <c r="Q6568" s="32">
        <v>9.4286446323341</v>
      </c>
      <c r="AC6568" s="36">
        <v>2.357161158083525</v>
      </c>
      <c r="AD6568">
        <f t="shared" si="513"/>
        <v>0.2357161158083525</v>
      </c>
    </row>
    <row r="6569" spans="1:30" x14ac:dyDescent="0.25">
      <c r="A6569" t="s">
        <v>215</v>
      </c>
      <c r="B6569" t="s">
        <v>184</v>
      </c>
      <c r="D6569" s="38">
        <v>45278</v>
      </c>
      <c r="E6569">
        <f>COUNTIFS($D$4891:D6569,D6569,$A$4891:A6569,A6569)</f>
        <v>4</v>
      </c>
      <c r="I6569" s="39" t="s">
        <v>171</v>
      </c>
      <c r="K6569" t="str">
        <f t="shared" si="512"/>
        <v>2023/24</v>
      </c>
      <c r="Q6569" s="32">
        <v>14.969214257470487</v>
      </c>
      <c r="AC6569" s="37">
        <v>3.7423035643676217</v>
      </c>
      <c r="AD6569">
        <f t="shared" si="513"/>
        <v>0.37423035643676217</v>
      </c>
    </row>
    <row r="6570" spans="1:30" x14ac:dyDescent="0.25">
      <c r="A6570" t="s">
        <v>215</v>
      </c>
      <c r="B6570" t="s">
        <v>184</v>
      </c>
      <c r="D6570" s="5">
        <v>45278</v>
      </c>
      <c r="E6570">
        <f>COUNTIFS($D$4891:D6570,D6570,$A$4891:A6570,A6570)</f>
        <v>5</v>
      </c>
      <c r="I6570" t="s">
        <v>171</v>
      </c>
      <c r="K6570" t="str">
        <f t="shared" si="512"/>
        <v>2023/24</v>
      </c>
      <c r="Q6570" s="32">
        <v>15.600892963763823</v>
      </c>
      <c r="AC6570" s="36">
        <v>3.9002232409409556</v>
      </c>
      <c r="AD6570">
        <f t="shared" si="513"/>
        <v>0.39002232409409554</v>
      </c>
    </row>
    <row r="6571" spans="1:30" x14ac:dyDescent="0.25">
      <c r="A6571" t="s">
        <v>215</v>
      </c>
      <c r="B6571" t="s">
        <v>184</v>
      </c>
      <c r="D6571" s="38">
        <v>45324</v>
      </c>
      <c r="E6571">
        <f>COUNTIFS($D$4891:D6571,D6571,$A$4891:A6571,A6571)</f>
        <v>1</v>
      </c>
      <c r="I6571" s="39" t="s">
        <v>171</v>
      </c>
      <c r="K6571" t="str">
        <f t="shared" si="512"/>
        <v>2023/24</v>
      </c>
      <c r="Q6571" s="32">
        <v>418.53338968723585</v>
      </c>
      <c r="AC6571" s="37">
        <v>90.985519497225184</v>
      </c>
      <c r="AD6571">
        <f t="shared" si="513"/>
        <v>9.098551949722518</v>
      </c>
    </row>
    <row r="6572" spans="1:30" x14ac:dyDescent="0.25">
      <c r="A6572" t="s">
        <v>215</v>
      </c>
      <c r="B6572" t="s">
        <v>184</v>
      </c>
      <c r="D6572" s="5">
        <v>45324</v>
      </c>
      <c r="E6572">
        <f>COUNTIFS($D$4891:D6572,D6572,$A$4891:A6572,A6572)</f>
        <v>2</v>
      </c>
      <c r="I6572" t="s">
        <v>171</v>
      </c>
      <c r="K6572" t="str">
        <f t="shared" si="512"/>
        <v>2023/24</v>
      </c>
      <c r="Q6572" s="32">
        <v>150.13367151083082</v>
      </c>
      <c r="AC6572" s="36">
        <v>32.637754676267569</v>
      </c>
      <c r="AD6572">
        <f t="shared" si="513"/>
        <v>3.2637754676267567</v>
      </c>
    </row>
    <row r="6573" spans="1:30" x14ac:dyDescent="0.25">
      <c r="A6573" t="s">
        <v>215</v>
      </c>
      <c r="B6573" t="s">
        <v>184</v>
      </c>
      <c r="D6573" s="38">
        <v>45324</v>
      </c>
      <c r="E6573">
        <f>COUNTIFS($D$4891:D6573,D6573,$A$4891:A6573,A6573)</f>
        <v>3</v>
      </c>
      <c r="I6573" s="39" t="s">
        <v>171</v>
      </c>
      <c r="K6573" t="str">
        <f t="shared" si="512"/>
        <v>2023/24</v>
      </c>
      <c r="Q6573" s="32">
        <v>295.68884281944969</v>
      </c>
      <c r="AC6573" s="37">
        <v>64.280183221619495</v>
      </c>
      <c r="AD6573">
        <f t="shared" si="513"/>
        <v>6.4280183221619493</v>
      </c>
    </row>
    <row r="6574" spans="1:30" x14ac:dyDescent="0.25">
      <c r="A6574" t="s">
        <v>215</v>
      </c>
      <c r="B6574" t="s">
        <v>184</v>
      </c>
      <c r="D6574" s="5">
        <v>45324</v>
      </c>
      <c r="E6574">
        <f>COUNTIFS($D$4891:D6574,D6574,$A$4891:A6574,A6574)</f>
        <v>4</v>
      </c>
      <c r="I6574" t="s">
        <v>171</v>
      </c>
      <c r="K6574" t="str">
        <f t="shared" si="512"/>
        <v>2023/24</v>
      </c>
      <c r="Q6574" s="32">
        <v>298.82888114595437</v>
      </c>
      <c r="AC6574" s="36">
        <v>64.962800249120505</v>
      </c>
      <c r="AD6574">
        <f t="shared" si="513"/>
        <v>6.4962800249120507</v>
      </c>
    </row>
    <row r="6575" spans="1:30" x14ac:dyDescent="0.25">
      <c r="A6575" t="s">
        <v>215</v>
      </c>
      <c r="B6575" t="s">
        <v>184</v>
      </c>
      <c r="D6575" s="38">
        <v>45324</v>
      </c>
      <c r="E6575">
        <f>COUNTIFS($D$4891:D6575,D6575,$A$4891:A6575,A6575)</f>
        <v>5</v>
      </c>
      <c r="I6575" s="39" t="s">
        <v>171</v>
      </c>
      <c r="K6575" t="str">
        <f t="shared" si="512"/>
        <v>2023/24</v>
      </c>
      <c r="Q6575" s="32">
        <v>168.49813221643652</v>
      </c>
      <c r="AC6575" s="37">
        <v>36.630028742703587</v>
      </c>
      <c r="AD6575">
        <f t="shared" si="513"/>
        <v>3.6630028742703589</v>
      </c>
    </row>
    <row r="6576" spans="1:30" x14ac:dyDescent="0.25">
      <c r="A6576" t="s">
        <v>215</v>
      </c>
      <c r="B6576" t="s">
        <v>184</v>
      </c>
      <c r="D6576" s="5">
        <v>45435</v>
      </c>
      <c r="E6576">
        <f>COUNTIFS($D$4891:D6576,D6576,$A$4891:A6576,A6576)</f>
        <v>1</v>
      </c>
      <c r="I6576" t="s">
        <v>171</v>
      </c>
      <c r="K6576" t="str">
        <f t="shared" si="512"/>
        <v>2023/24</v>
      </c>
      <c r="Q6576" s="32">
        <v>0</v>
      </c>
      <c r="AC6576" s="36"/>
      <c r="AD6576">
        <f t="shared" si="513"/>
        <v>0</v>
      </c>
    </row>
    <row r="6577" spans="1:30" x14ac:dyDescent="0.25">
      <c r="A6577" t="s">
        <v>215</v>
      </c>
      <c r="B6577" t="s">
        <v>184</v>
      </c>
      <c r="D6577" s="38">
        <v>45435</v>
      </c>
      <c r="E6577">
        <f>COUNTIFS($D$4891:D6577,D6577,$A$4891:A6577,A6577)</f>
        <v>2</v>
      </c>
      <c r="I6577" s="39" t="s">
        <v>171</v>
      </c>
      <c r="K6577" t="str">
        <f t="shared" si="512"/>
        <v>2023/24</v>
      </c>
      <c r="Q6577" s="32">
        <v>0</v>
      </c>
      <c r="AC6577" s="37"/>
      <c r="AD6577">
        <f t="shared" si="513"/>
        <v>0</v>
      </c>
    </row>
    <row r="6578" spans="1:30" x14ac:dyDescent="0.25">
      <c r="A6578" t="s">
        <v>215</v>
      </c>
      <c r="B6578" t="s">
        <v>184</v>
      </c>
      <c r="D6578" s="5">
        <v>45435</v>
      </c>
      <c r="E6578">
        <f>COUNTIFS($D$4891:D6578,D6578,$A$4891:A6578,A6578)</f>
        <v>3</v>
      </c>
      <c r="I6578" t="s">
        <v>171</v>
      </c>
      <c r="K6578" t="str">
        <f t="shared" si="512"/>
        <v>2023/24</v>
      </c>
      <c r="Q6578" s="32">
        <v>0</v>
      </c>
      <c r="AC6578" s="36"/>
      <c r="AD6578">
        <f t="shared" si="513"/>
        <v>0</v>
      </c>
    </row>
    <row r="6579" spans="1:30" x14ac:dyDescent="0.25">
      <c r="A6579" t="s">
        <v>215</v>
      </c>
      <c r="B6579" t="s">
        <v>184</v>
      </c>
      <c r="D6579" s="38">
        <v>45435</v>
      </c>
      <c r="E6579">
        <f>COUNTIFS($D$4891:D6579,D6579,$A$4891:A6579,A6579)</f>
        <v>4</v>
      </c>
      <c r="I6579" s="39" t="s">
        <v>171</v>
      </c>
      <c r="K6579" t="str">
        <f t="shared" si="512"/>
        <v>2023/24</v>
      </c>
      <c r="Q6579" s="32">
        <v>0</v>
      </c>
      <c r="AC6579" s="37"/>
      <c r="AD6579">
        <f t="shared" si="513"/>
        <v>0</v>
      </c>
    </row>
    <row r="6580" spans="1:30" x14ac:dyDescent="0.25">
      <c r="A6580" t="s">
        <v>215</v>
      </c>
      <c r="B6580" t="s">
        <v>184</v>
      </c>
      <c r="D6580" s="5">
        <v>45435</v>
      </c>
      <c r="E6580">
        <f>COUNTIFS($D$4891:D6580,D6580,$A$4891:A6580,A6580)</f>
        <v>5</v>
      </c>
      <c r="I6580" t="s">
        <v>171</v>
      </c>
      <c r="K6580" t="str">
        <f t="shared" si="512"/>
        <v>2023/24</v>
      </c>
      <c r="Q6580" s="32">
        <v>0</v>
      </c>
      <c r="AC6580" s="36"/>
      <c r="AD6580">
        <f t="shared" si="513"/>
        <v>0</v>
      </c>
    </row>
    <row r="6581" spans="1:30" x14ac:dyDescent="0.25">
      <c r="A6581" t="s">
        <v>216</v>
      </c>
      <c r="B6581" t="s">
        <v>184</v>
      </c>
      <c r="D6581" s="38">
        <v>44936</v>
      </c>
      <c r="E6581">
        <f>COUNTIFS($D$4891:D6581,D6581,$A$4891:A6581,A6581)</f>
        <v>1</v>
      </c>
      <c r="I6581" s="39" t="s">
        <v>172</v>
      </c>
      <c r="K6581" t="str">
        <f t="shared" si="512"/>
        <v>2022/23</v>
      </c>
      <c r="Q6581" s="32">
        <v>293.88633945198194</v>
      </c>
      <c r="AC6581" s="37">
        <v>146.94316972599097</v>
      </c>
      <c r="AD6581">
        <f t="shared" si="513"/>
        <v>14.694316972599097</v>
      </c>
    </row>
    <row r="6582" spans="1:30" x14ac:dyDescent="0.25">
      <c r="A6582" t="s">
        <v>216</v>
      </c>
      <c r="B6582" t="s">
        <v>184</v>
      </c>
      <c r="D6582" s="5">
        <v>44936</v>
      </c>
      <c r="E6582">
        <f>COUNTIFS($D$4891:D6582,D6582,$A$4891:A6582,A6582)</f>
        <v>2</v>
      </c>
      <c r="I6582" t="s">
        <v>172</v>
      </c>
      <c r="K6582" t="str">
        <f t="shared" si="512"/>
        <v>2022/23</v>
      </c>
      <c r="Q6582" s="32">
        <v>270.97368136033788</v>
      </c>
      <c r="AC6582" s="36">
        <v>135.48684068016894</v>
      </c>
      <c r="AD6582">
        <f t="shared" si="513"/>
        <v>13.548684068016893</v>
      </c>
    </row>
    <row r="6583" spans="1:30" x14ac:dyDescent="0.25">
      <c r="A6583" t="s">
        <v>216</v>
      </c>
      <c r="B6583" t="s">
        <v>184</v>
      </c>
      <c r="D6583" s="38">
        <v>44936</v>
      </c>
      <c r="E6583">
        <f>COUNTIFS($D$4891:D6583,D6583,$A$4891:A6583,A6583)</f>
        <v>3</v>
      </c>
      <c r="I6583" s="39" t="s">
        <v>172</v>
      </c>
      <c r="K6583" t="str">
        <f t="shared" si="512"/>
        <v>2022/23</v>
      </c>
      <c r="Q6583" s="32">
        <v>242.58365508365506</v>
      </c>
      <c r="AC6583" s="37">
        <v>121.29182754182753</v>
      </c>
      <c r="AD6583">
        <f t="shared" si="513"/>
        <v>12.129182754182754</v>
      </c>
    </row>
    <row r="6584" spans="1:30" x14ac:dyDescent="0.25">
      <c r="A6584" t="s">
        <v>216</v>
      </c>
      <c r="B6584" t="s">
        <v>184</v>
      </c>
      <c r="D6584" s="5">
        <v>44936</v>
      </c>
      <c r="E6584">
        <f>COUNTIFS($D$4891:D6584,D6584,$A$4891:A6584,A6584)</f>
        <v>4</v>
      </c>
      <c r="I6584" t="s">
        <v>172</v>
      </c>
      <c r="K6584" t="str">
        <f t="shared" si="512"/>
        <v>2022/23</v>
      </c>
      <c r="Q6584" s="32">
        <v>283.1315289648623</v>
      </c>
      <c r="AC6584" s="36">
        <v>141.56576448243115</v>
      </c>
      <c r="AD6584">
        <f t="shared" si="513"/>
        <v>14.156576448243115</v>
      </c>
    </row>
    <row r="6585" spans="1:30" x14ac:dyDescent="0.25">
      <c r="A6585" t="s">
        <v>216</v>
      </c>
      <c r="B6585" t="s">
        <v>184</v>
      </c>
      <c r="D6585" s="38">
        <v>44936</v>
      </c>
      <c r="E6585">
        <f>COUNTIFS($D$4891:D6585,D6585,$A$4891:A6585,A6585)</f>
        <v>5</v>
      </c>
      <c r="I6585" s="39" t="s">
        <v>172</v>
      </c>
      <c r="K6585" t="str">
        <f t="shared" si="512"/>
        <v>2022/23</v>
      </c>
      <c r="Q6585" s="32">
        <v>227.40812917594653</v>
      </c>
      <c r="AC6585" s="37">
        <v>113.70406458797326</v>
      </c>
      <c r="AD6585">
        <f t="shared" si="513"/>
        <v>11.370406458797326</v>
      </c>
    </row>
    <row r="6586" spans="1:30" x14ac:dyDescent="0.25">
      <c r="A6586" t="s">
        <v>216</v>
      </c>
      <c r="B6586" t="s">
        <v>184</v>
      </c>
      <c r="D6586" s="5">
        <v>44953</v>
      </c>
      <c r="E6586">
        <f>COUNTIFS($D$4891:D6586,D6586,$A$4891:A6586,A6586)</f>
        <v>1</v>
      </c>
      <c r="I6586" t="s">
        <v>172</v>
      </c>
      <c r="K6586" t="str">
        <f t="shared" si="512"/>
        <v>2022/23</v>
      </c>
      <c r="Q6586" s="32">
        <v>53.023003626537715</v>
      </c>
      <c r="AC6586" s="36">
        <v>31.190002133257479</v>
      </c>
      <c r="AD6586">
        <f t="shared" si="513"/>
        <v>3.1190002133257479</v>
      </c>
    </row>
    <row r="6587" spans="1:30" x14ac:dyDescent="0.25">
      <c r="A6587" t="s">
        <v>216</v>
      </c>
      <c r="B6587" t="s">
        <v>184</v>
      </c>
      <c r="D6587" s="38">
        <v>44953</v>
      </c>
      <c r="E6587">
        <f>COUNTIFS($D$4891:D6587,D6587,$A$4891:A6587,A6587)</f>
        <v>2</v>
      </c>
      <c r="I6587" s="39" t="s">
        <v>172</v>
      </c>
      <c r="K6587" t="str">
        <f t="shared" si="512"/>
        <v>2022/23</v>
      </c>
      <c r="Q6587" s="32">
        <v>76.799802761341226</v>
      </c>
      <c r="AC6587" s="37">
        <v>45.17635456549484</v>
      </c>
      <c r="AD6587">
        <f t="shared" si="513"/>
        <v>4.5176354565494838</v>
      </c>
    </row>
    <row r="6588" spans="1:30" x14ac:dyDescent="0.25">
      <c r="A6588" t="s">
        <v>216</v>
      </c>
      <c r="B6588" t="s">
        <v>184</v>
      </c>
      <c r="D6588" s="5">
        <v>44953</v>
      </c>
      <c r="E6588">
        <f>COUNTIFS($D$4891:D6588,D6588,$A$4891:A6588,A6588)</f>
        <v>3</v>
      </c>
      <c r="I6588" t="s">
        <v>172</v>
      </c>
      <c r="K6588" t="str">
        <f t="shared" si="512"/>
        <v>2022/23</v>
      </c>
      <c r="Q6588" s="32">
        <v>53.416103127641598</v>
      </c>
      <c r="AC6588" s="36">
        <v>31.421237133906825</v>
      </c>
      <c r="AD6588">
        <f t="shared" si="513"/>
        <v>3.1421237133906823</v>
      </c>
    </row>
    <row r="6589" spans="1:30" x14ac:dyDescent="0.25">
      <c r="A6589" t="s">
        <v>216</v>
      </c>
      <c r="B6589" t="s">
        <v>184</v>
      </c>
      <c r="D6589" s="38">
        <v>44953</v>
      </c>
      <c r="E6589">
        <f>COUNTIFS($D$4891:D6589,D6589,$A$4891:A6589,A6589)</f>
        <v>4</v>
      </c>
      <c r="I6589" s="39" t="s">
        <v>172</v>
      </c>
      <c r="K6589" t="str">
        <f t="shared" si="512"/>
        <v>2022/23</v>
      </c>
      <c r="Q6589" s="32">
        <v>70.487012987012989</v>
      </c>
      <c r="AC6589" s="37">
        <v>41.462948815889995</v>
      </c>
      <c r="AD6589">
        <f t="shared" si="513"/>
        <v>4.1462948815889993</v>
      </c>
    </row>
    <row r="6590" spans="1:30" x14ac:dyDescent="0.25">
      <c r="A6590" t="s">
        <v>216</v>
      </c>
      <c r="B6590" t="s">
        <v>184</v>
      </c>
      <c r="D6590" s="5">
        <v>44953</v>
      </c>
      <c r="E6590">
        <f>COUNTIFS($D$4891:D6590,D6590,$A$4891:A6590,A6590)</f>
        <v>5</v>
      </c>
      <c r="I6590" t="s">
        <v>172</v>
      </c>
      <c r="K6590" t="str">
        <f t="shared" si="512"/>
        <v>2022/23</v>
      </c>
      <c r="Q6590" s="32">
        <v>6.9164989939637831</v>
      </c>
      <c r="AC6590" s="36">
        <v>4.0685288199786962</v>
      </c>
      <c r="AD6590">
        <f t="shared" si="513"/>
        <v>0.40685288199786962</v>
      </c>
    </row>
    <row r="6591" spans="1:30" x14ac:dyDescent="0.25">
      <c r="A6591" t="s">
        <v>216</v>
      </c>
      <c r="B6591" t="s">
        <v>184</v>
      </c>
      <c r="D6591" s="38">
        <v>44980</v>
      </c>
      <c r="E6591">
        <f>COUNTIFS($D$4891:D6591,D6591,$A$4891:A6591,A6591)</f>
        <v>1</v>
      </c>
      <c r="I6591" s="39" t="s">
        <v>172</v>
      </c>
      <c r="K6591" t="str">
        <f t="shared" si="512"/>
        <v>2022/23</v>
      </c>
      <c r="Q6591" s="32">
        <v>135.62786134728583</v>
      </c>
      <c r="AC6591" s="37">
        <v>50.23254123973549</v>
      </c>
      <c r="AD6591">
        <f t="shared" si="513"/>
        <v>5.0232541239735493</v>
      </c>
    </row>
    <row r="6592" spans="1:30" x14ac:dyDescent="0.25">
      <c r="A6592" t="s">
        <v>216</v>
      </c>
      <c r="B6592" t="s">
        <v>184</v>
      </c>
      <c r="D6592" s="5">
        <v>44980</v>
      </c>
      <c r="E6592">
        <f>COUNTIFS($D$4891:D6592,D6592,$A$4891:A6592,A6592)</f>
        <v>2</v>
      </c>
      <c r="I6592" t="s">
        <v>172</v>
      </c>
      <c r="K6592" t="str">
        <f t="shared" si="512"/>
        <v>2022/23</v>
      </c>
      <c r="Q6592" s="32">
        <v>123.09151161862171</v>
      </c>
      <c r="AC6592" s="36">
        <v>45.589448747637668</v>
      </c>
      <c r="AD6592">
        <f t="shared" si="513"/>
        <v>4.5589448747637666</v>
      </c>
    </row>
    <row r="6593" spans="1:30" x14ac:dyDescent="0.25">
      <c r="A6593" t="s">
        <v>216</v>
      </c>
      <c r="B6593" t="s">
        <v>184</v>
      </c>
      <c r="D6593" s="38">
        <v>44980</v>
      </c>
      <c r="E6593">
        <f>COUNTIFS($D$4891:D6593,D6593,$A$4891:A6593,A6593)</f>
        <v>3</v>
      </c>
      <c r="I6593" s="39" t="s">
        <v>172</v>
      </c>
      <c r="K6593" t="str">
        <f t="shared" si="512"/>
        <v>2022/23</v>
      </c>
      <c r="Q6593" s="32">
        <v>159.13373436379575</v>
      </c>
      <c r="AC6593" s="37">
        <v>58.938420134739168</v>
      </c>
      <c r="AD6593">
        <f t="shared" si="513"/>
        <v>5.8938420134739165</v>
      </c>
    </row>
    <row r="6594" spans="1:30" x14ac:dyDescent="0.25">
      <c r="A6594" t="s">
        <v>216</v>
      </c>
      <c r="B6594" t="s">
        <v>184</v>
      </c>
      <c r="D6594" s="5">
        <v>44980</v>
      </c>
      <c r="E6594">
        <f>COUNTIFS($D$4891:D6594,D6594,$A$4891:A6594,A6594)</f>
        <v>4</v>
      </c>
      <c r="I6594" t="s">
        <v>172</v>
      </c>
      <c r="K6594" t="str">
        <f t="shared" si="512"/>
        <v>2022/23</v>
      </c>
      <c r="Q6594" s="32">
        <v>189.58735521235525</v>
      </c>
      <c r="AC6594" s="36">
        <v>70.217538967538985</v>
      </c>
      <c r="AD6594">
        <f t="shared" si="513"/>
        <v>7.0217538967538982</v>
      </c>
    </row>
    <row r="6595" spans="1:30" x14ac:dyDescent="0.25">
      <c r="A6595" t="s">
        <v>216</v>
      </c>
      <c r="B6595" t="s">
        <v>184</v>
      </c>
      <c r="D6595" s="38">
        <v>44980</v>
      </c>
      <c r="E6595">
        <f>COUNTIFS($D$4891:D6595,D6595,$A$4891:A6595,A6595)</f>
        <v>5</v>
      </c>
      <c r="I6595" s="39" t="s">
        <v>172</v>
      </c>
      <c r="K6595" t="str">
        <f t="shared" si="512"/>
        <v>2022/23</v>
      </c>
      <c r="Q6595" s="32">
        <v>224.24949821101319</v>
      </c>
      <c r="AC6595" s="37">
        <v>83.05536970778266</v>
      </c>
      <c r="AD6595">
        <f t="shared" si="513"/>
        <v>8.3055369707782667</v>
      </c>
    </row>
    <row r="6596" spans="1:30" x14ac:dyDescent="0.25">
      <c r="A6596" t="s">
        <v>216</v>
      </c>
      <c r="B6596" t="s">
        <v>184</v>
      </c>
      <c r="D6596" s="5">
        <v>45008</v>
      </c>
      <c r="E6596">
        <f>COUNTIFS($D$4891:D6596,D6596,$A$4891:A6596,A6596)</f>
        <v>1</v>
      </c>
      <c r="I6596" t="s">
        <v>172</v>
      </c>
      <c r="K6596" t="str">
        <f t="shared" si="512"/>
        <v>2022/23</v>
      </c>
      <c r="Q6596" s="32">
        <v>193.7713813849239</v>
      </c>
      <c r="AC6596" s="36">
        <v>69.204064780329958</v>
      </c>
      <c r="AD6596">
        <f t="shared" si="513"/>
        <v>6.9204064780329961</v>
      </c>
    </row>
    <row r="6597" spans="1:30" x14ac:dyDescent="0.25">
      <c r="A6597" t="s">
        <v>216</v>
      </c>
      <c r="B6597" t="s">
        <v>184</v>
      </c>
      <c r="D6597" s="38">
        <v>45008</v>
      </c>
      <c r="E6597">
        <f>COUNTIFS($D$4891:D6597,D6597,$A$4891:A6597,A6597)</f>
        <v>2</v>
      </c>
      <c r="I6597" s="39" t="s">
        <v>172</v>
      </c>
      <c r="K6597" t="str">
        <f t="shared" si="512"/>
        <v>2022/23</v>
      </c>
      <c r="Q6597" s="32">
        <v>233.41698841698843</v>
      </c>
      <c r="AC6597" s="37">
        <v>83.363210148924438</v>
      </c>
      <c r="AD6597">
        <f t="shared" si="513"/>
        <v>8.3363210148924445</v>
      </c>
    </row>
    <row r="6598" spans="1:30" x14ac:dyDescent="0.25">
      <c r="A6598" t="s">
        <v>216</v>
      </c>
      <c r="B6598" t="s">
        <v>184</v>
      </c>
      <c r="D6598" s="5">
        <v>45008</v>
      </c>
      <c r="E6598">
        <f>COUNTIFS($D$4891:D6598,D6598,$A$4891:A6598,A6598)</f>
        <v>3</v>
      </c>
      <c r="I6598" t="s">
        <v>172</v>
      </c>
      <c r="K6598" t="str">
        <f t="shared" si="512"/>
        <v>2022/23</v>
      </c>
      <c r="Q6598" s="32">
        <v>230.48113304018821</v>
      </c>
      <c r="AC6598" s="36">
        <v>82.314690371495786</v>
      </c>
      <c r="AD6598">
        <f t="shared" si="513"/>
        <v>8.2314690371495782</v>
      </c>
    </row>
    <row r="6599" spans="1:30" x14ac:dyDescent="0.25">
      <c r="A6599" t="s">
        <v>216</v>
      </c>
      <c r="B6599" t="s">
        <v>184</v>
      </c>
      <c r="D6599" s="38">
        <v>45008</v>
      </c>
      <c r="E6599">
        <f>COUNTIFS($D$4891:D6599,D6599,$A$4891:A6599,A6599)</f>
        <v>4</v>
      </c>
      <c r="I6599" s="39" t="s">
        <v>172</v>
      </c>
      <c r="K6599" t="str">
        <f t="shared" ref="K6599:K6662" si="514">YEAR(D6599)+IF(MONTH(D6599)&lt;7,-1,0)&amp;"/"&amp;RIGHT(YEAR(D6599)+IF(MONTH(D6599)&lt;7,0,1),2)</f>
        <v>2022/23</v>
      </c>
      <c r="Q6599" s="32">
        <v>250.75537829344935</v>
      </c>
      <c r="AC6599" s="37">
        <v>89.555492247660482</v>
      </c>
      <c r="AD6599">
        <f t="shared" si="513"/>
        <v>8.9555492247660489</v>
      </c>
    </row>
    <row r="6600" spans="1:30" x14ac:dyDescent="0.25">
      <c r="A6600" t="s">
        <v>216</v>
      </c>
      <c r="B6600" t="s">
        <v>184</v>
      </c>
      <c r="D6600" s="5">
        <v>45008</v>
      </c>
      <c r="E6600">
        <f>COUNTIFS($D$4891:D6600,D6600,$A$4891:A6600,A6600)</f>
        <v>5</v>
      </c>
      <c r="I6600" t="s">
        <v>172</v>
      </c>
      <c r="K6600" t="str">
        <f t="shared" si="514"/>
        <v>2022/23</v>
      </c>
      <c r="Q6600" s="32">
        <v>223.47619047619045</v>
      </c>
      <c r="AC6600" s="36">
        <v>79.812925170068027</v>
      </c>
      <c r="AD6600">
        <f t="shared" si="513"/>
        <v>7.9812925170068025</v>
      </c>
    </row>
    <row r="6601" spans="1:30" x14ac:dyDescent="0.25">
      <c r="A6601" t="s">
        <v>216</v>
      </c>
      <c r="B6601" t="s">
        <v>184</v>
      </c>
      <c r="D6601" s="38">
        <v>45040</v>
      </c>
      <c r="E6601">
        <f>COUNTIFS($D$4891:D6601,D6601,$A$4891:A6601,A6601)</f>
        <v>1</v>
      </c>
      <c r="I6601" s="39" t="s">
        <v>172</v>
      </c>
      <c r="K6601" t="str">
        <f t="shared" si="514"/>
        <v>2022/23</v>
      </c>
      <c r="Q6601" s="32">
        <v>201.60272589601209</v>
      </c>
      <c r="AC6601" s="37">
        <v>63.000851842503778</v>
      </c>
      <c r="AD6601">
        <f t="shared" si="513"/>
        <v>6.3000851842503778</v>
      </c>
    </row>
    <row r="6602" spans="1:30" x14ac:dyDescent="0.25">
      <c r="A6602" t="s">
        <v>216</v>
      </c>
      <c r="B6602" t="s">
        <v>184</v>
      </c>
      <c r="D6602" s="5">
        <v>45040</v>
      </c>
      <c r="E6602">
        <f>COUNTIFS($D$4891:D6602,D6602,$A$4891:A6602,A6602)</f>
        <v>2</v>
      </c>
      <c r="I6602" t="s">
        <v>172</v>
      </c>
      <c r="K6602" t="str">
        <f t="shared" si="514"/>
        <v>2022/23</v>
      </c>
      <c r="Q6602" s="32">
        <v>188.83415435139574</v>
      </c>
      <c r="AC6602" s="36">
        <v>59.010673234811172</v>
      </c>
      <c r="AD6602">
        <f t="shared" si="513"/>
        <v>5.9010673234811168</v>
      </c>
    </row>
    <row r="6603" spans="1:30" x14ac:dyDescent="0.25">
      <c r="A6603" t="s">
        <v>216</v>
      </c>
      <c r="B6603" t="s">
        <v>184</v>
      </c>
      <c r="D6603" s="38">
        <v>45040</v>
      </c>
      <c r="E6603">
        <f>COUNTIFS($D$4891:D6603,D6603,$A$4891:A6603,A6603)</f>
        <v>3</v>
      </c>
      <c r="I6603" s="39" t="s">
        <v>172</v>
      </c>
      <c r="K6603" t="str">
        <f t="shared" si="514"/>
        <v>2022/23</v>
      </c>
      <c r="Q6603" s="32">
        <v>194.85714285714289</v>
      </c>
      <c r="AC6603" s="37">
        <v>60.892857142857153</v>
      </c>
      <c r="AD6603">
        <f t="shared" si="513"/>
        <v>6.0892857142857153</v>
      </c>
    </row>
    <row r="6604" spans="1:30" x14ac:dyDescent="0.25">
      <c r="A6604" t="s">
        <v>216</v>
      </c>
      <c r="B6604" t="s">
        <v>184</v>
      </c>
      <c r="D6604" s="5">
        <v>45040</v>
      </c>
      <c r="E6604">
        <f>COUNTIFS($D$4891:D6604,D6604,$A$4891:A6604,A6604)</f>
        <v>4</v>
      </c>
      <c r="I6604" t="s">
        <v>172</v>
      </c>
      <c r="K6604" t="str">
        <f t="shared" si="514"/>
        <v>2022/23</v>
      </c>
      <c r="Q6604" s="32">
        <v>206.16496598639455</v>
      </c>
      <c r="AC6604" s="36">
        <v>64.426551870748298</v>
      </c>
      <c r="AD6604">
        <f t="shared" si="513"/>
        <v>6.4426551870748296</v>
      </c>
    </row>
    <row r="6605" spans="1:30" x14ac:dyDescent="0.25">
      <c r="A6605" t="s">
        <v>216</v>
      </c>
      <c r="B6605" t="s">
        <v>184</v>
      </c>
      <c r="D6605" s="38">
        <v>45040</v>
      </c>
      <c r="E6605">
        <f>COUNTIFS($D$4891:D6605,D6605,$A$4891:A6605,A6605)</f>
        <v>5</v>
      </c>
      <c r="I6605" s="39" t="s">
        <v>172</v>
      </c>
      <c r="K6605" t="str">
        <f t="shared" si="514"/>
        <v>2022/23</v>
      </c>
      <c r="Q6605" s="32">
        <v>225.60449050086359</v>
      </c>
      <c r="AC6605" s="37">
        <v>70.50140328151987</v>
      </c>
      <c r="AD6605">
        <f t="shared" si="513"/>
        <v>7.0501403281519872</v>
      </c>
    </row>
    <row r="6606" spans="1:30" x14ac:dyDescent="0.25">
      <c r="A6606" t="s">
        <v>216</v>
      </c>
      <c r="B6606" t="s">
        <v>184</v>
      </c>
      <c r="D6606" s="5">
        <v>45086</v>
      </c>
      <c r="E6606">
        <f>COUNTIFS($D$4891:D6606,D6606,$A$4891:A6606,A6606)</f>
        <v>1</v>
      </c>
      <c r="I6606" t="s">
        <v>172</v>
      </c>
      <c r="K6606" t="str">
        <f t="shared" si="514"/>
        <v>2022/23</v>
      </c>
      <c r="Q6606" s="32">
        <v>245.8471760797342</v>
      </c>
      <c r="AC6606" s="36">
        <v>53.445038278203086</v>
      </c>
      <c r="AD6606">
        <f t="shared" si="513"/>
        <v>5.3445038278203088</v>
      </c>
    </row>
    <row r="6607" spans="1:30" x14ac:dyDescent="0.25">
      <c r="A6607" t="s">
        <v>216</v>
      </c>
      <c r="B6607" t="s">
        <v>184</v>
      </c>
      <c r="D6607" s="38">
        <v>45086</v>
      </c>
      <c r="E6607">
        <f>COUNTIFS($D$4891:D6607,D6607,$A$4891:A6607,A6607)</f>
        <v>2</v>
      </c>
      <c r="I6607" s="39" t="s">
        <v>172</v>
      </c>
      <c r="K6607" t="str">
        <f t="shared" si="514"/>
        <v>2022/23</v>
      </c>
      <c r="Q6607" s="32">
        <v>235.38696537678211</v>
      </c>
      <c r="AC6607" s="37">
        <v>51.171079429735244</v>
      </c>
      <c r="AD6607">
        <f t="shared" si="513"/>
        <v>5.117107942973524</v>
      </c>
    </row>
    <row r="6608" spans="1:30" x14ac:dyDescent="0.25">
      <c r="A6608" t="s">
        <v>216</v>
      </c>
      <c r="B6608" t="s">
        <v>184</v>
      </c>
      <c r="D6608" s="5">
        <v>45086</v>
      </c>
      <c r="E6608">
        <f>COUNTIFS($D$4891:D6608,D6608,$A$4891:A6608,A6608)</f>
        <v>3</v>
      </c>
      <c r="I6608" t="s">
        <v>172</v>
      </c>
      <c r="K6608" t="str">
        <f t="shared" si="514"/>
        <v>2022/23</v>
      </c>
      <c r="Q6608" s="32">
        <v>254.8058801356955</v>
      </c>
      <c r="AC6608" s="36">
        <v>55.392582638194675</v>
      </c>
      <c r="AD6608">
        <f t="shared" si="513"/>
        <v>5.5392582638194678</v>
      </c>
    </row>
    <row r="6609" spans="1:30" x14ac:dyDescent="0.25">
      <c r="A6609" t="s">
        <v>216</v>
      </c>
      <c r="B6609" t="s">
        <v>184</v>
      </c>
      <c r="D6609" s="38">
        <v>45086</v>
      </c>
      <c r="E6609">
        <f>COUNTIFS($D$4891:D6609,D6609,$A$4891:A6609,A6609)</f>
        <v>4</v>
      </c>
      <c r="I6609" s="39" t="s">
        <v>172</v>
      </c>
      <c r="K6609" t="str">
        <f t="shared" si="514"/>
        <v>2022/23</v>
      </c>
      <c r="Q6609" s="32">
        <v>276.71703296703299</v>
      </c>
      <c r="AC6609" s="37">
        <v>60.155876731963694</v>
      </c>
      <c r="AD6609">
        <f t="shared" si="513"/>
        <v>6.0155876731963698</v>
      </c>
    </row>
    <row r="6610" spans="1:30" x14ac:dyDescent="0.25">
      <c r="A6610" t="s">
        <v>216</v>
      </c>
      <c r="B6610" t="s">
        <v>184</v>
      </c>
      <c r="D6610" s="5">
        <v>45086</v>
      </c>
      <c r="E6610">
        <f>COUNTIFS($D$4891:D6610,D6610,$A$4891:A6610,A6610)</f>
        <v>5</v>
      </c>
      <c r="I6610" t="s">
        <v>172</v>
      </c>
      <c r="K6610" t="str">
        <f t="shared" si="514"/>
        <v>2022/23</v>
      </c>
      <c r="Q6610" s="32">
        <v>229.54414310444318</v>
      </c>
      <c r="AC6610" s="36">
        <v>49.900900674878947</v>
      </c>
      <c r="AD6610">
        <f t="shared" si="513"/>
        <v>4.9900900674878947</v>
      </c>
    </row>
    <row r="6611" spans="1:30" x14ac:dyDescent="0.25">
      <c r="A6611" t="s">
        <v>216</v>
      </c>
      <c r="B6611" t="s">
        <v>184</v>
      </c>
      <c r="D6611" s="38">
        <v>45174</v>
      </c>
      <c r="E6611">
        <f>COUNTIFS($D$4891:D6611,D6611,$A$4891:A6611,A6611)</f>
        <v>1</v>
      </c>
      <c r="I6611" s="39" t="s">
        <v>172</v>
      </c>
      <c r="K6611" t="str">
        <f t="shared" si="514"/>
        <v>2023/24</v>
      </c>
      <c r="Q6611" s="32">
        <v>151.10557999536928</v>
      </c>
      <c r="AC6611" s="37">
        <v>17.171088635837418</v>
      </c>
      <c r="AD6611">
        <f t="shared" si="513"/>
        <v>1.7171088635837417</v>
      </c>
    </row>
    <row r="6612" spans="1:30" x14ac:dyDescent="0.25">
      <c r="A6612" t="s">
        <v>216</v>
      </c>
      <c r="B6612" t="s">
        <v>184</v>
      </c>
      <c r="D6612" s="5">
        <v>45174</v>
      </c>
      <c r="E6612">
        <f>COUNTIFS($D$4891:D6612,D6612,$A$4891:A6612,A6612)</f>
        <v>2</v>
      </c>
      <c r="I6612" t="s">
        <v>172</v>
      </c>
      <c r="K6612" t="str">
        <f t="shared" si="514"/>
        <v>2023/24</v>
      </c>
      <c r="Q6612" s="32">
        <v>130.02576112412177</v>
      </c>
      <c r="AC6612" s="36">
        <v>14.775654673195657</v>
      </c>
      <c r="AD6612">
        <f t="shared" si="513"/>
        <v>1.4775654673195657</v>
      </c>
    </row>
    <row r="6613" spans="1:30" x14ac:dyDescent="0.25">
      <c r="A6613" t="s">
        <v>216</v>
      </c>
      <c r="B6613" t="s">
        <v>184</v>
      </c>
      <c r="D6613" s="38">
        <v>45174</v>
      </c>
      <c r="E6613">
        <f>COUNTIFS($D$4891:D6613,D6613,$A$4891:A6613,A6613)</f>
        <v>3</v>
      </c>
      <c r="I6613" s="39" t="s">
        <v>172</v>
      </c>
      <c r="K6613" t="str">
        <f t="shared" si="514"/>
        <v>2023/24</v>
      </c>
      <c r="Q6613" s="32">
        <v>203.98406374501991</v>
      </c>
      <c r="AC6613" s="37">
        <v>23.180007243752264</v>
      </c>
      <c r="AD6613">
        <f t="shared" si="513"/>
        <v>2.3180007243752265</v>
      </c>
    </row>
    <row r="6614" spans="1:30" x14ac:dyDescent="0.25">
      <c r="A6614" t="s">
        <v>216</v>
      </c>
      <c r="B6614" t="s">
        <v>184</v>
      </c>
      <c r="D6614" s="5">
        <v>45174</v>
      </c>
      <c r="E6614">
        <f>COUNTIFS($D$4891:D6614,D6614,$A$4891:A6614,A6614)</f>
        <v>4</v>
      </c>
      <c r="I6614" t="s">
        <v>172</v>
      </c>
      <c r="K6614" t="str">
        <f t="shared" si="514"/>
        <v>2023/24</v>
      </c>
      <c r="Q6614" s="32">
        <v>207.70278450363199</v>
      </c>
      <c r="AC6614" s="36">
        <v>23.602589148139998</v>
      </c>
      <c r="AD6614">
        <f t="shared" si="513"/>
        <v>2.3602589148139996</v>
      </c>
    </row>
    <row r="6615" spans="1:30" x14ac:dyDescent="0.25">
      <c r="A6615" t="s">
        <v>216</v>
      </c>
      <c r="B6615" t="s">
        <v>184</v>
      </c>
      <c r="D6615" s="38">
        <v>45174</v>
      </c>
      <c r="E6615">
        <f>COUNTIFS($D$4891:D6615,D6615,$A$4891:A6615,A6615)</f>
        <v>5</v>
      </c>
      <c r="I6615" s="39" t="s">
        <v>172</v>
      </c>
      <c r="K6615" t="str">
        <f t="shared" si="514"/>
        <v>2023/24</v>
      </c>
      <c r="Q6615" s="32">
        <v>111.72433159000636</v>
      </c>
      <c r="AC6615" s="37">
        <v>12.695946771591633</v>
      </c>
      <c r="AD6615">
        <f t="shared" si="513"/>
        <v>1.2695946771591633</v>
      </c>
    </row>
    <row r="6616" spans="1:30" x14ac:dyDescent="0.25">
      <c r="A6616" t="s">
        <v>216</v>
      </c>
      <c r="B6616" t="s">
        <v>184</v>
      </c>
      <c r="D6616" s="5">
        <v>45217</v>
      </c>
      <c r="E6616">
        <f>COUNTIFS($D$4891:D6616,D6616,$A$4891:A6616,A6616)</f>
        <v>1</v>
      </c>
      <c r="I6616" t="s">
        <v>172</v>
      </c>
      <c r="K6616" t="str">
        <f t="shared" si="514"/>
        <v>2023/24</v>
      </c>
      <c r="Q6616" s="32">
        <v>213.40531561461799</v>
      </c>
      <c r="AC6616" s="36">
        <v>49.629143166190232</v>
      </c>
      <c r="AD6616">
        <f t="shared" si="513"/>
        <v>4.962914316619023</v>
      </c>
    </row>
    <row r="6617" spans="1:30" x14ac:dyDescent="0.25">
      <c r="A6617" t="s">
        <v>216</v>
      </c>
      <c r="B6617" t="s">
        <v>184</v>
      </c>
      <c r="D6617" s="38">
        <v>45217</v>
      </c>
      <c r="E6617">
        <f>COUNTIFS($D$4891:D6617,D6617,$A$4891:A6617,A6617)</f>
        <v>2</v>
      </c>
      <c r="I6617" s="39" t="s">
        <v>172</v>
      </c>
      <c r="K6617" t="str">
        <f t="shared" si="514"/>
        <v>2023/24</v>
      </c>
      <c r="Q6617" s="32">
        <v>230.27893639207508</v>
      </c>
      <c r="AC6617" s="37">
        <v>53.553241021412809</v>
      </c>
      <c r="AD6617">
        <f t="shared" si="513"/>
        <v>5.3553241021412807</v>
      </c>
    </row>
    <row r="6618" spans="1:30" x14ac:dyDescent="0.25">
      <c r="A6618" t="s">
        <v>216</v>
      </c>
      <c r="B6618" t="s">
        <v>184</v>
      </c>
      <c r="D6618" s="5">
        <v>45217</v>
      </c>
      <c r="E6618">
        <f>COUNTIFS($D$4891:D6618,D6618,$A$4891:A6618,A6618)</f>
        <v>3</v>
      </c>
      <c r="I6618" t="s">
        <v>172</v>
      </c>
      <c r="K6618" t="str">
        <f t="shared" si="514"/>
        <v>2023/24</v>
      </c>
      <c r="Q6618" s="32">
        <v>195.30279503105592</v>
      </c>
      <c r="AC6618" s="36">
        <v>45.4192546583851</v>
      </c>
      <c r="AD6618">
        <f t="shared" si="513"/>
        <v>4.54192546583851</v>
      </c>
    </row>
    <row r="6619" spans="1:30" x14ac:dyDescent="0.25">
      <c r="A6619" t="s">
        <v>216</v>
      </c>
      <c r="B6619" t="s">
        <v>184</v>
      </c>
      <c r="D6619" s="38">
        <v>45217</v>
      </c>
      <c r="E6619">
        <f>COUNTIFS($D$4891:D6619,D6619,$A$4891:A6619,A6619)</f>
        <v>4</v>
      </c>
      <c r="I6619" s="39" t="s">
        <v>172</v>
      </c>
      <c r="K6619" t="str">
        <f t="shared" si="514"/>
        <v>2023/24</v>
      </c>
      <c r="Q6619" s="32">
        <v>203.89880952380958</v>
      </c>
      <c r="AC6619" s="37">
        <v>47.418327796234784</v>
      </c>
      <c r="AD6619">
        <f t="shared" si="513"/>
        <v>4.7418327796234783</v>
      </c>
    </row>
    <row r="6620" spans="1:30" x14ac:dyDescent="0.25">
      <c r="A6620" t="s">
        <v>216</v>
      </c>
      <c r="B6620" t="s">
        <v>184</v>
      </c>
      <c r="D6620" s="5">
        <v>45217</v>
      </c>
      <c r="E6620">
        <f>COUNTIFS($D$4891:D6620,D6620,$A$4891:A6620,A6620)</f>
        <v>5</v>
      </c>
      <c r="I6620" t="s">
        <v>172</v>
      </c>
      <c r="K6620" t="str">
        <f t="shared" si="514"/>
        <v>2023/24</v>
      </c>
      <c r="Q6620" s="32">
        <v>235.1980792316927</v>
      </c>
      <c r="AC6620" s="36">
        <v>54.697227728300625</v>
      </c>
      <c r="AD6620">
        <f t="shared" ref="AD6620:AD6683" si="515">AC6620/10</f>
        <v>5.4697227728300621</v>
      </c>
    </row>
    <row r="6621" spans="1:30" x14ac:dyDescent="0.25">
      <c r="A6621" t="s">
        <v>216</v>
      </c>
      <c r="B6621" t="s">
        <v>184</v>
      </c>
      <c r="D6621" s="38">
        <v>45238</v>
      </c>
      <c r="E6621">
        <f>COUNTIFS($D$4891:D6621,D6621,$A$4891:A6621,A6621)</f>
        <v>1</v>
      </c>
      <c r="I6621" s="39" t="s">
        <v>172</v>
      </c>
      <c r="K6621" t="str">
        <f t="shared" si="514"/>
        <v>2023/24</v>
      </c>
      <c r="Q6621" s="32">
        <v>103.16217590238941</v>
      </c>
      <c r="AC6621" s="37">
        <v>49.124845667804479</v>
      </c>
      <c r="AD6621">
        <f t="shared" si="515"/>
        <v>4.9124845667804475</v>
      </c>
    </row>
    <row r="6622" spans="1:30" x14ac:dyDescent="0.25">
      <c r="A6622" t="s">
        <v>216</v>
      </c>
      <c r="B6622" t="s">
        <v>184</v>
      </c>
      <c r="D6622" s="5">
        <v>45238</v>
      </c>
      <c r="E6622">
        <f>COUNTIFS($D$4891:D6622,D6622,$A$4891:A6622,A6622)</f>
        <v>2</v>
      </c>
      <c r="I6622" t="s">
        <v>172</v>
      </c>
      <c r="K6622" t="str">
        <f t="shared" si="514"/>
        <v>2023/24</v>
      </c>
      <c r="Q6622" s="32">
        <v>87.535850860420666</v>
      </c>
      <c r="AC6622" s="36">
        <v>41.683738504962221</v>
      </c>
      <c r="AD6622">
        <f t="shared" si="515"/>
        <v>4.1683738504962218</v>
      </c>
    </row>
    <row r="6623" spans="1:30" x14ac:dyDescent="0.25">
      <c r="A6623" t="s">
        <v>216</v>
      </c>
      <c r="B6623" t="s">
        <v>184</v>
      </c>
      <c r="D6623" s="38">
        <v>45238</v>
      </c>
      <c r="E6623">
        <f>COUNTIFS($D$4891:D6623,D6623,$A$4891:A6623,A6623)</f>
        <v>3</v>
      </c>
      <c r="I6623" s="39" t="s">
        <v>172</v>
      </c>
      <c r="K6623" t="str">
        <f t="shared" si="514"/>
        <v>2023/24</v>
      </c>
      <c r="Q6623" s="32">
        <v>127.70103728047654</v>
      </c>
      <c r="AC6623" s="37">
        <v>60.810017752607877</v>
      </c>
      <c r="AD6623">
        <f t="shared" si="515"/>
        <v>6.0810017752607877</v>
      </c>
    </row>
    <row r="6624" spans="1:30" x14ac:dyDescent="0.25">
      <c r="A6624" t="s">
        <v>216</v>
      </c>
      <c r="B6624" t="s">
        <v>184</v>
      </c>
      <c r="D6624" s="5">
        <v>45238</v>
      </c>
      <c r="E6624">
        <f>COUNTIFS($D$4891:D6624,D6624,$A$4891:A6624,A6624)</f>
        <v>4</v>
      </c>
      <c r="I6624" t="s">
        <v>172</v>
      </c>
      <c r="K6624" t="str">
        <f t="shared" si="514"/>
        <v>2023/24</v>
      </c>
      <c r="Q6624" s="32">
        <v>105.71428571428574</v>
      </c>
      <c r="AC6624" s="36">
        <v>50.340136054421777</v>
      </c>
      <c r="AD6624">
        <f t="shared" si="515"/>
        <v>5.034013605442178</v>
      </c>
    </row>
    <row r="6625" spans="1:30" x14ac:dyDescent="0.25">
      <c r="A6625" t="s">
        <v>216</v>
      </c>
      <c r="B6625" t="s">
        <v>184</v>
      </c>
      <c r="D6625" s="38">
        <v>45238</v>
      </c>
      <c r="E6625">
        <f>COUNTIFS($D$4891:D6625,D6625,$A$4891:A6625,A6625)</f>
        <v>5</v>
      </c>
      <c r="I6625" s="39" t="s">
        <v>172</v>
      </c>
      <c r="K6625" t="str">
        <f t="shared" si="514"/>
        <v>2023/24</v>
      </c>
      <c r="Q6625" s="32">
        <v>107.59431651151397</v>
      </c>
      <c r="AC6625" s="37">
        <v>51.235388815006651</v>
      </c>
      <c r="AD6625">
        <f t="shared" si="515"/>
        <v>5.1235388815006653</v>
      </c>
    </row>
    <row r="6626" spans="1:30" x14ac:dyDescent="0.25">
      <c r="A6626" t="s">
        <v>216</v>
      </c>
      <c r="B6626" t="s">
        <v>184</v>
      </c>
      <c r="D6626" s="5">
        <v>45278</v>
      </c>
      <c r="E6626">
        <f>COUNTIFS($D$4891:D6626,D6626,$A$4891:A6626,A6626)</f>
        <v>1</v>
      </c>
      <c r="I6626" t="s">
        <v>172</v>
      </c>
      <c r="K6626" t="str">
        <f t="shared" si="514"/>
        <v>2023/24</v>
      </c>
      <c r="Q6626" s="32">
        <v>27.89427171205913</v>
      </c>
      <c r="AC6626" s="36">
        <v>6.9735679280147824</v>
      </c>
      <c r="AD6626">
        <f t="shared" si="515"/>
        <v>0.69735679280147822</v>
      </c>
    </row>
    <row r="6627" spans="1:30" x14ac:dyDescent="0.25">
      <c r="A6627" t="s">
        <v>216</v>
      </c>
      <c r="B6627" t="s">
        <v>184</v>
      </c>
      <c r="D6627" s="38">
        <v>45278</v>
      </c>
      <c r="E6627">
        <f>COUNTIFS($D$4891:D6627,D6627,$A$4891:A6627,A6627)</f>
        <v>2</v>
      </c>
      <c r="I6627" s="39" t="s">
        <v>172</v>
      </c>
      <c r="K6627" t="str">
        <f t="shared" si="514"/>
        <v>2023/24</v>
      </c>
      <c r="Q6627" s="32">
        <v>29.127432517263031</v>
      </c>
      <c r="AC6627" s="37">
        <v>7.2818581293157578</v>
      </c>
      <c r="AD6627">
        <f t="shared" si="515"/>
        <v>0.7281858129315758</v>
      </c>
    </row>
    <row r="6628" spans="1:30" x14ac:dyDescent="0.25">
      <c r="A6628" t="s">
        <v>216</v>
      </c>
      <c r="B6628" t="s">
        <v>184</v>
      </c>
      <c r="D6628" s="5">
        <v>45278</v>
      </c>
      <c r="E6628">
        <f>COUNTIFS($D$4891:D6628,D6628,$A$4891:A6628,A6628)</f>
        <v>3</v>
      </c>
      <c r="I6628" t="s">
        <v>172</v>
      </c>
      <c r="K6628" t="str">
        <f t="shared" si="514"/>
        <v>2023/24</v>
      </c>
      <c r="Q6628" s="32">
        <v>16.731320627424523</v>
      </c>
      <c r="AC6628" s="36">
        <v>4.1828301568561308</v>
      </c>
      <c r="AD6628">
        <f t="shared" si="515"/>
        <v>0.4182830156856131</v>
      </c>
    </row>
    <row r="6629" spans="1:30" x14ac:dyDescent="0.25">
      <c r="A6629" t="s">
        <v>216</v>
      </c>
      <c r="B6629" t="s">
        <v>184</v>
      </c>
      <c r="D6629" s="38">
        <v>45278</v>
      </c>
      <c r="E6629">
        <f>COUNTIFS($D$4891:D6629,D6629,$A$4891:A6629,A6629)</f>
        <v>4</v>
      </c>
      <c r="I6629" s="39" t="s">
        <v>172</v>
      </c>
      <c r="K6629" t="str">
        <f t="shared" si="514"/>
        <v>2023/24</v>
      </c>
      <c r="Q6629" s="32">
        <v>20.31980175803163</v>
      </c>
      <c r="AC6629" s="37">
        <v>5.0799504395079076</v>
      </c>
      <c r="AD6629">
        <f t="shared" si="515"/>
        <v>0.50799504395079076</v>
      </c>
    </row>
    <row r="6630" spans="1:30" x14ac:dyDescent="0.25">
      <c r="A6630" t="s">
        <v>216</v>
      </c>
      <c r="B6630" t="s">
        <v>184</v>
      </c>
      <c r="D6630" s="5">
        <v>45278</v>
      </c>
      <c r="E6630">
        <f>COUNTIFS($D$4891:D6630,D6630,$A$4891:A6630,A6630)</f>
        <v>5</v>
      </c>
      <c r="I6630" t="s">
        <v>172</v>
      </c>
      <c r="K6630" t="str">
        <f t="shared" si="514"/>
        <v>2023/24</v>
      </c>
      <c r="Q6630" s="32">
        <v>3.5328436460789852</v>
      </c>
      <c r="AC6630" s="36">
        <v>0.88321091151974629</v>
      </c>
      <c r="AD6630">
        <f t="shared" si="515"/>
        <v>8.8321091151974632E-2</v>
      </c>
    </row>
    <row r="6631" spans="1:30" x14ac:dyDescent="0.25">
      <c r="A6631" t="s">
        <v>216</v>
      </c>
      <c r="B6631" t="s">
        <v>184</v>
      </c>
      <c r="D6631" s="38">
        <v>45324</v>
      </c>
      <c r="E6631">
        <f>COUNTIFS($D$4891:D6631,D6631,$A$4891:A6631,A6631)</f>
        <v>1</v>
      </c>
      <c r="I6631" s="39" t="s">
        <v>172</v>
      </c>
      <c r="K6631" t="str">
        <f t="shared" si="514"/>
        <v>2023/24</v>
      </c>
      <c r="Q6631" s="32">
        <v>305.42005420054204</v>
      </c>
      <c r="AC6631" s="37">
        <v>66.395663956639581</v>
      </c>
      <c r="AD6631">
        <f t="shared" si="515"/>
        <v>6.6395663956639579</v>
      </c>
    </row>
    <row r="6632" spans="1:30" x14ac:dyDescent="0.25">
      <c r="A6632" t="s">
        <v>216</v>
      </c>
      <c r="B6632" t="s">
        <v>184</v>
      </c>
      <c r="D6632" s="5">
        <v>45324</v>
      </c>
      <c r="E6632">
        <f>COUNTIFS($D$4891:D6632,D6632,$A$4891:A6632,A6632)</f>
        <v>2</v>
      </c>
      <c r="I6632" t="s">
        <v>172</v>
      </c>
      <c r="K6632" t="str">
        <f t="shared" si="514"/>
        <v>2023/24</v>
      </c>
      <c r="Q6632" s="32">
        <v>188.85521885521888</v>
      </c>
      <c r="AC6632" s="36">
        <v>41.055482359830194</v>
      </c>
      <c r="AD6632">
        <f t="shared" si="515"/>
        <v>4.1055482359830195</v>
      </c>
    </row>
    <row r="6633" spans="1:30" x14ac:dyDescent="0.25">
      <c r="A6633" t="s">
        <v>216</v>
      </c>
      <c r="B6633" t="s">
        <v>184</v>
      </c>
      <c r="D6633" s="38">
        <v>45324</v>
      </c>
      <c r="E6633">
        <f>COUNTIFS($D$4891:D6633,D6633,$A$4891:A6633,A6633)</f>
        <v>3</v>
      </c>
      <c r="I6633" s="39" t="s">
        <v>172</v>
      </c>
      <c r="K6633" t="str">
        <f t="shared" si="514"/>
        <v>2023/24</v>
      </c>
      <c r="Q6633" s="32">
        <v>256.17442098790741</v>
      </c>
      <c r="AC6633" s="37">
        <v>55.690091519110304</v>
      </c>
      <c r="AD6633">
        <f t="shared" si="515"/>
        <v>5.5690091519110307</v>
      </c>
    </row>
    <row r="6634" spans="1:30" x14ac:dyDescent="0.25">
      <c r="A6634" t="s">
        <v>216</v>
      </c>
      <c r="B6634" t="s">
        <v>184</v>
      </c>
      <c r="D6634" s="5">
        <v>45324</v>
      </c>
      <c r="E6634">
        <f>COUNTIFS($D$4891:D6634,D6634,$A$4891:A6634,A6634)</f>
        <v>4</v>
      </c>
      <c r="I6634" t="s">
        <v>172</v>
      </c>
      <c r="K6634" t="str">
        <f t="shared" si="514"/>
        <v>2023/24</v>
      </c>
      <c r="Q6634" s="32">
        <v>285.98231037255431</v>
      </c>
      <c r="AC6634" s="36">
        <v>62.17006747229442</v>
      </c>
      <c r="AD6634">
        <f t="shared" si="515"/>
        <v>6.2170067472294424</v>
      </c>
    </row>
    <row r="6635" spans="1:30" x14ac:dyDescent="0.25">
      <c r="A6635" t="s">
        <v>216</v>
      </c>
      <c r="B6635" t="s">
        <v>184</v>
      </c>
      <c r="D6635" s="38">
        <v>45324</v>
      </c>
      <c r="E6635">
        <f>COUNTIFS($D$4891:D6635,D6635,$A$4891:A6635,A6635)</f>
        <v>5</v>
      </c>
      <c r="I6635" s="39" t="s">
        <v>172</v>
      </c>
      <c r="K6635" t="str">
        <f t="shared" si="514"/>
        <v>2023/24</v>
      </c>
      <c r="Q6635" s="32">
        <v>110.35654992489523</v>
      </c>
      <c r="AC6635" s="37">
        <v>23.990554331498966</v>
      </c>
      <c r="AD6635">
        <f t="shared" si="515"/>
        <v>2.3990554331498966</v>
      </c>
    </row>
    <row r="6636" spans="1:30" x14ac:dyDescent="0.25">
      <c r="A6636" t="s">
        <v>216</v>
      </c>
      <c r="B6636" t="s">
        <v>184</v>
      </c>
      <c r="D6636" s="5">
        <v>45435</v>
      </c>
      <c r="E6636">
        <f>COUNTIFS($D$4891:D6636,D6636,$A$4891:A6636,A6636)</f>
        <v>1</v>
      </c>
      <c r="I6636" t="s">
        <v>172</v>
      </c>
      <c r="K6636" t="str">
        <f t="shared" si="514"/>
        <v>2023/24</v>
      </c>
      <c r="Q6636" s="32">
        <v>0</v>
      </c>
      <c r="AC6636" s="36"/>
      <c r="AD6636">
        <f t="shared" si="515"/>
        <v>0</v>
      </c>
    </row>
    <row r="6637" spans="1:30" x14ac:dyDescent="0.25">
      <c r="A6637" t="s">
        <v>216</v>
      </c>
      <c r="B6637" t="s">
        <v>184</v>
      </c>
      <c r="D6637" s="38">
        <v>45435</v>
      </c>
      <c r="E6637">
        <f>COUNTIFS($D$4891:D6637,D6637,$A$4891:A6637,A6637)</f>
        <v>2</v>
      </c>
      <c r="I6637" s="39" t="s">
        <v>172</v>
      </c>
      <c r="K6637" t="str">
        <f t="shared" si="514"/>
        <v>2023/24</v>
      </c>
      <c r="Q6637" s="32">
        <v>0</v>
      </c>
      <c r="AC6637" s="37"/>
      <c r="AD6637">
        <f t="shared" si="515"/>
        <v>0</v>
      </c>
    </row>
    <row r="6638" spans="1:30" x14ac:dyDescent="0.25">
      <c r="A6638" t="s">
        <v>216</v>
      </c>
      <c r="B6638" t="s">
        <v>184</v>
      </c>
      <c r="D6638" s="5">
        <v>45435</v>
      </c>
      <c r="E6638">
        <f>COUNTIFS($D$4891:D6638,D6638,$A$4891:A6638,A6638)</f>
        <v>3</v>
      </c>
      <c r="I6638" t="s">
        <v>172</v>
      </c>
      <c r="K6638" t="str">
        <f t="shared" si="514"/>
        <v>2023/24</v>
      </c>
      <c r="Q6638" s="32">
        <v>77.67402376910016</v>
      </c>
      <c r="AC6638" s="36">
        <v>12.945670628183361</v>
      </c>
      <c r="AD6638">
        <f t="shared" si="515"/>
        <v>1.2945670628183361</v>
      </c>
    </row>
    <row r="6639" spans="1:30" x14ac:dyDescent="0.25">
      <c r="A6639" t="s">
        <v>216</v>
      </c>
      <c r="B6639" t="s">
        <v>184</v>
      </c>
      <c r="D6639" s="38">
        <v>45435</v>
      </c>
      <c r="E6639">
        <f>COUNTIFS($D$4891:D6639,D6639,$A$4891:A6639,A6639)</f>
        <v>4</v>
      </c>
      <c r="I6639" s="39" t="s">
        <v>172</v>
      </c>
      <c r="K6639" t="str">
        <f t="shared" si="514"/>
        <v>2023/24</v>
      </c>
      <c r="Q6639" s="32">
        <v>0</v>
      </c>
      <c r="AC6639" s="37"/>
      <c r="AD6639">
        <f t="shared" si="515"/>
        <v>0</v>
      </c>
    </row>
    <row r="6640" spans="1:30" x14ac:dyDescent="0.25">
      <c r="A6640" t="s">
        <v>216</v>
      </c>
      <c r="B6640" t="s">
        <v>184</v>
      </c>
      <c r="D6640" s="5">
        <v>45435</v>
      </c>
      <c r="E6640">
        <f>COUNTIFS($D$4891:D6640,D6640,$A$4891:A6640,A6640)</f>
        <v>5</v>
      </c>
      <c r="I6640" t="s">
        <v>172</v>
      </c>
      <c r="K6640" t="str">
        <f t="shared" si="514"/>
        <v>2023/24</v>
      </c>
      <c r="Q6640" s="32">
        <v>0</v>
      </c>
      <c r="AC6640" s="36"/>
      <c r="AD6640">
        <f t="shared" si="515"/>
        <v>0</v>
      </c>
    </row>
    <row r="6641" spans="1:30" x14ac:dyDescent="0.25">
      <c r="A6641" t="s">
        <v>217</v>
      </c>
      <c r="B6641" t="s">
        <v>184</v>
      </c>
      <c r="D6641" s="38">
        <v>44936</v>
      </c>
      <c r="E6641">
        <f>COUNTIFS($D$4891:D6641,D6641,$A$4891:A6641,A6641)</f>
        <v>1</v>
      </c>
      <c r="I6641" s="39" t="s">
        <v>173</v>
      </c>
      <c r="K6641" t="str">
        <f t="shared" si="514"/>
        <v>2022/23</v>
      </c>
      <c r="Q6641" s="32">
        <v>114.51960201960203</v>
      </c>
      <c r="AC6641" s="37">
        <v>57.259801009801016</v>
      </c>
      <c r="AD6641">
        <f t="shared" si="515"/>
        <v>5.7259801009801015</v>
      </c>
    </row>
    <row r="6642" spans="1:30" x14ac:dyDescent="0.25">
      <c r="A6642" t="s">
        <v>217</v>
      </c>
      <c r="B6642" t="s">
        <v>184</v>
      </c>
      <c r="D6642" s="5">
        <v>44936</v>
      </c>
      <c r="E6642">
        <f>COUNTIFS($D$4891:D6642,D6642,$A$4891:A6642,A6642)</f>
        <v>2</v>
      </c>
      <c r="I6642" t="s">
        <v>173</v>
      </c>
      <c r="K6642" t="str">
        <f t="shared" si="514"/>
        <v>2022/23</v>
      </c>
      <c r="Q6642" s="32">
        <v>235.20275297619051</v>
      </c>
      <c r="AC6642" s="36">
        <v>117.60137648809526</v>
      </c>
      <c r="AD6642">
        <f t="shared" si="515"/>
        <v>11.760137648809526</v>
      </c>
    </row>
    <row r="6643" spans="1:30" x14ac:dyDescent="0.25">
      <c r="A6643" t="s">
        <v>217</v>
      </c>
      <c r="B6643" t="s">
        <v>184</v>
      </c>
      <c r="D6643" s="38">
        <v>44936</v>
      </c>
      <c r="E6643">
        <f>COUNTIFS($D$4891:D6643,D6643,$A$4891:A6643,A6643)</f>
        <v>3</v>
      </c>
      <c r="I6643" s="39" t="s">
        <v>173</v>
      </c>
      <c r="K6643" t="str">
        <f t="shared" si="514"/>
        <v>2022/23</v>
      </c>
      <c r="Q6643" s="32">
        <v>134.76190476190476</v>
      </c>
      <c r="AC6643" s="37">
        <v>67.38095238095238</v>
      </c>
      <c r="AD6643">
        <f t="shared" si="515"/>
        <v>6.7380952380952381</v>
      </c>
    </row>
    <row r="6644" spans="1:30" x14ac:dyDescent="0.25">
      <c r="A6644" t="s">
        <v>217</v>
      </c>
      <c r="B6644" t="s">
        <v>184</v>
      </c>
      <c r="D6644" s="5">
        <v>44936</v>
      </c>
      <c r="E6644">
        <f>COUNTIFS($D$4891:D6644,D6644,$A$4891:A6644,A6644)</f>
        <v>4</v>
      </c>
      <c r="I6644" t="s">
        <v>173</v>
      </c>
      <c r="K6644" t="str">
        <f t="shared" si="514"/>
        <v>2022/23</v>
      </c>
      <c r="Q6644" s="32">
        <v>243.54888613861391</v>
      </c>
      <c r="AC6644" s="36">
        <v>121.77444306930695</v>
      </c>
      <c r="AD6644">
        <f t="shared" si="515"/>
        <v>12.177444306930695</v>
      </c>
    </row>
    <row r="6645" spans="1:30" x14ac:dyDescent="0.25">
      <c r="A6645" t="s">
        <v>217</v>
      </c>
      <c r="B6645" t="s">
        <v>184</v>
      </c>
      <c r="D6645" s="38">
        <v>44936</v>
      </c>
      <c r="E6645">
        <f>COUNTIFS($D$4891:D6645,D6645,$A$4891:A6645,A6645)</f>
        <v>5</v>
      </c>
      <c r="I6645" s="39" t="s">
        <v>173</v>
      </c>
      <c r="K6645" t="str">
        <f t="shared" si="514"/>
        <v>2022/23</v>
      </c>
      <c r="Q6645" s="32">
        <v>179.1559458552411</v>
      </c>
      <c r="AC6645" s="37">
        <v>89.57797292762055</v>
      </c>
      <c r="AD6645">
        <f t="shared" si="515"/>
        <v>8.9577972927620557</v>
      </c>
    </row>
    <row r="6646" spans="1:30" x14ac:dyDescent="0.25">
      <c r="A6646" t="s">
        <v>217</v>
      </c>
      <c r="B6646" t="s">
        <v>184</v>
      </c>
      <c r="D6646" s="5">
        <v>44953</v>
      </c>
      <c r="E6646">
        <f>COUNTIFS($D$4891:D6646,D6646,$A$4891:A6646,A6646)</f>
        <v>1</v>
      </c>
      <c r="I6646" t="s">
        <v>173</v>
      </c>
      <c r="K6646" t="str">
        <f t="shared" si="514"/>
        <v>2022/23</v>
      </c>
      <c r="Q6646" s="32">
        <v>26.580656185919345</v>
      </c>
      <c r="AC6646" s="36">
        <v>15.635680109364319</v>
      </c>
      <c r="AD6646">
        <f t="shared" si="515"/>
        <v>1.5635680109364318</v>
      </c>
    </row>
    <row r="6647" spans="1:30" x14ac:dyDescent="0.25">
      <c r="A6647" t="s">
        <v>217</v>
      </c>
      <c r="B6647" t="s">
        <v>184</v>
      </c>
      <c r="D6647" s="38">
        <v>44953</v>
      </c>
      <c r="E6647">
        <f>COUNTIFS($D$4891:D6647,D6647,$A$4891:A6647,A6647)</f>
        <v>2</v>
      </c>
      <c r="I6647" s="39" t="s">
        <v>173</v>
      </c>
      <c r="K6647" t="str">
        <f t="shared" si="514"/>
        <v>2022/23</v>
      </c>
      <c r="Q6647" s="32">
        <v>72.497730763859806</v>
      </c>
      <c r="AC6647" s="37">
        <v>42.64572397874106</v>
      </c>
      <c r="AD6647">
        <f t="shared" si="515"/>
        <v>4.2645723978741064</v>
      </c>
    </row>
    <row r="6648" spans="1:30" x14ac:dyDescent="0.25">
      <c r="A6648" t="s">
        <v>217</v>
      </c>
      <c r="B6648" t="s">
        <v>184</v>
      </c>
      <c r="D6648" s="5">
        <v>44953</v>
      </c>
      <c r="E6648">
        <f>COUNTIFS($D$4891:D6648,D6648,$A$4891:A6648,A6648)</f>
        <v>3</v>
      </c>
      <c r="I6648" t="s">
        <v>173</v>
      </c>
      <c r="K6648" t="str">
        <f t="shared" si="514"/>
        <v>2022/23</v>
      </c>
      <c r="Q6648" s="32">
        <v>54.865636669839645</v>
      </c>
      <c r="AC6648" s="36">
        <v>32.273903923435086</v>
      </c>
      <c r="AD6648">
        <f t="shared" si="515"/>
        <v>3.2273903923435086</v>
      </c>
    </row>
    <row r="6649" spans="1:30" x14ac:dyDescent="0.25">
      <c r="A6649" t="s">
        <v>217</v>
      </c>
      <c r="B6649" t="s">
        <v>184</v>
      </c>
      <c r="D6649" s="38">
        <v>44953</v>
      </c>
      <c r="E6649">
        <f>COUNTIFS($D$4891:D6649,D6649,$A$4891:A6649,A6649)</f>
        <v>4</v>
      </c>
      <c r="I6649" s="39" t="s">
        <v>173</v>
      </c>
      <c r="K6649" t="str">
        <f t="shared" si="514"/>
        <v>2022/23</v>
      </c>
      <c r="Q6649" s="32">
        <v>86.198979591836746</v>
      </c>
      <c r="AC6649" s="37">
        <v>50.705282112845147</v>
      </c>
      <c r="AD6649">
        <f t="shared" si="515"/>
        <v>5.0705282112845147</v>
      </c>
    </row>
    <row r="6650" spans="1:30" x14ac:dyDescent="0.25">
      <c r="A6650" t="s">
        <v>217</v>
      </c>
      <c r="B6650" t="s">
        <v>184</v>
      </c>
      <c r="D6650" s="5">
        <v>44953</v>
      </c>
      <c r="E6650">
        <f>COUNTIFS($D$4891:D6650,D6650,$A$4891:A6650,A6650)</f>
        <v>5</v>
      </c>
      <c r="I6650" t="s">
        <v>173</v>
      </c>
      <c r="K6650" t="str">
        <f t="shared" si="514"/>
        <v>2022/23</v>
      </c>
      <c r="Q6650" s="32">
        <v>114.76788378205583</v>
      </c>
      <c r="AC6650" s="36">
        <v>67.510519871797555</v>
      </c>
      <c r="AD6650">
        <f t="shared" si="515"/>
        <v>6.7510519871797552</v>
      </c>
    </row>
    <row r="6651" spans="1:30" x14ac:dyDescent="0.25">
      <c r="A6651" t="s">
        <v>217</v>
      </c>
      <c r="B6651" t="s">
        <v>184</v>
      </c>
      <c r="D6651" s="38">
        <v>44980</v>
      </c>
      <c r="E6651">
        <f>COUNTIFS($D$4891:D6651,D6651,$A$4891:A6651,A6651)</f>
        <v>1</v>
      </c>
      <c r="I6651" s="39" t="s">
        <v>173</v>
      </c>
      <c r="K6651" t="str">
        <f t="shared" si="514"/>
        <v>2022/23</v>
      </c>
      <c r="Q6651" s="32">
        <v>73.767857142857139</v>
      </c>
      <c r="AC6651" s="37">
        <v>27.321428571428573</v>
      </c>
      <c r="AD6651">
        <f t="shared" si="515"/>
        <v>2.7321428571428572</v>
      </c>
    </row>
    <row r="6652" spans="1:30" x14ac:dyDescent="0.25">
      <c r="A6652" t="s">
        <v>217</v>
      </c>
      <c r="B6652" t="s">
        <v>184</v>
      </c>
      <c r="D6652" s="5">
        <v>44980</v>
      </c>
      <c r="E6652">
        <f>COUNTIFS($D$4891:D6652,D6652,$A$4891:A6652,A6652)</f>
        <v>2</v>
      </c>
      <c r="I6652" t="s">
        <v>173</v>
      </c>
      <c r="K6652" t="str">
        <f t="shared" si="514"/>
        <v>2022/23</v>
      </c>
      <c r="Q6652" s="32">
        <v>86.187923250564339</v>
      </c>
      <c r="AC6652" s="36">
        <v>31.921453055764569</v>
      </c>
      <c r="AD6652">
        <f t="shared" si="515"/>
        <v>3.192145305576457</v>
      </c>
    </row>
    <row r="6653" spans="1:30" x14ac:dyDescent="0.25">
      <c r="A6653" t="s">
        <v>217</v>
      </c>
      <c r="B6653" t="s">
        <v>184</v>
      </c>
      <c r="D6653" s="38">
        <v>44980</v>
      </c>
      <c r="E6653">
        <f>COUNTIFS($D$4891:D6653,D6653,$A$4891:A6653,A6653)</f>
        <v>3</v>
      </c>
      <c r="I6653" s="39" t="s">
        <v>173</v>
      </c>
      <c r="K6653" t="str">
        <f t="shared" si="514"/>
        <v>2022/23</v>
      </c>
      <c r="Q6653" s="32">
        <v>101.18445354533044</v>
      </c>
      <c r="AC6653" s="37">
        <v>37.475723535307573</v>
      </c>
      <c r="AD6653">
        <f t="shared" si="515"/>
        <v>3.7475723535307575</v>
      </c>
    </row>
    <row r="6654" spans="1:30" x14ac:dyDescent="0.25">
      <c r="A6654" t="s">
        <v>217</v>
      </c>
      <c r="B6654" t="s">
        <v>184</v>
      </c>
      <c r="D6654" s="5">
        <v>44980</v>
      </c>
      <c r="E6654">
        <f>COUNTIFS($D$4891:D6654,D6654,$A$4891:A6654,A6654)</f>
        <v>4</v>
      </c>
      <c r="I6654" t="s">
        <v>173</v>
      </c>
      <c r="K6654" t="str">
        <f t="shared" si="514"/>
        <v>2022/23</v>
      </c>
      <c r="Q6654" s="32">
        <v>69.453223767383051</v>
      </c>
      <c r="AC6654" s="36">
        <v>25.72341621014187</v>
      </c>
      <c r="AD6654">
        <f t="shared" si="515"/>
        <v>2.572341621014187</v>
      </c>
    </row>
    <row r="6655" spans="1:30" x14ac:dyDescent="0.25">
      <c r="A6655" t="s">
        <v>217</v>
      </c>
      <c r="B6655" t="s">
        <v>184</v>
      </c>
      <c r="D6655" s="38">
        <v>44980</v>
      </c>
      <c r="E6655">
        <f>COUNTIFS($D$4891:D6655,D6655,$A$4891:A6655,A6655)</f>
        <v>5</v>
      </c>
      <c r="I6655" s="39" t="s">
        <v>173</v>
      </c>
      <c r="K6655" t="str">
        <f t="shared" si="514"/>
        <v>2022/23</v>
      </c>
      <c r="Q6655" s="32">
        <v>184.04823269513992</v>
      </c>
      <c r="AC6655" s="37">
        <v>68.166012109311069</v>
      </c>
      <c r="AD6655">
        <f t="shared" si="515"/>
        <v>6.8166012109311067</v>
      </c>
    </row>
    <row r="6656" spans="1:30" x14ac:dyDescent="0.25">
      <c r="A6656" t="s">
        <v>217</v>
      </c>
      <c r="B6656" t="s">
        <v>184</v>
      </c>
      <c r="D6656" s="5">
        <v>45008</v>
      </c>
      <c r="E6656">
        <f>COUNTIFS($D$4891:D6656,D6656,$A$4891:A6656,A6656)</f>
        <v>1</v>
      </c>
      <c r="I6656" t="s">
        <v>173</v>
      </c>
      <c r="K6656" t="str">
        <f t="shared" si="514"/>
        <v>2022/23</v>
      </c>
      <c r="Q6656" s="32">
        <v>129.32142857142858</v>
      </c>
      <c r="AC6656" s="36">
        <v>46.186224489795919</v>
      </c>
      <c r="AD6656">
        <f t="shared" si="515"/>
        <v>4.6186224489795915</v>
      </c>
    </row>
    <row r="6657" spans="1:30" x14ac:dyDescent="0.25">
      <c r="A6657" t="s">
        <v>217</v>
      </c>
      <c r="B6657" t="s">
        <v>184</v>
      </c>
      <c r="D6657" s="38">
        <v>45008</v>
      </c>
      <c r="E6657">
        <f>COUNTIFS($D$4891:D6657,D6657,$A$4891:A6657,A6657)</f>
        <v>2</v>
      </c>
      <c r="I6657" s="39" t="s">
        <v>173</v>
      </c>
      <c r="K6657" t="str">
        <f t="shared" si="514"/>
        <v>2022/23</v>
      </c>
      <c r="Q6657" s="32">
        <v>198.21551132463972</v>
      </c>
      <c r="AC6657" s="37">
        <v>70.79125404451419</v>
      </c>
      <c r="AD6657">
        <f t="shared" si="515"/>
        <v>7.0791254044514194</v>
      </c>
    </row>
    <row r="6658" spans="1:30" x14ac:dyDescent="0.25">
      <c r="A6658" t="s">
        <v>217</v>
      </c>
      <c r="B6658" t="s">
        <v>184</v>
      </c>
      <c r="D6658" s="5">
        <v>45008</v>
      </c>
      <c r="E6658">
        <f>COUNTIFS($D$4891:D6658,D6658,$A$4891:A6658,A6658)</f>
        <v>3</v>
      </c>
      <c r="I6658" t="s">
        <v>173</v>
      </c>
      <c r="K6658" t="str">
        <f t="shared" si="514"/>
        <v>2022/23</v>
      </c>
      <c r="Q6658" s="32">
        <v>216.98504983388708</v>
      </c>
      <c r="AC6658" s="36">
        <v>77.494660654959674</v>
      </c>
      <c r="AD6658">
        <f t="shared" si="515"/>
        <v>7.7494660654959677</v>
      </c>
    </row>
    <row r="6659" spans="1:30" x14ac:dyDescent="0.25">
      <c r="A6659" t="s">
        <v>217</v>
      </c>
      <c r="B6659" t="s">
        <v>184</v>
      </c>
      <c r="D6659" s="38">
        <v>45008</v>
      </c>
      <c r="E6659">
        <f>COUNTIFS($D$4891:D6659,D6659,$A$4891:A6659,A6659)</f>
        <v>4</v>
      </c>
      <c r="I6659" s="39" t="s">
        <v>173</v>
      </c>
      <c r="K6659" t="str">
        <f t="shared" si="514"/>
        <v>2022/23</v>
      </c>
      <c r="Q6659" s="32">
        <v>238.37209302325587</v>
      </c>
      <c r="AC6659" s="37">
        <v>85.132890365448517</v>
      </c>
      <c r="AD6659">
        <f t="shared" si="515"/>
        <v>8.513289036544851</v>
      </c>
    </row>
    <row r="6660" spans="1:30" x14ac:dyDescent="0.25">
      <c r="A6660" t="s">
        <v>217</v>
      </c>
      <c r="B6660" t="s">
        <v>184</v>
      </c>
      <c r="D6660" s="5">
        <v>45008</v>
      </c>
      <c r="E6660">
        <f>COUNTIFS($D$4891:D6660,D6660,$A$4891:A6660,A6660)</f>
        <v>5</v>
      </c>
      <c r="I6660" t="s">
        <v>173</v>
      </c>
      <c r="K6660" t="str">
        <f t="shared" si="514"/>
        <v>2022/23</v>
      </c>
      <c r="Q6660" s="32">
        <v>264.21568627450989</v>
      </c>
      <c r="AC6660" s="36">
        <v>94.362745098039241</v>
      </c>
      <c r="AD6660">
        <f t="shared" si="515"/>
        <v>9.4362745098039245</v>
      </c>
    </row>
    <row r="6661" spans="1:30" x14ac:dyDescent="0.25">
      <c r="A6661" t="s">
        <v>217</v>
      </c>
      <c r="B6661" t="s">
        <v>184</v>
      </c>
      <c r="D6661" s="38">
        <v>45040</v>
      </c>
      <c r="E6661">
        <f>COUNTIFS($D$4891:D6661,D6661,$A$4891:A6661,A6661)</f>
        <v>1</v>
      </c>
      <c r="I6661" s="39" t="s">
        <v>173</v>
      </c>
      <c r="K6661" t="str">
        <f t="shared" si="514"/>
        <v>2022/23</v>
      </c>
      <c r="Q6661" s="32">
        <v>230.79576816927323</v>
      </c>
      <c r="AC6661" s="37">
        <v>72.123677552897888</v>
      </c>
      <c r="AD6661">
        <f t="shared" si="515"/>
        <v>7.2123677552897885</v>
      </c>
    </row>
    <row r="6662" spans="1:30" x14ac:dyDescent="0.25">
      <c r="A6662" t="s">
        <v>217</v>
      </c>
      <c r="B6662" t="s">
        <v>184</v>
      </c>
      <c r="D6662" s="5">
        <v>45040</v>
      </c>
      <c r="E6662">
        <f>COUNTIFS($D$4891:D6662,D6662,$A$4891:A6662,A6662)</f>
        <v>2</v>
      </c>
      <c r="I6662" t="s">
        <v>173</v>
      </c>
      <c r="K6662" t="str">
        <f t="shared" si="514"/>
        <v>2022/23</v>
      </c>
      <c r="Q6662" s="32">
        <v>301.86047849091329</v>
      </c>
      <c r="AC6662" s="36">
        <v>94.331399528410401</v>
      </c>
      <c r="AD6662">
        <f t="shared" si="515"/>
        <v>9.4331399528410405</v>
      </c>
    </row>
    <row r="6663" spans="1:30" x14ac:dyDescent="0.25">
      <c r="A6663" t="s">
        <v>217</v>
      </c>
      <c r="B6663" t="s">
        <v>184</v>
      </c>
      <c r="D6663" s="38">
        <v>45040</v>
      </c>
      <c r="E6663">
        <f>COUNTIFS($D$4891:D6663,D6663,$A$4891:A6663,A6663)</f>
        <v>3</v>
      </c>
      <c r="I6663" s="39" t="s">
        <v>173</v>
      </c>
      <c r="K6663" t="str">
        <f t="shared" ref="K6663:K6726" si="516">YEAR(D6663)+IF(MONTH(D6663)&lt;7,-1,0)&amp;"/"&amp;RIGHT(YEAR(D6663)+IF(MONTH(D6663)&lt;7,0,1),2)</f>
        <v>2022/23</v>
      </c>
      <c r="Q6663" s="32">
        <v>262.74177129284021</v>
      </c>
      <c r="AC6663" s="37">
        <v>82.106803529012566</v>
      </c>
      <c r="AD6663">
        <f t="shared" si="515"/>
        <v>8.2106803529012566</v>
      </c>
    </row>
    <row r="6664" spans="1:30" x14ac:dyDescent="0.25">
      <c r="A6664" t="s">
        <v>217</v>
      </c>
      <c r="B6664" t="s">
        <v>184</v>
      </c>
      <c r="D6664" s="5">
        <v>45040</v>
      </c>
      <c r="E6664">
        <f>COUNTIFS($D$4891:D6664,D6664,$A$4891:A6664,A6664)</f>
        <v>4</v>
      </c>
      <c r="I6664" t="s">
        <v>173</v>
      </c>
      <c r="K6664" t="str">
        <f t="shared" si="516"/>
        <v>2022/23</v>
      </c>
      <c r="Q6664" s="32">
        <v>323.71240601503763</v>
      </c>
      <c r="AC6664" s="36">
        <v>101.16012687969926</v>
      </c>
      <c r="AD6664">
        <f t="shared" si="515"/>
        <v>10.116012687969926</v>
      </c>
    </row>
    <row r="6665" spans="1:30" x14ac:dyDescent="0.25">
      <c r="A6665" t="s">
        <v>217</v>
      </c>
      <c r="B6665" t="s">
        <v>184</v>
      </c>
      <c r="D6665" s="38">
        <v>45040</v>
      </c>
      <c r="E6665">
        <f>COUNTIFS($D$4891:D6665,D6665,$A$4891:A6665,A6665)</f>
        <v>5</v>
      </c>
      <c r="I6665" s="39" t="s">
        <v>173</v>
      </c>
      <c r="K6665" t="str">
        <f t="shared" si="516"/>
        <v>2022/23</v>
      </c>
      <c r="Q6665" s="32">
        <v>308.93488137304394</v>
      </c>
      <c r="AC6665" s="37">
        <v>96.54215042907623</v>
      </c>
      <c r="AD6665">
        <f t="shared" si="515"/>
        <v>9.654215042907623</v>
      </c>
    </row>
    <row r="6666" spans="1:30" x14ac:dyDescent="0.25">
      <c r="A6666" t="s">
        <v>217</v>
      </c>
      <c r="B6666" t="s">
        <v>184</v>
      </c>
      <c r="D6666" s="5">
        <v>45086</v>
      </c>
      <c r="E6666">
        <f>COUNTIFS($D$4891:D6666,D6666,$A$4891:A6666,A6666)</f>
        <v>1</v>
      </c>
      <c r="I6666" t="s">
        <v>173</v>
      </c>
      <c r="K6666" t="str">
        <f t="shared" si="516"/>
        <v>2022/23</v>
      </c>
      <c r="Q6666" s="32">
        <v>261.90476190476198</v>
      </c>
      <c r="AC6666" s="36">
        <v>56.935817805383039</v>
      </c>
      <c r="AD6666">
        <f t="shared" si="515"/>
        <v>5.6935817805383042</v>
      </c>
    </row>
    <row r="6667" spans="1:30" x14ac:dyDescent="0.25">
      <c r="A6667" t="s">
        <v>217</v>
      </c>
      <c r="B6667" t="s">
        <v>184</v>
      </c>
      <c r="D6667" s="38">
        <v>45086</v>
      </c>
      <c r="E6667">
        <f>COUNTIFS($D$4891:D6667,D6667,$A$4891:A6667,A6667)</f>
        <v>2</v>
      </c>
      <c r="I6667" s="39" t="s">
        <v>173</v>
      </c>
      <c r="K6667" t="str">
        <f t="shared" si="516"/>
        <v>2022/23</v>
      </c>
      <c r="Q6667" s="32">
        <v>430.46914623837694</v>
      </c>
      <c r="AC6667" s="37">
        <v>93.580249182255855</v>
      </c>
      <c r="AD6667">
        <f t="shared" si="515"/>
        <v>9.3580249182255848</v>
      </c>
    </row>
    <row r="6668" spans="1:30" x14ac:dyDescent="0.25">
      <c r="A6668" t="s">
        <v>217</v>
      </c>
      <c r="B6668" t="s">
        <v>184</v>
      </c>
      <c r="D6668" s="5">
        <v>45086</v>
      </c>
      <c r="E6668">
        <f>COUNTIFS($D$4891:D6668,D6668,$A$4891:A6668,A6668)</f>
        <v>3</v>
      </c>
      <c r="I6668" t="s">
        <v>173</v>
      </c>
      <c r="K6668" t="str">
        <f t="shared" si="516"/>
        <v>2022/23</v>
      </c>
      <c r="Q6668" s="32">
        <v>274.56647398843927</v>
      </c>
      <c r="AC6668" s="36">
        <v>59.688363910530278</v>
      </c>
      <c r="AD6668">
        <f t="shared" si="515"/>
        <v>5.9688363910530278</v>
      </c>
    </row>
    <row r="6669" spans="1:30" x14ac:dyDescent="0.25">
      <c r="A6669" t="s">
        <v>217</v>
      </c>
      <c r="B6669" t="s">
        <v>184</v>
      </c>
      <c r="D6669" s="38">
        <v>45086</v>
      </c>
      <c r="E6669">
        <f>COUNTIFS($D$4891:D6669,D6669,$A$4891:A6669,A6669)</f>
        <v>4</v>
      </c>
      <c r="I6669" s="39" t="s">
        <v>173</v>
      </c>
      <c r="K6669" t="str">
        <f t="shared" si="516"/>
        <v>2022/23</v>
      </c>
      <c r="Q6669" s="32">
        <v>296.07423269093499</v>
      </c>
      <c r="AC6669" s="37">
        <v>64.363963628464134</v>
      </c>
      <c r="AD6669">
        <f t="shared" si="515"/>
        <v>6.4363963628464136</v>
      </c>
    </row>
    <row r="6670" spans="1:30" x14ac:dyDescent="0.25">
      <c r="A6670" t="s">
        <v>217</v>
      </c>
      <c r="B6670" t="s">
        <v>184</v>
      </c>
      <c r="D6670" s="5">
        <v>45086</v>
      </c>
      <c r="E6670">
        <f>COUNTIFS($D$4891:D6670,D6670,$A$4891:A6670,A6670)</f>
        <v>5</v>
      </c>
      <c r="I6670" t="s">
        <v>173</v>
      </c>
      <c r="K6670" t="str">
        <f t="shared" si="516"/>
        <v>2022/23</v>
      </c>
      <c r="Q6670" s="32">
        <v>300.85984039563903</v>
      </c>
      <c r="AC6670" s="36">
        <v>65.404313129486738</v>
      </c>
      <c r="AD6670">
        <f t="shared" si="515"/>
        <v>6.540431312948674</v>
      </c>
    </row>
    <row r="6671" spans="1:30" x14ac:dyDescent="0.25">
      <c r="A6671" t="s">
        <v>217</v>
      </c>
      <c r="B6671" t="s">
        <v>184</v>
      </c>
      <c r="D6671" s="38">
        <v>45174</v>
      </c>
      <c r="E6671">
        <f>COUNTIFS($D$4891:D6671,D6671,$A$4891:A6671,A6671)</f>
        <v>1</v>
      </c>
      <c r="I6671" s="39" t="s">
        <v>173</v>
      </c>
      <c r="K6671" t="str">
        <f t="shared" si="516"/>
        <v>2023/24</v>
      </c>
      <c r="Q6671" s="32">
        <v>119.35538022494545</v>
      </c>
      <c r="AC6671" s="37">
        <v>13.563111389198347</v>
      </c>
      <c r="AD6671">
        <f t="shared" si="515"/>
        <v>1.3563111389198348</v>
      </c>
    </row>
    <row r="6672" spans="1:30" x14ac:dyDescent="0.25">
      <c r="A6672" t="s">
        <v>217</v>
      </c>
      <c r="B6672" t="s">
        <v>184</v>
      </c>
      <c r="D6672" s="5">
        <v>45174</v>
      </c>
      <c r="E6672">
        <f>COUNTIFS($D$4891:D6672,D6672,$A$4891:A6672,A6672)</f>
        <v>2</v>
      </c>
      <c r="I6672" t="s">
        <v>173</v>
      </c>
      <c r="K6672" t="str">
        <f t="shared" si="516"/>
        <v>2023/24</v>
      </c>
      <c r="Q6672" s="32">
        <v>112.58658998823685</v>
      </c>
      <c r="AC6672" s="36">
        <v>12.793930680481459</v>
      </c>
      <c r="AD6672">
        <f t="shared" si="515"/>
        <v>1.279393068048146</v>
      </c>
    </row>
    <row r="6673" spans="1:30" x14ac:dyDescent="0.25">
      <c r="A6673" t="s">
        <v>217</v>
      </c>
      <c r="B6673" t="s">
        <v>184</v>
      </c>
      <c r="D6673" s="38">
        <v>45174</v>
      </c>
      <c r="E6673">
        <f>COUNTIFS($D$4891:D6673,D6673,$A$4891:A6673,A6673)</f>
        <v>3</v>
      </c>
      <c r="I6673" s="39" t="s">
        <v>173</v>
      </c>
      <c r="K6673" t="str">
        <f t="shared" si="516"/>
        <v>2023/24</v>
      </c>
      <c r="Q6673" s="32">
        <v>107.98154878389713</v>
      </c>
      <c r="AC6673" s="37">
        <v>12.270630543624673</v>
      </c>
      <c r="AD6673">
        <f t="shared" si="515"/>
        <v>1.2270630543624672</v>
      </c>
    </row>
    <row r="6674" spans="1:30" x14ac:dyDescent="0.25">
      <c r="A6674" t="s">
        <v>217</v>
      </c>
      <c r="B6674" t="s">
        <v>184</v>
      </c>
      <c r="D6674" s="5">
        <v>45174</v>
      </c>
      <c r="E6674">
        <f>COUNTIFS($D$4891:D6674,D6674,$A$4891:A6674,A6674)</f>
        <v>4</v>
      </c>
      <c r="I6674" t="s">
        <v>173</v>
      </c>
      <c r="K6674" t="str">
        <f t="shared" si="516"/>
        <v>2023/24</v>
      </c>
      <c r="Q6674" s="32">
        <v>161.94345807156515</v>
      </c>
      <c r="AC6674" s="36">
        <v>18.402665689950584</v>
      </c>
      <c r="AD6674">
        <f t="shared" si="515"/>
        <v>1.8402665689950584</v>
      </c>
    </row>
    <row r="6675" spans="1:30" x14ac:dyDescent="0.25">
      <c r="A6675" t="s">
        <v>217</v>
      </c>
      <c r="B6675" t="s">
        <v>184</v>
      </c>
      <c r="D6675" s="38">
        <v>45174</v>
      </c>
      <c r="E6675">
        <f>COUNTIFS($D$4891:D6675,D6675,$A$4891:A6675,A6675)</f>
        <v>5</v>
      </c>
      <c r="I6675" s="39" t="s">
        <v>173</v>
      </c>
      <c r="K6675" t="str">
        <f t="shared" si="516"/>
        <v>2023/24</v>
      </c>
      <c r="Q6675" s="32">
        <v>193.48478069170093</v>
      </c>
      <c r="AC6675" s="37">
        <v>21.986906896784198</v>
      </c>
      <c r="AD6675">
        <f t="shared" si="515"/>
        <v>2.1986906896784197</v>
      </c>
    </row>
    <row r="6676" spans="1:30" x14ac:dyDescent="0.25">
      <c r="A6676" t="s">
        <v>217</v>
      </c>
      <c r="B6676" t="s">
        <v>184</v>
      </c>
      <c r="D6676" s="5">
        <v>45217</v>
      </c>
      <c r="E6676">
        <f>COUNTIFS($D$4891:D6676,D6676,$A$4891:A6676,A6676)</f>
        <v>1</v>
      </c>
      <c r="I6676" t="s">
        <v>173</v>
      </c>
      <c r="K6676" t="str">
        <f t="shared" si="516"/>
        <v>2023/24</v>
      </c>
      <c r="Q6676" s="32">
        <v>152.25393955050376</v>
      </c>
      <c r="AC6676" s="36">
        <v>35.407892918721807</v>
      </c>
      <c r="AD6676">
        <f t="shared" si="515"/>
        <v>3.5407892918721808</v>
      </c>
    </row>
    <row r="6677" spans="1:30" x14ac:dyDescent="0.25">
      <c r="A6677" t="s">
        <v>217</v>
      </c>
      <c r="B6677" t="s">
        <v>184</v>
      </c>
      <c r="D6677" s="38">
        <v>45217</v>
      </c>
      <c r="E6677">
        <f>COUNTIFS($D$4891:D6677,D6677,$A$4891:A6677,A6677)</f>
        <v>2</v>
      </c>
      <c r="I6677" s="39" t="s">
        <v>173</v>
      </c>
      <c r="K6677" t="str">
        <f t="shared" si="516"/>
        <v>2023/24</v>
      </c>
      <c r="Q6677" s="32">
        <v>139.56766917293231</v>
      </c>
      <c r="AC6677" s="37">
        <v>32.457597482077283</v>
      </c>
      <c r="AD6677">
        <f t="shared" si="515"/>
        <v>3.2457597482077283</v>
      </c>
    </row>
    <row r="6678" spans="1:30" x14ac:dyDescent="0.25">
      <c r="A6678" t="s">
        <v>217</v>
      </c>
      <c r="B6678" t="s">
        <v>184</v>
      </c>
      <c r="D6678" s="5">
        <v>45217</v>
      </c>
      <c r="E6678">
        <f>COUNTIFS($D$4891:D6678,D6678,$A$4891:A6678,A6678)</f>
        <v>3</v>
      </c>
      <c r="I6678" t="s">
        <v>173</v>
      </c>
      <c r="K6678" t="str">
        <f t="shared" si="516"/>
        <v>2023/24</v>
      </c>
      <c r="Q6678" s="32">
        <v>137.12995946443925</v>
      </c>
      <c r="AC6678" s="36">
        <v>31.890688247544013</v>
      </c>
      <c r="AD6678">
        <f t="shared" si="515"/>
        <v>3.1890688247544015</v>
      </c>
    </row>
    <row r="6679" spans="1:30" x14ac:dyDescent="0.25">
      <c r="A6679" t="s">
        <v>217</v>
      </c>
      <c r="B6679" t="s">
        <v>184</v>
      </c>
      <c r="D6679" s="38">
        <v>45217</v>
      </c>
      <c r="E6679">
        <f>COUNTIFS($D$4891:D6679,D6679,$A$4891:A6679,A6679)</f>
        <v>4</v>
      </c>
      <c r="I6679" s="39" t="s">
        <v>173</v>
      </c>
      <c r="K6679" t="str">
        <f t="shared" si="516"/>
        <v>2023/24</v>
      </c>
      <c r="Q6679" s="32">
        <v>138.68893240882863</v>
      </c>
      <c r="AC6679" s="37">
        <v>32.253240095076428</v>
      </c>
      <c r="AD6679">
        <f t="shared" si="515"/>
        <v>3.2253240095076428</v>
      </c>
    </row>
    <row r="6680" spans="1:30" x14ac:dyDescent="0.25">
      <c r="A6680" t="s">
        <v>217</v>
      </c>
      <c r="B6680" t="s">
        <v>184</v>
      </c>
      <c r="D6680" s="5">
        <v>45217</v>
      </c>
      <c r="E6680">
        <f>COUNTIFS($D$4891:D6680,D6680,$A$4891:A6680,A6680)</f>
        <v>5</v>
      </c>
      <c r="I6680" t="s">
        <v>173</v>
      </c>
      <c r="K6680" t="str">
        <f t="shared" si="516"/>
        <v>2023/24</v>
      </c>
      <c r="Q6680" s="32">
        <v>202.61269342901997</v>
      </c>
      <c r="AC6680" s="36">
        <v>47.119231030004642</v>
      </c>
      <c r="AD6680">
        <f t="shared" si="515"/>
        <v>4.7119231030004638</v>
      </c>
    </row>
    <row r="6681" spans="1:30" x14ac:dyDescent="0.25">
      <c r="A6681" t="s">
        <v>217</v>
      </c>
      <c r="B6681" t="s">
        <v>184</v>
      </c>
      <c r="D6681" s="38">
        <v>45238</v>
      </c>
      <c r="E6681">
        <f>COUNTIFS($D$4891:D6681,D6681,$A$4891:A6681,A6681)</f>
        <v>1</v>
      </c>
      <c r="I6681" s="39" t="s">
        <v>173</v>
      </c>
      <c r="K6681" t="str">
        <f t="shared" si="516"/>
        <v>2023/24</v>
      </c>
      <c r="Q6681" s="32">
        <v>52.413456850316926</v>
      </c>
      <c r="AC6681" s="37">
        <v>24.958788976341392</v>
      </c>
      <c r="AD6681">
        <f t="shared" si="515"/>
        <v>2.4958788976341393</v>
      </c>
    </row>
    <row r="6682" spans="1:30" x14ac:dyDescent="0.25">
      <c r="A6682" t="s">
        <v>217</v>
      </c>
      <c r="B6682" t="s">
        <v>184</v>
      </c>
      <c r="D6682" s="5">
        <v>45238</v>
      </c>
      <c r="E6682">
        <f>COUNTIFS($D$4891:D6682,D6682,$A$4891:A6682,A6682)</f>
        <v>2</v>
      </c>
      <c r="I6682" t="s">
        <v>173</v>
      </c>
      <c r="K6682" t="str">
        <f t="shared" si="516"/>
        <v>2023/24</v>
      </c>
      <c r="Q6682" s="32">
        <v>46.925260170293292</v>
      </c>
      <c r="AC6682" s="36">
        <v>22.345361985853948</v>
      </c>
      <c r="AD6682">
        <f t="shared" si="515"/>
        <v>2.2345361985853947</v>
      </c>
    </row>
    <row r="6683" spans="1:30" x14ac:dyDescent="0.25">
      <c r="A6683" t="s">
        <v>217</v>
      </c>
      <c r="B6683" t="s">
        <v>184</v>
      </c>
      <c r="D6683" s="38">
        <v>45238</v>
      </c>
      <c r="E6683">
        <f>COUNTIFS($D$4891:D6683,D6683,$A$4891:A6683,A6683)</f>
        <v>3</v>
      </c>
      <c r="I6683" s="39" t="s">
        <v>173</v>
      </c>
      <c r="K6683" t="str">
        <f t="shared" si="516"/>
        <v>2023/24</v>
      </c>
      <c r="Q6683" s="32">
        <v>56.583314038743552</v>
      </c>
      <c r="AC6683" s="37">
        <v>26.944435256544548</v>
      </c>
      <c r="AD6683">
        <f t="shared" si="515"/>
        <v>2.6944435256544548</v>
      </c>
    </row>
    <row r="6684" spans="1:30" x14ac:dyDescent="0.25">
      <c r="A6684" t="s">
        <v>217</v>
      </c>
      <c r="B6684" t="s">
        <v>184</v>
      </c>
      <c r="D6684" s="5">
        <v>45238</v>
      </c>
      <c r="E6684">
        <f>COUNTIFS($D$4891:D6684,D6684,$A$4891:A6684,A6684)</f>
        <v>4</v>
      </c>
      <c r="I6684" t="s">
        <v>173</v>
      </c>
      <c r="K6684" t="str">
        <f t="shared" si="516"/>
        <v>2023/24</v>
      </c>
      <c r="Q6684" s="32">
        <v>75.631578947368425</v>
      </c>
      <c r="AC6684" s="36">
        <v>36.015037593984964</v>
      </c>
      <c r="AD6684">
        <f t="shared" ref="AD6684:AD6747" si="517">AC6684/10</f>
        <v>3.6015037593984962</v>
      </c>
    </row>
    <row r="6685" spans="1:30" x14ac:dyDescent="0.25">
      <c r="A6685" t="s">
        <v>217</v>
      </c>
      <c r="B6685" t="s">
        <v>184</v>
      </c>
      <c r="D6685" s="38">
        <v>45238</v>
      </c>
      <c r="E6685">
        <f>COUNTIFS($D$4891:D6685,D6685,$A$4891:A6685,A6685)</f>
        <v>5</v>
      </c>
      <c r="I6685" s="39" t="s">
        <v>173</v>
      </c>
      <c r="K6685" t="str">
        <f t="shared" si="516"/>
        <v>2023/24</v>
      </c>
      <c r="Q6685" s="32">
        <v>103.54157336915955</v>
      </c>
      <c r="AC6685" s="37">
        <v>49.305511128171212</v>
      </c>
      <c r="AD6685">
        <f t="shared" si="517"/>
        <v>4.9305511128171213</v>
      </c>
    </row>
    <row r="6686" spans="1:30" x14ac:dyDescent="0.25">
      <c r="A6686" t="s">
        <v>217</v>
      </c>
      <c r="B6686" t="s">
        <v>184</v>
      </c>
      <c r="D6686" s="5">
        <v>45278</v>
      </c>
      <c r="E6686">
        <f>COUNTIFS($D$4891:D6686,D6686,$A$4891:A6686,A6686)</f>
        <v>1</v>
      </c>
      <c r="I6686" t="s">
        <v>173</v>
      </c>
      <c r="K6686" t="str">
        <f t="shared" si="516"/>
        <v>2023/24</v>
      </c>
      <c r="Q6686" s="32">
        <v>47.351218847882336</v>
      </c>
      <c r="AC6686" s="36">
        <v>11.837804711970584</v>
      </c>
      <c r="AD6686">
        <f t="shared" si="517"/>
        <v>1.1837804711970583</v>
      </c>
    </row>
    <row r="6687" spans="1:30" x14ac:dyDescent="0.25">
      <c r="A6687" t="s">
        <v>217</v>
      </c>
      <c r="B6687" t="s">
        <v>184</v>
      </c>
      <c r="D6687" s="38">
        <v>45278</v>
      </c>
      <c r="E6687">
        <f>COUNTIFS($D$4891:D6687,D6687,$A$4891:A6687,A6687)</f>
        <v>2</v>
      </c>
      <c r="I6687" s="39" t="s">
        <v>173</v>
      </c>
      <c r="K6687" t="str">
        <f t="shared" si="516"/>
        <v>2023/24</v>
      </c>
      <c r="Q6687" s="32">
        <v>49.731631136852954</v>
      </c>
      <c r="AC6687" s="37">
        <v>12.432907784213239</v>
      </c>
      <c r="AD6687">
        <f t="shared" si="517"/>
        <v>1.2432907784213239</v>
      </c>
    </row>
    <row r="6688" spans="1:30" x14ac:dyDescent="0.25">
      <c r="A6688" t="s">
        <v>217</v>
      </c>
      <c r="B6688" t="s">
        <v>184</v>
      </c>
      <c r="D6688" s="5">
        <v>45278</v>
      </c>
      <c r="E6688">
        <f>COUNTIFS($D$4891:D6688,D6688,$A$4891:A6688,A6688)</f>
        <v>3</v>
      </c>
      <c r="I6688" t="s">
        <v>173</v>
      </c>
      <c r="K6688" t="str">
        <f t="shared" si="516"/>
        <v>2023/24</v>
      </c>
      <c r="Q6688" s="32">
        <v>17.106367451195037</v>
      </c>
      <c r="AC6688" s="36">
        <v>4.2765918627987594</v>
      </c>
      <c r="AD6688">
        <f t="shared" si="517"/>
        <v>0.42765918627987592</v>
      </c>
    </row>
    <row r="6689" spans="1:30" x14ac:dyDescent="0.25">
      <c r="A6689" t="s">
        <v>217</v>
      </c>
      <c r="B6689" t="s">
        <v>184</v>
      </c>
      <c r="D6689" s="38">
        <v>45278</v>
      </c>
      <c r="E6689">
        <f>COUNTIFS($D$4891:D6689,D6689,$A$4891:A6689,A6689)</f>
        <v>4</v>
      </c>
      <c r="I6689" s="39" t="s">
        <v>173</v>
      </c>
      <c r="K6689" t="str">
        <f t="shared" si="516"/>
        <v>2023/24</v>
      </c>
      <c r="Q6689" s="32">
        <v>83.466420736142055</v>
      </c>
      <c r="AC6689" s="37">
        <v>20.866605184035514</v>
      </c>
      <c r="AD6689">
        <f t="shared" si="517"/>
        <v>2.0866605184035514</v>
      </c>
    </row>
    <row r="6690" spans="1:30" x14ac:dyDescent="0.25">
      <c r="A6690" t="s">
        <v>217</v>
      </c>
      <c r="B6690" t="s">
        <v>184</v>
      </c>
      <c r="D6690" s="5">
        <v>45278</v>
      </c>
      <c r="E6690">
        <f>COUNTIFS($D$4891:D6690,D6690,$A$4891:A6690,A6690)</f>
        <v>5</v>
      </c>
      <c r="I6690" t="s">
        <v>173</v>
      </c>
      <c r="K6690" t="str">
        <f t="shared" si="516"/>
        <v>2023/24</v>
      </c>
      <c r="Q6690" s="32">
        <v>23.023185422856162</v>
      </c>
      <c r="AC6690" s="36">
        <v>5.7557963557140406</v>
      </c>
      <c r="AD6690">
        <f t="shared" si="517"/>
        <v>0.57557963557140401</v>
      </c>
    </row>
    <row r="6691" spans="1:30" x14ac:dyDescent="0.25">
      <c r="A6691" t="s">
        <v>217</v>
      </c>
      <c r="B6691" t="s">
        <v>184</v>
      </c>
      <c r="D6691" s="38">
        <v>45324</v>
      </c>
      <c r="E6691">
        <f>COUNTIFS($D$4891:D6691,D6691,$A$4891:A6691,A6691)</f>
        <v>1</v>
      </c>
      <c r="I6691" s="39" t="s">
        <v>173</v>
      </c>
      <c r="K6691" t="str">
        <f t="shared" si="516"/>
        <v>2023/24</v>
      </c>
      <c r="Q6691" s="32">
        <v>0</v>
      </c>
      <c r="AC6691" s="37"/>
      <c r="AD6691">
        <f t="shared" si="517"/>
        <v>0</v>
      </c>
    </row>
    <row r="6692" spans="1:30" x14ac:dyDescent="0.25">
      <c r="A6692" t="s">
        <v>217</v>
      </c>
      <c r="B6692" t="s">
        <v>184</v>
      </c>
      <c r="D6692" s="5">
        <v>45324</v>
      </c>
      <c r="E6692">
        <f>COUNTIFS($D$4891:D6692,D6692,$A$4891:A6692,A6692)</f>
        <v>2</v>
      </c>
      <c r="I6692" t="s">
        <v>173</v>
      </c>
      <c r="K6692" t="str">
        <f t="shared" si="516"/>
        <v>2023/24</v>
      </c>
      <c r="Q6692" s="32">
        <v>79.518728222996543</v>
      </c>
      <c r="AC6692" s="36">
        <v>17.286680048477507</v>
      </c>
      <c r="AD6692">
        <f t="shared" si="517"/>
        <v>1.7286680048477507</v>
      </c>
    </row>
    <row r="6693" spans="1:30" x14ac:dyDescent="0.25">
      <c r="A6693" t="s">
        <v>217</v>
      </c>
      <c r="B6693" t="s">
        <v>184</v>
      </c>
      <c r="D6693" s="38">
        <v>45324</v>
      </c>
      <c r="E6693">
        <f>COUNTIFS($D$4891:D6693,D6693,$A$4891:A6693,A6693)</f>
        <v>3</v>
      </c>
      <c r="I6693" s="39" t="s">
        <v>173</v>
      </c>
      <c r="K6693" t="str">
        <f t="shared" si="516"/>
        <v>2023/24</v>
      </c>
      <c r="Q6693" s="32">
        <v>0</v>
      </c>
      <c r="AC6693" s="37"/>
      <c r="AD6693">
        <f t="shared" si="517"/>
        <v>0</v>
      </c>
    </row>
    <row r="6694" spans="1:30" x14ac:dyDescent="0.25">
      <c r="A6694" t="s">
        <v>217</v>
      </c>
      <c r="B6694" t="s">
        <v>184</v>
      </c>
      <c r="D6694" s="5">
        <v>45324</v>
      </c>
      <c r="E6694">
        <f>COUNTIFS($D$4891:D6694,D6694,$A$4891:A6694,A6694)</f>
        <v>4</v>
      </c>
      <c r="I6694" t="s">
        <v>173</v>
      </c>
      <c r="K6694" t="str">
        <f t="shared" si="516"/>
        <v>2023/24</v>
      </c>
      <c r="Q6694" s="32">
        <v>42.16503992901508</v>
      </c>
      <c r="AC6694" s="36">
        <v>9.1663130280467566</v>
      </c>
      <c r="AD6694">
        <f t="shared" si="517"/>
        <v>0.91663130280467564</v>
      </c>
    </row>
    <row r="6695" spans="1:30" x14ac:dyDescent="0.25">
      <c r="A6695" t="s">
        <v>217</v>
      </c>
      <c r="B6695" t="s">
        <v>184</v>
      </c>
      <c r="D6695" s="38">
        <v>45324</v>
      </c>
      <c r="E6695">
        <f>COUNTIFS($D$4891:D6695,D6695,$A$4891:A6695,A6695)</f>
        <v>5</v>
      </c>
      <c r="I6695" s="39" t="s">
        <v>173</v>
      </c>
      <c r="K6695" t="str">
        <f t="shared" si="516"/>
        <v>2023/24</v>
      </c>
      <c r="Q6695" s="32">
        <v>0</v>
      </c>
      <c r="AC6695" s="37"/>
      <c r="AD6695">
        <f t="shared" si="517"/>
        <v>0</v>
      </c>
    </row>
    <row r="6696" spans="1:30" x14ac:dyDescent="0.25">
      <c r="A6696" t="s">
        <v>217</v>
      </c>
      <c r="B6696" t="s">
        <v>184</v>
      </c>
      <c r="D6696" s="5">
        <v>45435</v>
      </c>
      <c r="E6696">
        <f>COUNTIFS($D$4891:D6696,D6696,$A$4891:A6696,A6696)</f>
        <v>1</v>
      </c>
      <c r="I6696" t="s">
        <v>173</v>
      </c>
      <c r="K6696" t="str">
        <f t="shared" si="516"/>
        <v>2023/24</v>
      </c>
      <c r="Q6696" s="32">
        <v>87.458471760797352</v>
      </c>
      <c r="AC6696" s="36">
        <v>14.576411960132893</v>
      </c>
      <c r="AD6696">
        <f t="shared" si="517"/>
        <v>1.4576411960132893</v>
      </c>
    </row>
    <row r="6697" spans="1:30" x14ac:dyDescent="0.25">
      <c r="A6697" t="s">
        <v>217</v>
      </c>
      <c r="B6697" t="s">
        <v>184</v>
      </c>
      <c r="D6697" s="38">
        <v>45435</v>
      </c>
      <c r="E6697">
        <f>COUNTIFS($D$4891:D6697,D6697,$A$4891:A6697,A6697)</f>
        <v>2</v>
      </c>
      <c r="I6697" s="39" t="s">
        <v>173</v>
      </c>
      <c r="K6697" t="str">
        <f t="shared" si="516"/>
        <v>2023/24</v>
      </c>
      <c r="Q6697" s="32">
        <v>227.50651041666666</v>
      </c>
      <c r="AC6697" s="37">
        <v>37.917751736111107</v>
      </c>
      <c r="AD6697">
        <f t="shared" si="517"/>
        <v>3.7917751736111107</v>
      </c>
    </row>
    <row r="6698" spans="1:30" x14ac:dyDescent="0.25">
      <c r="A6698" t="s">
        <v>217</v>
      </c>
      <c r="B6698" t="s">
        <v>184</v>
      </c>
      <c r="D6698" s="5">
        <v>45435</v>
      </c>
      <c r="E6698">
        <f>COUNTIFS($D$4891:D6698,D6698,$A$4891:A6698,A6698)</f>
        <v>3</v>
      </c>
      <c r="I6698" t="s">
        <v>173</v>
      </c>
      <c r="K6698" t="str">
        <f t="shared" si="516"/>
        <v>2023/24</v>
      </c>
      <c r="Q6698" s="32">
        <v>139.11052157373112</v>
      </c>
      <c r="AC6698" s="36">
        <v>23.185086928955187</v>
      </c>
      <c r="AD6698">
        <f t="shared" si="517"/>
        <v>2.3185086928955188</v>
      </c>
    </row>
    <row r="6699" spans="1:30" x14ac:dyDescent="0.25">
      <c r="A6699" t="s">
        <v>217</v>
      </c>
      <c r="B6699" t="s">
        <v>184</v>
      </c>
      <c r="D6699" s="38">
        <v>45435</v>
      </c>
      <c r="E6699">
        <f>COUNTIFS($D$4891:D6699,D6699,$A$4891:A6699,A6699)</f>
        <v>4</v>
      </c>
      <c r="I6699" s="39" t="s">
        <v>173</v>
      </c>
      <c r="K6699" t="str">
        <f t="shared" si="516"/>
        <v>2023/24</v>
      </c>
      <c r="Q6699" s="32">
        <v>97.385596949251976</v>
      </c>
      <c r="AC6699" s="37">
        <v>16.230932824875328</v>
      </c>
      <c r="AD6699">
        <f t="shared" si="517"/>
        <v>1.6230932824875328</v>
      </c>
    </row>
    <row r="6700" spans="1:30" x14ac:dyDescent="0.25">
      <c r="A6700" t="s">
        <v>217</v>
      </c>
      <c r="B6700" t="s">
        <v>184</v>
      </c>
      <c r="D6700" s="5">
        <v>45435</v>
      </c>
      <c r="E6700">
        <f>COUNTIFS($D$4891:D6700,D6700,$A$4891:A6700,A6700)</f>
        <v>5</v>
      </c>
      <c r="I6700" t="s">
        <v>173</v>
      </c>
      <c r="K6700" t="str">
        <f t="shared" si="516"/>
        <v>2023/24</v>
      </c>
      <c r="Q6700" s="32">
        <v>127.50099000099003</v>
      </c>
      <c r="AC6700" s="36">
        <v>21.250165000165005</v>
      </c>
      <c r="AD6700">
        <f t="shared" si="517"/>
        <v>2.1250165000165007</v>
      </c>
    </row>
    <row r="6701" spans="1:30" x14ac:dyDescent="0.25">
      <c r="A6701" t="s">
        <v>218</v>
      </c>
      <c r="B6701" t="s">
        <v>185</v>
      </c>
      <c r="D6701" s="38">
        <v>44977</v>
      </c>
      <c r="E6701">
        <f>COUNTIFS($D$4891:D6701,D6701,$A$4891:A6701,A6701)</f>
        <v>1</v>
      </c>
      <c r="I6701" s="39" t="s">
        <v>164</v>
      </c>
      <c r="K6701" t="str">
        <f t="shared" si="516"/>
        <v>2022/23</v>
      </c>
      <c r="Q6701" s="32">
        <v>217.61669794756912</v>
      </c>
      <c r="AC6701" s="37">
        <v>36.884186092808328</v>
      </c>
      <c r="AD6701">
        <f t="shared" si="517"/>
        <v>3.6884186092808329</v>
      </c>
    </row>
    <row r="6702" spans="1:30" x14ac:dyDescent="0.25">
      <c r="A6702" t="s">
        <v>218</v>
      </c>
      <c r="B6702" t="s">
        <v>185</v>
      </c>
      <c r="D6702" s="5">
        <v>44977</v>
      </c>
      <c r="E6702">
        <f>COUNTIFS($D$4891:D6702,D6702,$A$4891:A6702,A6702)</f>
        <v>2</v>
      </c>
      <c r="I6702" t="s">
        <v>164</v>
      </c>
      <c r="K6702" t="str">
        <f t="shared" si="516"/>
        <v>2022/23</v>
      </c>
      <c r="Q6702" s="32">
        <v>232.64573593601136</v>
      </c>
      <c r="AC6702" s="36">
        <v>39.431480667120567</v>
      </c>
      <c r="AD6702">
        <f t="shared" si="517"/>
        <v>3.9431480667120566</v>
      </c>
    </row>
    <row r="6703" spans="1:30" x14ac:dyDescent="0.25">
      <c r="A6703" t="s">
        <v>218</v>
      </c>
      <c r="B6703" t="s">
        <v>185</v>
      </c>
      <c r="D6703" s="38">
        <v>44977</v>
      </c>
      <c r="E6703">
        <f>COUNTIFS($D$4891:D6703,D6703,$A$4891:A6703,A6703)</f>
        <v>3</v>
      </c>
      <c r="I6703" s="39" t="s">
        <v>164</v>
      </c>
      <c r="K6703" t="str">
        <f t="shared" si="516"/>
        <v>2022/23</v>
      </c>
      <c r="Q6703" s="32">
        <v>280.35713122708296</v>
      </c>
      <c r="AC6703" s="37">
        <v>47.518157835098805</v>
      </c>
      <c r="AD6703">
        <f t="shared" si="517"/>
        <v>4.7518157835098807</v>
      </c>
    </row>
    <row r="6704" spans="1:30" x14ac:dyDescent="0.25">
      <c r="A6704" t="s">
        <v>218</v>
      </c>
      <c r="B6704" t="s">
        <v>185</v>
      </c>
      <c r="D6704" s="5">
        <v>44977</v>
      </c>
      <c r="E6704">
        <f>COUNTIFS($D$4891:D6704,D6704,$A$4891:A6704,A6704)</f>
        <v>4</v>
      </c>
      <c r="I6704" t="s">
        <v>164</v>
      </c>
      <c r="K6704" t="str">
        <f t="shared" si="516"/>
        <v>2022/23</v>
      </c>
      <c r="Q6704" s="32">
        <v>276.30805408583188</v>
      </c>
      <c r="AC6704" s="36">
        <v>46.831873573869807</v>
      </c>
      <c r="AD6704">
        <f t="shared" si="517"/>
        <v>4.6831873573869807</v>
      </c>
    </row>
    <row r="6705" spans="1:30" x14ac:dyDescent="0.25">
      <c r="A6705" t="s">
        <v>218</v>
      </c>
      <c r="B6705" t="s">
        <v>185</v>
      </c>
      <c r="D6705" s="38">
        <v>44977</v>
      </c>
      <c r="E6705">
        <f>COUNTIFS($D$4891:D6705,D6705,$A$4891:A6705,A6705)</f>
        <v>5</v>
      </c>
      <c r="I6705" s="39" t="s">
        <v>164</v>
      </c>
      <c r="K6705" t="str">
        <f t="shared" si="516"/>
        <v>2022/23</v>
      </c>
      <c r="Q6705" s="32">
        <v>282.26646155499719</v>
      </c>
      <c r="AC6705" s="37">
        <v>47.841773144914782</v>
      </c>
      <c r="AD6705">
        <f t="shared" si="517"/>
        <v>4.7841773144914779</v>
      </c>
    </row>
    <row r="6706" spans="1:30" x14ac:dyDescent="0.25">
      <c r="A6706" t="s">
        <v>218</v>
      </c>
      <c r="B6706" t="s">
        <v>185</v>
      </c>
      <c r="D6706" s="5">
        <v>45001</v>
      </c>
      <c r="E6706">
        <f>COUNTIFS($D$4891:D6706,D6706,$A$4891:A6706,A6706)</f>
        <v>1</v>
      </c>
      <c r="I6706" t="s">
        <v>164</v>
      </c>
      <c r="K6706" t="str">
        <f t="shared" si="516"/>
        <v>2022/23</v>
      </c>
      <c r="Q6706" s="32">
        <v>221.46720737370589</v>
      </c>
      <c r="AC6706" s="36">
        <v>92.278003072377444</v>
      </c>
      <c r="AD6706">
        <f t="shared" si="517"/>
        <v>9.2278003072377448</v>
      </c>
    </row>
    <row r="6707" spans="1:30" x14ac:dyDescent="0.25">
      <c r="A6707" t="s">
        <v>218</v>
      </c>
      <c r="B6707" t="s">
        <v>185</v>
      </c>
      <c r="D6707" s="38">
        <v>45001</v>
      </c>
      <c r="E6707">
        <f>COUNTIFS($D$4891:D6707,D6707,$A$4891:A6707,A6707)</f>
        <v>2</v>
      </c>
      <c r="I6707" s="39" t="s">
        <v>164</v>
      </c>
      <c r="K6707" t="str">
        <f t="shared" si="516"/>
        <v>2022/23</v>
      </c>
      <c r="Q6707" s="32">
        <v>183.61313888260815</v>
      </c>
      <c r="AC6707" s="37">
        <v>76.50547453442006</v>
      </c>
      <c r="AD6707">
        <f t="shared" si="517"/>
        <v>7.6505474534420062</v>
      </c>
    </row>
    <row r="6708" spans="1:30" x14ac:dyDescent="0.25">
      <c r="A6708" t="s">
        <v>218</v>
      </c>
      <c r="B6708" t="s">
        <v>185</v>
      </c>
      <c r="D6708" s="5">
        <v>45001</v>
      </c>
      <c r="E6708">
        <f>COUNTIFS($D$4891:D6708,D6708,$A$4891:A6708,A6708)</f>
        <v>3</v>
      </c>
      <c r="I6708" t="s">
        <v>164</v>
      </c>
      <c r="K6708" t="str">
        <f t="shared" si="516"/>
        <v>2022/23</v>
      </c>
      <c r="Q6708" s="32">
        <v>209.94205781064312</v>
      </c>
      <c r="AC6708" s="36">
        <v>87.475857421101296</v>
      </c>
      <c r="AD6708">
        <f t="shared" si="517"/>
        <v>8.7475857421101288</v>
      </c>
    </row>
    <row r="6709" spans="1:30" x14ac:dyDescent="0.25">
      <c r="A6709" t="s">
        <v>218</v>
      </c>
      <c r="B6709" t="s">
        <v>185</v>
      </c>
      <c r="D6709" s="38">
        <v>45001</v>
      </c>
      <c r="E6709">
        <f>COUNTIFS($D$4891:D6709,D6709,$A$4891:A6709,A6709)</f>
        <v>4</v>
      </c>
      <c r="I6709" s="39" t="s">
        <v>164</v>
      </c>
      <c r="K6709" t="str">
        <f t="shared" si="516"/>
        <v>2022/23</v>
      </c>
      <c r="Q6709" s="32">
        <v>178.76886776380792</v>
      </c>
      <c r="AC6709" s="37">
        <v>74.487028234919975</v>
      </c>
      <c r="AD6709">
        <f t="shared" si="517"/>
        <v>7.4487028234919972</v>
      </c>
    </row>
    <row r="6710" spans="1:30" x14ac:dyDescent="0.25">
      <c r="A6710" t="s">
        <v>218</v>
      </c>
      <c r="B6710" t="s">
        <v>185</v>
      </c>
      <c r="D6710" s="5">
        <v>45001</v>
      </c>
      <c r="E6710">
        <f>COUNTIFS($D$4891:D6710,D6710,$A$4891:A6710,A6710)</f>
        <v>5</v>
      </c>
      <c r="I6710" t="s">
        <v>164</v>
      </c>
      <c r="K6710" t="str">
        <f t="shared" si="516"/>
        <v>2022/23</v>
      </c>
      <c r="Q6710" s="32">
        <v>100.22925731206188</v>
      </c>
      <c r="AC6710" s="36">
        <v>41.762190546692445</v>
      </c>
      <c r="AD6710">
        <f t="shared" si="517"/>
        <v>4.1762190546692448</v>
      </c>
    </row>
    <row r="6711" spans="1:30" x14ac:dyDescent="0.25">
      <c r="A6711" t="s">
        <v>218</v>
      </c>
      <c r="B6711" t="s">
        <v>185</v>
      </c>
      <c r="D6711" s="38">
        <v>45050</v>
      </c>
      <c r="E6711">
        <f>COUNTIFS($D$4891:D6711,D6711,$A$4891:A6711,A6711)</f>
        <v>1</v>
      </c>
      <c r="I6711" s="39" t="s">
        <v>164</v>
      </c>
      <c r="K6711" t="str">
        <f t="shared" si="516"/>
        <v>2022/23</v>
      </c>
      <c r="Q6711" s="32">
        <v>295.92181148467193</v>
      </c>
      <c r="AC6711" s="37">
        <v>60.392206425443248</v>
      </c>
      <c r="AD6711">
        <f t="shared" si="517"/>
        <v>6.0392206425443247</v>
      </c>
    </row>
    <row r="6712" spans="1:30" x14ac:dyDescent="0.25">
      <c r="A6712" t="s">
        <v>218</v>
      </c>
      <c r="B6712" t="s">
        <v>185</v>
      </c>
      <c r="D6712" s="5">
        <v>45050</v>
      </c>
      <c r="E6712">
        <f>COUNTIFS($D$4891:D6712,D6712,$A$4891:A6712,A6712)</f>
        <v>2</v>
      </c>
      <c r="I6712" t="s">
        <v>164</v>
      </c>
      <c r="K6712" t="str">
        <f t="shared" si="516"/>
        <v>2022/23</v>
      </c>
      <c r="Q6712" s="32">
        <v>286.52815013404825</v>
      </c>
      <c r="AC6712" s="36">
        <v>58.475132680418007</v>
      </c>
      <c r="AD6712">
        <f t="shared" si="517"/>
        <v>5.8475132680418005</v>
      </c>
    </row>
    <row r="6713" spans="1:30" x14ac:dyDescent="0.25">
      <c r="A6713" t="s">
        <v>218</v>
      </c>
      <c r="B6713" t="s">
        <v>185</v>
      </c>
      <c r="D6713" s="38">
        <v>45050</v>
      </c>
      <c r="E6713">
        <f>COUNTIFS($D$4891:D6713,D6713,$A$4891:A6713,A6713)</f>
        <v>3</v>
      </c>
      <c r="I6713" s="39" t="s">
        <v>164</v>
      </c>
      <c r="K6713" t="str">
        <f t="shared" si="516"/>
        <v>2022/23</v>
      </c>
      <c r="Q6713" s="32">
        <v>271.66676753616173</v>
      </c>
      <c r="AC6713" s="37">
        <v>55.442197456359544</v>
      </c>
      <c r="AD6713">
        <f t="shared" si="517"/>
        <v>5.5442197456359548</v>
      </c>
    </row>
    <row r="6714" spans="1:30" x14ac:dyDescent="0.25">
      <c r="A6714" t="s">
        <v>218</v>
      </c>
      <c r="B6714" t="s">
        <v>185</v>
      </c>
      <c r="D6714" s="5">
        <v>45050</v>
      </c>
      <c r="E6714">
        <f>COUNTIFS($D$4891:D6714,D6714,$A$4891:A6714,A6714)</f>
        <v>4</v>
      </c>
      <c r="I6714" t="s">
        <v>164</v>
      </c>
      <c r="K6714" t="str">
        <f t="shared" si="516"/>
        <v>2022/23</v>
      </c>
      <c r="Q6714" s="32">
        <v>244.81439322076776</v>
      </c>
      <c r="AC6714" s="36">
        <v>49.96212106546281</v>
      </c>
      <c r="AD6714">
        <f t="shared" si="517"/>
        <v>4.996212106546281</v>
      </c>
    </row>
    <row r="6715" spans="1:30" x14ac:dyDescent="0.25">
      <c r="A6715" t="s">
        <v>218</v>
      </c>
      <c r="B6715" t="s">
        <v>185</v>
      </c>
      <c r="D6715" s="38">
        <v>45050</v>
      </c>
      <c r="E6715">
        <f>COUNTIFS($D$4891:D6715,D6715,$A$4891:A6715,A6715)</f>
        <v>5</v>
      </c>
      <c r="I6715" s="39" t="s">
        <v>164</v>
      </c>
      <c r="K6715" t="str">
        <f t="shared" si="516"/>
        <v>2022/23</v>
      </c>
      <c r="Q6715" s="32">
        <v>265.09727583999376</v>
      </c>
      <c r="AC6715" s="37">
        <v>54.101484865304847</v>
      </c>
      <c r="AD6715">
        <f t="shared" si="517"/>
        <v>5.4101484865304847</v>
      </c>
    </row>
    <row r="6716" spans="1:30" x14ac:dyDescent="0.25">
      <c r="A6716" t="s">
        <v>218</v>
      </c>
      <c r="B6716" t="s">
        <v>185</v>
      </c>
      <c r="D6716" s="5">
        <v>45147</v>
      </c>
      <c r="E6716">
        <f>COUNTIFS($D$4891:D6716,D6716,$A$4891:A6716,A6716)</f>
        <v>1</v>
      </c>
      <c r="I6716" t="s">
        <v>164</v>
      </c>
      <c r="K6716" t="str">
        <f t="shared" si="516"/>
        <v>2023/24</v>
      </c>
      <c r="Q6716" s="32">
        <v>174.35826752501256</v>
      </c>
      <c r="AC6716" s="36">
        <v>17.975079126289955</v>
      </c>
      <c r="AD6716">
        <f t="shared" si="517"/>
        <v>1.7975079126289955</v>
      </c>
    </row>
    <row r="6717" spans="1:30" x14ac:dyDescent="0.25">
      <c r="A6717" t="s">
        <v>218</v>
      </c>
      <c r="B6717" t="s">
        <v>185</v>
      </c>
      <c r="D6717" s="38">
        <v>45147</v>
      </c>
      <c r="E6717">
        <f>COUNTIFS($D$4891:D6717,D6717,$A$4891:A6717,A6717)</f>
        <v>2</v>
      </c>
      <c r="I6717" s="39" t="s">
        <v>164</v>
      </c>
      <c r="K6717" t="str">
        <f t="shared" si="516"/>
        <v>2023/24</v>
      </c>
      <c r="Q6717" s="32">
        <v>199.17872488890524</v>
      </c>
      <c r="AC6717" s="37">
        <v>20.533889163804663</v>
      </c>
      <c r="AD6717">
        <f t="shared" si="517"/>
        <v>2.0533889163804662</v>
      </c>
    </row>
    <row r="6718" spans="1:30" x14ac:dyDescent="0.25">
      <c r="A6718" t="s">
        <v>218</v>
      </c>
      <c r="B6718" t="s">
        <v>185</v>
      </c>
      <c r="D6718" s="5">
        <v>45147</v>
      </c>
      <c r="E6718">
        <f>COUNTIFS($D$4891:D6718,D6718,$A$4891:A6718,A6718)</f>
        <v>3</v>
      </c>
      <c r="I6718" t="s">
        <v>164</v>
      </c>
      <c r="K6718" t="str">
        <f t="shared" si="516"/>
        <v>2023/24</v>
      </c>
      <c r="Q6718" s="32">
        <v>165.24989689048755</v>
      </c>
      <c r="AC6718" s="36">
        <v>17.03607184438016</v>
      </c>
      <c r="AD6718">
        <f t="shared" si="517"/>
        <v>1.7036071844380161</v>
      </c>
    </row>
    <row r="6719" spans="1:30" x14ac:dyDescent="0.25">
      <c r="A6719" t="s">
        <v>218</v>
      </c>
      <c r="B6719" t="s">
        <v>185</v>
      </c>
      <c r="D6719" s="38">
        <v>45147</v>
      </c>
      <c r="E6719">
        <f>COUNTIFS($D$4891:D6719,D6719,$A$4891:A6719,A6719)</f>
        <v>4</v>
      </c>
      <c r="I6719" s="39" t="s">
        <v>164</v>
      </c>
      <c r="K6719" t="str">
        <f t="shared" si="516"/>
        <v>2023/24</v>
      </c>
      <c r="Q6719" s="32">
        <v>142.82792197271635</v>
      </c>
      <c r="AC6719" s="37">
        <v>14.724528038424367</v>
      </c>
      <c r="AD6719">
        <f t="shared" si="517"/>
        <v>1.4724528038424367</v>
      </c>
    </row>
    <row r="6720" spans="1:30" x14ac:dyDescent="0.25">
      <c r="A6720" t="s">
        <v>218</v>
      </c>
      <c r="B6720" t="s">
        <v>185</v>
      </c>
      <c r="D6720" s="5">
        <v>45147</v>
      </c>
      <c r="E6720">
        <f>COUNTIFS($D$4891:D6720,D6720,$A$4891:A6720,A6720)</f>
        <v>5</v>
      </c>
      <c r="I6720" t="s">
        <v>164</v>
      </c>
      <c r="K6720" t="str">
        <f t="shared" si="516"/>
        <v>2023/24</v>
      </c>
      <c r="Q6720" s="32">
        <v>187.11349022518732</v>
      </c>
      <c r="AC6720" s="36">
        <v>19.290050538679104</v>
      </c>
      <c r="AD6720">
        <f t="shared" si="517"/>
        <v>1.9290050538679104</v>
      </c>
    </row>
    <row r="6721" spans="1:30" x14ac:dyDescent="0.25">
      <c r="A6721" t="s">
        <v>218</v>
      </c>
      <c r="B6721" t="s">
        <v>185</v>
      </c>
      <c r="D6721" s="38">
        <v>45184</v>
      </c>
      <c r="E6721">
        <f>COUNTIFS($D$4891:D6721,D6721,$A$4891:A6721,A6721)</f>
        <v>1</v>
      </c>
      <c r="I6721" s="39" t="s">
        <v>164</v>
      </c>
      <c r="K6721" t="str">
        <f t="shared" si="516"/>
        <v>2023/24</v>
      </c>
      <c r="Q6721" s="32">
        <v>92.998557661258488</v>
      </c>
      <c r="AC6721" s="37">
        <v>25.134745313853646</v>
      </c>
      <c r="AD6721">
        <f t="shared" si="517"/>
        <v>2.5134745313853646</v>
      </c>
    </row>
    <row r="6722" spans="1:30" x14ac:dyDescent="0.25">
      <c r="A6722" t="s">
        <v>218</v>
      </c>
      <c r="B6722" t="s">
        <v>185</v>
      </c>
      <c r="D6722" s="5">
        <v>45184</v>
      </c>
      <c r="E6722">
        <f>COUNTIFS($D$4891:D6722,D6722,$A$4891:A6722,A6722)</f>
        <v>2</v>
      </c>
      <c r="I6722" t="s">
        <v>164</v>
      </c>
      <c r="K6722" t="str">
        <f t="shared" si="516"/>
        <v>2023/24</v>
      </c>
      <c r="Q6722" s="32">
        <v>117.98254862387164</v>
      </c>
      <c r="AC6722" s="36">
        <v>31.887175303749093</v>
      </c>
      <c r="AD6722">
        <f t="shared" si="517"/>
        <v>3.1887175303749093</v>
      </c>
    </row>
    <row r="6723" spans="1:30" x14ac:dyDescent="0.25">
      <c r="A6723" t="s">
        <v>218</v>
      </c>
      <c r="B6723" t="s">
        <v>185</v>
      </c>
      <c r="D6723" s="38">
        <v>45184</v>
      </c>
      <c r="E6723">
        <f>COUNTIFS($D$4891:D6723,D6723,$A$4891:A6723,A6723)</f>
        <v>3</v>
      </c>
      <c r="I6723" s="39" t="s">
        <v>164</v>
      </c>
      <c r="K6723" t="str">
        <f t="shared" si="516"/>
        <v>2023/24</v>
      </c>
      <c r="Q6723" s="32">
        <v>122.59829931639187</v>
      </c>
      <c r="AC6723" s="37">
        <v>33.13467549091672</v>
      </c>
      <c r="AD6723">
        <f t="shared" si="517"/>
        <v>3.3134675490916718</v>
      </c>
    </row>
    <row r="6724" spans="1:30" x14ac:dyDescent="0.25">
      <c r="A6724" t="s">
        <v>218</v>
      </c>
      <c r="B6724" t="s">
        <v>185</v>
      </c>
      <c r="D6724" s="5">
        <v>45184</v>
      </c>
      <c r="E6724">
        <f>COUNTIFS($D$4891:D6724,D6724,$A$4891:A6724,A6724)</f>
        <v>4</v>
      </c>
      <c r="I6724" t="s">
        <v>164</v>
      </c>
      <c r="K6724" t="str">
        <f t="shared" si="516"/>
        <v>2023/24</v>
      </c>
      <c r="Q6724" s="32">
        <v>106.69975769284106</v>
      </c>
      <c r="AC6724" s="36">
        <v>28.837772349416504</v>
      </c>
      <c r="AD6724">
        <f t="shared" si="517"/>
        <v>2.8837772349416504</v>
      </c>
    </row>
    <row r="6725" spans="1:30" x14ac:dyDescent="0.25">
      <c r="A6725" t="s">
        <v>218</v>
      </c>
      <c r="B6725" t="s">
        <v>185</v>
      </c>
      <c r="D6725" s="38">
        <v>45184</v>
      </c>
      <c r="E6725">
        <f>COUNTIFS($D$4891:D6725,D6725,$A$4891:A6725,A6725)</f>
        <v>5</v>
      </c>
      <c r="I6725" s="39" t="s">
        <v>164</v>
      </c>
      <c r="K6725" t="str">
        <f t="shared" si="516"/>
        <v>2023/24</v>
      </c>
      <c r="Q6725" s="32">
        <v>85.355550015235892</v>
      </c>
      <c r="AC6725" s="37">
        <v>23.069067571685377</v>
      </c>
      <c r="AD6725">
        <f t="shared" si="517"/>
        <v>2.3069067571685378</v>
      </c>
    </row>
    <row r="6726" spans="1:30" x14ac:dyDescent="0.25">
      <c r="A6726" t="s">
        <v>218</v>
      </c>
      <c r="B6726" t="s">
        <v>185</v>
      </c>
      <c r="D6726" s="5">
        <v>45229</v>
      </c>
      <c r="E6726">
        <f>COUNTIFS($D$4891:D6726,D6726,$A$4891:A6726,A6726)</f>
        <v>1</v>
      </c>
      <c r="I6726" t="s">
        <v>164</v>
      </c>
      <c r="K6726" t="str">
        <f t="shared" si="516"/>
        <v>2023/24</v>
      </c>
      <c r="Q6726" s="32">
        <v>312.21531638794528</v>
      </c>
      <c r="AC6726" s="36">
        <v>69.381181419543395</v>
      </c>
      <c r="AD6726">
        <f t="shared" si="517"/>
        <v>6.9381181419543392</v>
      </c>
    </row>
    <row r="6727" spans="1:30" x14ac:dyDescent="0.25">
      <c r="A6727" t="s">
        <v>218</v>
      </c>
      <c r="B6727" t="s">
        <v>185</v>
      </c>
      <c r="D6727" s="38">
        <v>45229</v>
      </c>
      <c r="E6727">
        <f>COUNTIFS($D$4891:D6727,D6727,$A$4891:A6727,A6727)</f>
        <v>2</v>
      </c>
      <c r="I6727" s="39" t="s">
        <v>164</v>
      </c>
      <c r="K6727" t="str">
        <f t="shared" ref="K6727:K6790" si="518">YEAR(D6727)+IF(MONTH(D6727)&lt;7,-1,0)&amp;"/"&amp;RIGHT(YEAR(D6727)+IF(MONTH(D6727)&lt;7,0,1),2)</f>
        <v>2023/24</v>
      </c>
      <c r="Q6727" s="32">
        <v>289.42072262545679</v>
      </c>
      <c r="AC6727" s="37">
        <v>64.315716138990396</v>
      </c>
      <c r="AD6727">
        <f t="shared" si="517"/>
        <v>6.43157161389904</v>
      </c>
    </row>
    <row r="6728" spans="1:30" x14ac:dyDescent="0.25">
      <c r="A6728" t="s">
        <v>218</v>
      </c>
      <c r="B6728" t="s">
        <v>185</v>
      </c>
      <c r="D6728" s="5">
        <v>45229</v>
      </c>
      <c r="E6728">
        <f>COUNTIFS($D$4891:D6728,D6728,$A$4891:A6728,A6728)</f>
        <v>3</v>
      </c>
      <c r="I6728" t="s">
        <v>164</v>
      </c>
      <c r="K6728" t="str">
        <f t="shared" si="518"/>
        <v>2023/24</v>
      </c>
      <c r="Q6728" s="32">
        <v>269.75712459583428</v>
      </c>
      <c r="AC6728" s="36">
        <v>59.946027687963173</v>
      </c>
      <c r="AD6728">
        <f t="shared" si="517"/>
        <v>5.9946027687963177</v>
      </c>
    </row>
    <row r="6729" spans="1:30" x14ac:dyDescent="0.25">
      <c r="A6729" t="s">
        <v>218</v>
      </c>
      <c r="B6729" t="s">
        <v>185</v>
      </c>
      <c r="D6729" s="38">
        <v>45229</v>
      </c>
      <c r="E6729">
        <f>COUNTIFS($D$4891:D6729,D6729,$A$4891:A6729,A6729)</f>
        <v>4</v>
      </c>
      <c r="I6729" s="39" t="s">
        <v>164</v>
      </c>
      <c r="K6729" t="str">
        <f t="shared" si="518"/>
        <v>2023/24</v>
      </c>
      <c r="Q6729" s="32">
        <v>205.23610029782867</v>
      </c>
      <c r="AC6729" s="37">
        <v>45.608022288406374</v>
      </c>
      <c r="AD6729">
        <f t="shared" si="517"/>
        <v>4.5608022288406378</v>
      </c>
    </row>
    <row r="6730" spans="1:30" x14ac:dyDescent="0.25">
      <c r="A6730" t="s">
        <v>218</v>
      </c>
      <c r="B6730" t="s">
        <v>185</v>
      </c>
      <c r="D6730" s="5">
        <v>45229</v>
      </c>
      <c r="E6730">
        <f>COUNTIFS($D$4891:D6730,D6730,$A$4891:A6730,A6730)</f>
        <v>5</v>
      </c>
      <c r="I6730" t="s">
        <v>164</v>
      </c>
      <c r="K6730" t="str">
        <f t="shared" si="518"/>
        <v>2023/24</v>
      </c>
      <c r="Q6730" s="32">
        <v>289.05246539175113</v>
      </c>
      <c r="AC6730" s="36">
        <v>64.233881198166927</v>
      </c>
      <c r="AD6730">
        <f t="shared" si="517"/>
        <v>6.4233881198166927</v>
      </c>
    </row>
    <row r="6731" spans="1:30" x14ac:dyDescent="0.25">
      <c r="A6731" t="s">
        <v>218</v>
      </c>
      <c r="B6731" t="s">
        <v>185</v>
      </c>
      <c r="D6731" s="38">
        <v>45258</v>
      </c>
      <c r="E6731">
        <f>COUNTIFS($D$4891:D6731,D6731,$A$4891:A6731,A6731)</f>
        <v>1</v>
      </c>
      <c r="I6731" s="39" t="s">
        <v>164</v>
      </c>
      <c r="K6731" t="str">
        <f t="shared" si="518"/>
        <v>2023/24</v>
      </c>
      <c r="Q6731" s="32">
        <v>280.82843080909936</v>
      </c>
      <c r="AC6731" s="37">
        <v>96.83738993417218</v>
      </c>
      <c r="AD6731">
        <f t="shared" si="517"/>
        <v>9.6837389934172187</v>
      </c>
    </row>
    <row r="6732" spans="1:30" x14ac:dyDescent="0.25">
      <c r="A6732" t="s">
        <v>218</v>
      </c>
      <c r="B6732" t="s">
        <v>185</v>
      </c>
      <c r="D6732" s="5">
        <v>45258</v>
      </c>
      <c r="E6732">
        <f>COUNTIFS($D$4891:D6732,D6732,$A$4891:A6732,A6732)</f>
        <v>2</v>
      </c>
      <c r="I6732" t="s">
        <v>164</v>
      </c>
      <c r="K6732" t="str">
        <f t="shared" si="518"/>
        <v>2023/24</v>
      </c>
      <c r="Q6732" s="32">
        <v>268.99016979445929</v>
      </c>
      <c r="AC6732" s="36">
        <v>92.75523096360665</v>
      </c>
      <c r="AD6732">
        <f t="shared" si="517"/>
        <v>9.275523096360665</v>
      </c>
    </row>
    <row r="6733" spans="1:30" x14ac:dyDescent="0.25">
      <c r="A6733" t="s">
        <v>218</v>
      </c>
      <c r="B6733" t="s">
        <v>185</v>
      </c>
      <c r="D6733" s="38">
        <v>45258</v>
      </c>
      <c r="E6733">
        <f>COUNTIFS($D$4891:D6733,D6733,$A$4891:A6733,A6733)</f>
        <v>3</v>
      </c>
      <c r="I6733" s="39" t="s">
        <v>164</v>
      </c>
      <c r="K6733" t="str">
        <f t="shared" si="518"/>
        <v>2023/24</v>
      </c>
      <c r="Q6733" s="32">
        <v>312.74128441713015</v>
      </c>
      <c r="AC6733" s="37">
        <v>107.84182221280349</v>
      </c>
      <c r="AD6733">
        <f t="shared" si="517"/>
        <v>10.78418222128035</v>
      </c>
    </row>
    <row r="6734" spans="1:30" x14ac:dyDescent="0.25">
      <c r="A6734" t="s">
        <v>218</v>
      </c>
      <c r="B6734" t="s">
        <v>185</v>
      </c>
      <c r="D6734" s="5">
        <v>45258</v>
      </c>
      <c r="E6734">
        <f>COUNTIFS($D$4891:D6734,D6734,$A$4891:A6734,A6734)</f>
        <v>4</v>
      </c>
      <c r="I6734" t="s">
        <v>164</v>
      </c>
      <c r="K6734" t="str">
        <f t="shared" si="518"/>
        <v>2023/24</v>
      </c>
      <c r="Q6734" s="32">
        <v>219.64354989616851</v>
      </c>
      <c r="AC6734" s="36">
        <v>75.739155136609824</v>
      </c>
      <c r="AD6734">
        <f t="shared" si="517"/>
        <v>7.5739155136609826</v>
      </c>
    </row>
    <row r="6735" spans="1:30" x14ac:dyDescent="0.25">
      <c r="A6735" t="s">
        <v>218</v>
      </c>
      <c r="B6735" t="s">
        <v>185</v>
      </c>
      <c r="D6735" s="38">
        <v>45258</v>
      </c>
      <c r="E6735">
        <f>COUNTIFS($D$4891:D6735,D6735,$A$4891:A6735,A6735)</f>
        <v>5</v>
      </c>
      <c r="I6735" s="39" t="s">
        <v>164</v>
      </c>
      <c r="K6735" t="str">
        <f t="shared" si="518"/>
        <v>2023/24</v>
      </c>
      <c r="Q6735" s="32">
        <v>227.85894926105485</v>
      </c>
      <c r="AC6735" s="37">
        <v>78.572051469329253</v>
      </c>
      <c r="AD6735">
        <f t="shared" si="517"/>
        <v>7.8572051469329249</v>
      </c>
    </row>
    <row r="6736" spans="1:30" x14ac:dyDescent="0.25">
      <c r="A6736" t="s">
        <v>218</v>
      </c>
      <c r="B6736" t="s">
        <v>185</v>
      </c>
      <c r="D6736" s="5">
        <v>45282</v>
      </c>
      <c r="E6736">
        <f>COUNTIFS($D$4891:D6736,D6736,$A$4891:A6736,A6736)</f>
        <v>1</v>
      </c>
      <c r="I6736" t="s">
        <v>164</v>
      </c>
      <c r="K6736" t="str">
        <f t="shared" si="518"/>
        <v>2023/24</v>
      </c>
      <c r="Q6736" s="32">
        <v>186.46012621916233</v>
      </c>
      <c r="AC6736" s="36">
        <v>77.691719257984303</v>
      </c>
      <c r="AD6736">
        <f t="shared" si="517"/>
        <v>7.76917192579843</v>
      </c>
    </row>
    <row r="6737" spans="1:30" x14ac:dyDescent="0.25">
      <c r="A6737" t="s">
        <v>218</v>
      </c>
      <c r="B6737" t="s">
        <v>185</v>
      </c>
      <c r="D6737" s="38">
        <v>45282</v>
      </c>
      <c r="E6737">
        <f>COUNTIFS($D$4891:D6737,D6737,$A$4891:A6737,A6737)</f>
        <v>2</v>
      </c>
      <c r="I6737" s="39" t="s">
        <v>164</v>
      </c>
      <c r="K6737" t="str">
        <f t="shared" si="518"/>
        <v>2023/24</v>
      </c>
      <c r="Q6737" s="32">
        <v>200.96603750864287</v>
      </c>
      <c r="AC6737" s="37">
        <v>83.735848961934536</v>
      </c>
      <c r="AD6737">
        <f t="shared" si="517"/>
        <v>8.3735848961934529</v>
      </c>
    </row>
    <row r="6738" spans="1:30" x14ac:dyDescent="0.25">
      <c r="A6738" t="s">
        <v>218</v>
      </c>
      <c r="B6738" t="s">
        <v>185</v>
      </c>
      <c r="D6738" s="5">
        <v>45282</v>
      </c>
      <c r="E6738">
        <f>COUNTIFS($D$4891:D6738,D6738,$A$4891:A6738,A6738)</f>
        <v>3</v>
      </c>
      <c r="I6738" t="s">
        <v>164</v>
      </c>
      <c r="K6738" t="str">
        <f t="shared" si="518"/>
        <v>2023/24</v>
      </c>
      <c r="Q6738" s="32">
        <v>192.88534372771019</v>
      </c>
      <c r="AC6738" s="36">
        <v>80.36889321987924</v>
      </c>
      <c r="AD6738">
        <f t="shared" si="517"/>
        <v>8.0368893219879247</v>
      </c>
    </row>
    <row r="6739" spans="1:30" x14ac:dyDescent="0.25">
      <c r="A6739" t="s">
        <v>218</v>
      </c>
      <c r="B6739" t="s">
        <v>185</v>
      </c>
      <c r="D6739" s="38">
        <v>45282</v>
      </c>
      <c r="E6739">
        <f>COUNTIFS($D$4891:D6739,D6739,$A$4891:A6739,A6739)</f>
        <v>4</v>
      </c>
      <c r="I6739" s="39" t="s">
        <v>164</v>
      </c>
      <c r="K6739" t="str">
        <f t="shared" si="518"/>
        <v>2023/24</v>
      </c>
      <c r="Q6739" s="32">
        <v>142.15371440804967</v>
      </c>
      <c r="AC6739" s="37">
        <v>59.230714336687356</v>
      </c>
      <c r="AD6739">
        <f t="shared" si="517"/>
        <v>5.9230714336687358</v>
      </c>
    </row>
    <row r="6740" spans="1:30" x14ac:dyDescent="0.25">
      <c r="A6740" t="s">
        <v>218</v>
      </c>
      <c r="B6740" t="s">
        <v>185</v>
      </c>
      <c r="D6740" s="5">
        <v>45282</v>
      </c>
      <c r="E6740">
        <f>COUNTIFS($D$4891:D6740,D6740,$A$4891:A6740,A6740)</f>
        <v>5</v>
      </c>
      <c r="I6740" t="s">
        <v>164</v>
      </c>
      <c r="K6740" t="str">
        <f t="shared" si="518"/>
        <v>2023/24</v>
      </c>
      <c r="Q6740" s="32">
        <v>187.74593571788677</v>
      </c>
      <c r="AC6740" s="36">
        <v>78.227473215786162</v>
      </c>
      <c r="AD6740">
        <f t="shared" si="517"/>
        <v>7.8227473215786159</v>
      </c>
    </row>
    <row r="6741" spans="1:30" x14ac:dyDescent="0.25">
      <c r="A6741" t="s">
        <v>218</v>
      </c>
      <c r="B6741" t="s">
        <v>185</v>
      </c>
      <c r="D6741" s="38">
        <v>45323</v>
      </c>
      <c r="E6741">
        <f>COUNTIFS($D$4891:D6741,D6741,$A$4891:A6741,A6741)</f>
        <v>1</v>
      </c>
      <c r="I6741" s="39" t="s">
        <v>164</v>
      </c>
      <c r="K6741" t="str">
        <f t="shared" si="518"/>
        <v>2023/24</v>
      </c>
      <c r="Q6741" s="32">
        <v>316.85888854563547</v>
      </c>
      <c r="AC6741" s="37">
        <v>77.282655742837918</v>
      </c>
      <c r="AD6741">
        <f t="shared" si="517"/>
        <v>7.7282655742837916</v>
      </c>
    </row>
    <row r="6742" spans="1:30" x14ac:dyDescent="0.25">
      <c r="A6742" t="s">
        <v>218</v>
      </c>
      <c r="B6742" t="s">
        <v>185</v>
      </c>
      <c r="D6742" s="5">
        <v>45323</v>
      </c>
      <c r="E6742">
        <f>COUNTIFS($D$4891:D6742,D6742,$A$4891:A6742,A6742)</f>
        <v>2</v>
      </c>
      <c r="I6742" t="s">
        <v>164</v>
      </c>
      <c r="K6742" t="str">
        <f t="shared" si="518"/>
        <v>2023/24</v>
      </c>
      <c r="Q6742" s="32">
        <v>349.07527647453088</v>
      </c>
      <c r="AC6742" s="36">
        <v>85.14031133525144</v>
      </c>
      <c r="AD6742">
        <f t="shared" si="517"/>
        <v>8.514031133525144</v>
      </c>
    </row>
    <row r="6743" spans="1:30" x14ac:dyDescent="0.25">
      <c r="A6743" t="s">
        <v>218</v>
      </c>
      <c r="B6743" t="s">
        <v>185</v>
      </c>
      <c r="D6743" s="38">
        <v>45323</v>
      </c>
      <c r="E6743">
        <f>COUNTIFS($D$4891:D6743,D6743,$A$4891:A6743,A6743)</f>
        <v>3</v>
      </c>
      <c r="I6743" s="39" t="s">
        <v>164</v>
      </c>
      <c r="K6743" t="str">
        <f t="shared" si="518"/>
        <v>2023/24</v>
      </c>
      <c r="Q6743" s="32">
        <v>233.8997021072918</v>
      </c>
      <c r="AC6743" s="37">
        <v>57.048707831046777</v>
      </c>
      <c r="AD6743">
        <f t="shared" si="517"/>
        <v>5.7048707831046777</v>
      </c>
    </row>
    <row r="6744" spans="1:30" x14ac:dyDescent="0.25">
      <c r="A6744" t="s">
        <v>218</v>
      </c>
      <c r="B6744" t="s">
        <v>185</v>
      </c>
      <c r="D6744" s="5">
        <v>45323</v>
      </c>
      <c r="E6744">
        <f>COUNTIFS($D$4891:D6744,D6744,$A$4891:A6744,A6744)</f>
        <v>4</v>
      </c>
      <c r="I6744" t="s">
        <v>164</v>
      </c>
      <c r="K6744" t="str">
        <f t="shared" si="518"/>
        <v>2023/24</v>
      </c>
      <c r="Q6744" s="32">
        <v>312.57367896052756</v>
      </c>
      <c r="AC6744" s="36">
        <v>76.237482673299411</v>
      </c>
      <c r="AD6744">
        <f t="shared" si="517"/>
        <v>7.6237482673299413</v>
      </c>
    </row>
    <row r="6745" spans="1:30" x14ac:dyDescent="0.25">
      <c r="A6745" t="s">
        <v>218</v>
      </c>
      <c r="B6745" t="s">
        <v>185</v>
      </c>
      <c r="D6745" s="38">
        <v>45323</v>
      </c>
      <c r="E6745">
        <f>COUNTIFS($D$4891:D6745,D6745,$A$4891:A6745,A6745)</f>
        <v>5</v>
      </c>
      <c r="I6745" s="39" t="s">
        <v>164</v>
      </c>
      <c r="K6745" t="str">
        <f t="shared" si="518"/>
        <v>2023/24</v>
      </c>
      <c r="Q6745" s="32">
        <v>293.24413758143538</v>
      </c>
      <c r="AC6745" s="37">
        <v>71.522960385715947</v>
      </c>
      <c r="AD6745">
        <f t="shared" si="517"/>
        <v>7.1522960385715946</v>
      </c>
    </row>
    <row r="6746" spans="1:30" x14ac:dyDescent="0.25">
      <c r="A6746" t="s">
        <v>218</v>
      </c>
      <c r="B6746" t="s">
        <v>185</v>
      </c>
      <c r="D6746" s="5">
        <v>45377</v>
      </c>
      <c r="E6746">
        <f>COUNTIFS($D$4891:D6746,D6746,$A$4891:A6746,A6746)</f>
        <v>1</v>
      </c>
      <c r="I6746" t="s">
        <v>164</v>
      </c>
      <c r="K6746" t="str">
        <f t="shared" si="518"/>
        <v>2023/24</v>
      </c>
      <c r="Q6746" s="32">
        <v>66.369250587254669</v>
      </c>
      <c r="AC6746" s="36">
        <v>12.290601960602716</v>
      </c>
      <c r="AD6746">
        <f t="shared" si="517"/>
        <v>1.2290601960602716</v>
      </c>
    </row>
    <row r="6747" spans="1:30" x14ac:dyDescent="0.25">
      <c r="A6747" t="s">
        <v>218</v>
      </c>
      <c r="B6747" t="s">
        <v>185</v>
      </c>
      <c r="D6747" s="38">
        <v>45377</v>
      </c>
      <c r="E6747">
        <f>COUNTIFS($D$4891:D6747,D6747,$A$4891:A6747,A6747)</f>
        <v>2</v>
      </c>
      <c r="I6747" s="39" t="s">
        <v>164</v>
      </c>
      <c r="K6747" t="str">
        <f t="shared" si="518"/>
        <v>2023/24</v>
      </c>
      <c r="Q6747" s="32">
        <v>52.958028100818623</v>
      </c>
      <c r="AC6747" s="37">
        <v>9.8070422408923381</v>
      </c>
      <c r="AD6747">
        <f t="shared" si="517"/>
        <v>0.98070422408923386</v>
      </c>
    </row>
    <row r="6748" spans="1:30" x14ac:dyDescent="0.25">
      <c r="A6748" t="s">
        <v>218</v>
      </c>
      <c r="B6748" t="s">
        <v>185</v>
      </c>
      <c r="D6748" s="5">
        <v>45377</v>
      </c>
      <c r="E6748">
        <f>COUNTIFS($D$4891:D6748,D6748,$A$4891:A6748,A6748)</f>
        <v>3</v>
      </c>
      <c r="I6748" t="s">
        <v>164</v>
      </c>
      <c r="K6748" t="str">
        <f t="shared" si="518"/>
        <v>2023/24</v>
      </c>
      <c r="Q6748" s="32">
        <v>34.248345740281223</v>
      </c>
      <c r="AC6748" s="36">
        <v>6.3422862482002262</v>
      </c>
      <c r="AD6748">
        <f t="shared" ref="AD6748:AD6811" si="519">AC6748/10</f>
        <v>0.63422862482002262</v>
      </c>
    </row>
    <row r="6749" spans="1:30" x14ac:dyDescent="0.25">
      <c r="A6749" t="s">
        <v>218</v>
      </c>
      <c r="B6749" t="s">
        <v>185</v>
      </c>
      <c r="D6749" s="38">
        <v>45377</v>
      </c>
      <c r="E6749">
        <f>COUNTIFS($D$4891:D6749,D6749,$A$4891:A6749,A6749)</f>
        <v>4</v>
      </c>
      <c r="I6749" s="39" t="s">
        <v>164</v>
      </c>
      <c r="K6749" t="str">
        <f t="shared" si="518"/>
        <v>2023/24</v>
      </c>
      <c r="Q6749" s="32">
        <v>43.44959846577968</v>
      </c>
      <c r="AC6749" s="37">
        <v>8.0462219381073474</v>
      </c>
      <c r="AD6749">
        <f t="shared" si="519"/>
        <v>0.80462219381073474</v>
      </c>
    </row>
    <row r="6750" spans="1:30" x14ac:dyDescent="0.25">
      <c r="A6750" t="s">
        <v>218</v>
      </c>
      <c r="B6750" t="s">
        <v>185</v>
      </c>
      <c r="D6750" s="5">
        <v>45377</v>
      </c>
      <c r="E6750">
        <f>COUNTIFS($D$4891:D6750,D6750,$A$4891:A6750,A6750)</f>
        <v>5</v>
      </c>
      <c r="I6750" t="s">
        <v>164</v>
      </c>
      <c r="K6750" t="str">
        <f t="shared" si="518"/>
        <v>2023/24</v>
      </c>
      <c r="Q6750" s="32">
        <v>99.039615846338563</v>
      </c>
      <c r="AC6750" s="36">
        <v>18.340669601173808</v>
      </c>
      <c r="AD6750">
        <f t="shared" si="519"/>
        <v>1.8340669601173807</v>
      </c>
    </row>
    <row r="6751" spans="1:30" x14ac:dyDescent="0.25">
      <c r="A6751" t="s">
        <v>218</v>
      </c>
      <c r="B6751" t="s">
        <v>185</v>
      </c>
      <c r="D6751" s="38">
        <v>45447</v>
      </c>
      <c r="E6751">
        <f>COUNTIFS($D$4891:D6751,D6751,$A$4891:A6751,A6751)</f>
        <v>1</v>
      </c>
      <c r="I6751" s="39" t="s">
        <v>164</v>
      </c>
      <c r="K6751" t="str">
        <f t="shared" si="518"/>
        <v>2023/24</v>
      </c>
      <c r="Q6751" s="32">
        <v>10.419411243383069</v>
      </c>
      <c r="AC6751" s="37">
        <v>1.4884873204832954</v>
      </c>
      <c r="AD6751">
        <f t="shared" si="519"/>
        <v>0.14884873204832955</v>
      </c>
    </row>
    <row r="6752" spans="1:30" x14ac:dyDescent="0.25">
      <c r="A6752" t="s">
        <v>218</v>
      </c>
      <c r="B6752" t="s">
        <v>185</v>
      </c>
      <c r="D6752" s="5">
        <v>45447</v>
      </c>
      <c r="E6752">
        <f>COUNTIFS($D$4891:D6752,D6752,$A$4891:A6752,A6752)</f>
        <v>2</v>
      </c>
      <c r="I6752" t="s">
        <v>164</v>
      </c>
      <c r="K6752" t="str">
        <f t="shared" si="518"/>
        <v>2023/24</v>
      </c>
      <c r="Q6752" s="32">
        <v>12.364626961167218</v>
      </c>
      <c r="AC6752" s="36">
        <v>1.7663752801667454</v>
      </c>
      <c r="AD6752">
        <f t="shared" si="519"/>
        <v>0.17663752801667454</v>
      </c>
    </row>
    <row r="6753" spans="1:30" x14ac:dyDescent="0.25">
      <c r="A6753" t="s">
        <v>218</v>
      </c>
      <c r="B6753" t="s">
        <v>185</v>
      </c>
      <c r="D6753" s="38">
        <v>45447</v>
      </c>
      <c r="E6753">
        <f>COUNTIFS($D$4891:D6753,D6753,$A$4891:A6753,A6753)</f>
        <v>3</v>
      </c>
      <c r="I6753" s="39" t="s">
        <v>164</v>
      </c>
      <c r="K6753" t="str">
        <f t="shared" si="518"/>
        <v>2023/24</v>
      </c>
      <c r="Q6753" s="32">
        <v>43.316886230711937</v>
      </c>
      <c r="AC6753" s="37">
        <v>6.1881266043874197</v>
      </c>
      <c r="AD6753">
        <f t="shared" si="519"/>
        <v>0.61881266043874195</v>
      </c>
    </row>
    <row r="6754" spans="1:30" x14ac:dyDescent="0.25">
      <c r="A6754" t="s">
        <v>218</v>
      </c>
      <c r="B6754" t="s">
        <v>185</v>
      </c>
      <c r="D6754" s="5">
        <v>45447</v>
      </c>
      <c r="E6754">
        <f>COUNTIFS($D$4891:D6754,D6754,$A$4891:A6754,A6754)</f>
        <v>4</v>
      </c>
      <c r="I6754" t="s">
        <v>164</v>
      </c>
      <c r="K6754" t="str">
        <f t="shared" si="518"/>
        <v>2023/24</v>
      </c>
      <c r="Q6754" s="32">
        <v>53.918044572250189</v>
      </c>
      <c r="AC6754" s="36">
        <v>7.7025777960357411</v>
      </c>
      <c r="AD6754">
        <f t="shared" si="519"/>
        <v>0.77025777960357411</v>
      </c>
    </row>
    <row r="6755" spans="1:30" x14ac:dyDescent="0.25">
      <c r="A6755" t="s">
        <v>218</v>
      </c>
      <c r="B6755" t="s">
        <v>185</v>
      </c>
      <c r="D6755" s="38">
        <v>45447</v>
      </c>
      <c r="E6755">
        <f>COUNTIFS($D$4891:D6755,D6755,$A$4891:A6755,A6755)</f>
        <v>5</v>
      </c>
      <c r="I6755" s="39" t="s">
        <v>164</v>
      </c>
      <c r="K6755" t="str">
        <f t="shared" si="518"/>
        <v>2023/24</v>
      </c>
      <c r="Q6755" s="32">
        <v>33.860666568785796</v>
      </c>
      <c r="AC6755" s="37">
        <v>4.8372380812551139</v>
      </c>
      <c r="AD6755">
        <f t="shared" si="519"/>
        <v>0.48372380812551141</v>
      </c>
    </row>
    <row r="6756" spans="1:30" x14ac:dyDescent="0.25">
      <c r="A6756" t="s">
        <v>219</v>
      </c>
      <c r="B6756" t="s">
        <v>185</v>
      </c>
      <c r="D6756" s="5">
        <v>44977</v>
      </c>
      <c r="E6756">
        <f>COUNTIFS($D$4891:D6756,D6756,$A$4891:A6756,A6756)</f>
        <v>1</v>
      </c>
      <c r="I6756" t="s">
        <v>165</v>
      </c>
      <c r="K6756" t="str">
        <f t="shared" si="518"/>
        <v>2022/23</v>
      </c>
      <c r="Q6756" s="32">
        <v>246.28508530544849</v>
      </c>
      <c r="AC6756" s="36">
        <v>41.743234797533646</v>
      </c>
      <c r="AD6756">
        <f t="shared" si="519"/>
        <v>4.1743234797533644</v>
      </c>
    </row>
    <row r="6757" spans="1:30" x14ac:dyDescent="0.25">
      <c r="A6757" t="s">
        <v>219</v>
      </c>
      <c r="B6757" t="s">
        <v>185</v>
      </c>
      <c r="D6757" s="38">
        <v>44977</v>
      </c>
      <c r="E6757">
        <f>COUNTIFS($D$4891:D6757,D6757,$A$4891:A6757,A6757)</f>
        <v>2</v>
      </c>
      <c r="I6757" s="39" t="s">
        <v>165</v>
      </c>
      <c r="K6757" t="str">
        <f t="shared" si="518"/>
        <v>2022/23</v>
      </c>
      <c r="Q6757" s="32">
        <v>273.94628654858411</v>
      </c>
      <c r="AC6757" s="37">
        <v>46.43157399128544</v>
      </c>
      <c r="AD6757">
        <f t="shared" si="519"/>
        <v>4.643157399128544</v>
      </c>
    </row>
    <row r="6758" spans="1:30" x14ac:dyDescent="0.25">
      <c r="A6758" t="s">
        <v>219</v>
      </c>
      <c r="B6758" t="s">
        <v>185</v>
      </c>
      <c r="D6758" s="5">
        <v>44977</v>
      </c>
      <c r="E6758">
        <f>COUNTIFS($D$4891:D6758,D6758,$A$4891:A6758,A6758)</f>
        <v>3</v>
      </c>
      <c r="I6758" t="s">
        <v>165</v>
      </c>
      <c r="K6758" t="str">
        <f t="shared" si="518"/>
        <v>2022/23</v>
      </c>
      <c r="Q6758" s="32">
        <v>305.59868875086261</v>
      </c>
      <c r="AC6758" s="36">
        <v>51.796387923875017</v>
      </c>
      <c r="AD6758">
        <f t="shared" si="519"/>
        <v>5.179638792387502</v>
      </c>
    </row>
    <row r="6759" spans="1:30" x14ac:dyDescent="0.25">
      <c r="A6759" t="s">
        <v>219</v>
      </c>
      <c r="B6759" t="s">
        <v>185</v>
      </c>
      <c r="D6759" s="38">
        <v>44977</v>
      </c>
      <c r="E6759">
        <f>COUNTIFS($D$4891:D6759,D6759,$A$4891:A6759,A6759)</f>
        <v>4</v>
      </c>
      <c r="I6759" s="39" t="s">
        <v>165</v>
      </c>
      <c r="K6759" t="str">
        <f t="shared" si="518"/>
        <v>2022/23</v>
      </c>
      <c r="Q6759" s="32">
        <v>192.03673112428339</v>
      </c>
      <c r="AC6759" s="37">
        <v>32.548598495641251</v>
      </c>
      <c r="AD6759">
        <f t="shared" si="519"/>
        <v>3.254859849564125</v>
      </c>
    </row>
    <row r="6760" spans="1:30" x14ac:dyDescent="0.25">
      <c r="A6760" t="s">
        <v>219</v>
      </c>
      <c r="B6760" t="s">
        <v>185</v>
      </c>
      <c r="D6760" s="5">
        <v>44977</v>
      </c>
      <c r="E6760">
        <f>COUNTIFS($D$4891:D6760,D6760,$A$4891:A6760,A6760)</f>
        <v>5</v>
      </c>
      <c r="I6760" t="s">
        <v>165</v>
      </c>
      <c r="K6760" t="str">
        <f t="shared" si="518"/>
        <v>2022/23</v>
      </c>
      <c r="Q6760" s="32">
        <v>320.80362929358392</v>
      </c>
      <c r="AC6760" s="36">
        <v>54.373496490437958</v>
      </c>
      <c r="AD6760">
        <f t="shared" si="519"/>
        <v>5.4373496490437958</v>
      </c>
    </row>
    <row r="6761" spans="1:30" x14ac:dyDescent="0.25">
      <c r="A6761" t="s">
        <v>219</v>
      </c>
      <c r="B6761" t="s">
        <v>185</v>
      </c>
      <c r="D6761" s="38">
        <v>45001</v>
      </c>
      <c r="E6761">
        <f>COUNTIFS($D$4891:D6761,D6761,$A$4891:A6761,A6761)</f>
        <v>1</v>
      </c>
      <c r="I6761" s="39" t="s">
        <v>165</v>
      </c>
      <c r="K6761" t="str">
        <f t="shared" si="518"/>
        <v>2022/23</v>
      </c>
      <c r="Q6761" s="32">
        <v>219.19586595741447</v>
      </c>
      <c r="AC6761" s="37">
        <v>91.331610815589372</v>
      </c>
      <c r="AD6761">
        <f t="shared" si="519"/>
        <v>9.1331610815589368</v>
      </c>
    </row>
    <row r="6762" spans="1:30" x14ac:dyDescent="0.25">
      <c r="A6762" t="s">
        <v>219</v>
      </c>
      <c r="B6762" t="s">
        <v>185</v>
      </c>
      <c r="D6762" s="5">
        <v>45001</v>
      </c>
      <c r="E6762">
        <f>COUNTIFS($D$4891:D6762,D6762,$A$4891:A6762,A6762)</f>
        <v>2</v>
      </c>
      <c r="I6762" t="s">
        <v>165</v>
      </c>
      <c r="K6762" t="str">
        <f t="shared" si="518"/>
        <v>2022/23</v>
      </c>
      <c r="Q6762" s="32">
        <v>208.94807434374397</v>
      </c>
      <c r="AC6762" s="36">
        <v>87.061697643226651</v>
      </c>
      <c r="AD6762">
        <f t="shared" si="519"/>
        <v>8.7061697643226648</v>
      </c>
    </row>
    <row r="6763" spans="1:30" x14ac:dyDescent="0.25">
      <c r="A6763" t="s">
        <v>219</v>
      </c>
      <c r="B6763" t="s">
        <v>185</v>
      </c>
      <c r="D6763" s="38">
        <v>45001</v>
      </c>
      <c r="E6763">
        <f>COUNTIFS($D$4891:D6763,D6763,$A$4891:A6763,A6763)</f>
        <v>3</v>
      </c>
      <c r="I6763" s="39" t="s">
        <v>165</v>
      </c>
      <c r="K6763" t="str">
        <f t="shared" si="518"/>
        <v>2022/23</v>
      </c>
      <c r="Q6763" s="32">
        <v>249.17172832689121</v>
      </c>
      <c r="AC6763" s="37">
        <v>103.821553469538</v>
      </c>
      <c r="AD6763">
        <f t="shared" si="519"/>
        <v>10.3821553469538</v>
      </c>
    </row>
    <row r="6764" spans="1:30" x14ac:dyDescent="0.25">
      <c r="A6764" t="s">
        <v>219</v>
      </c>
      <c r="B6764" t="s">
        <v>185</v>
      </c>
      <c r="D6764" s="5">
        <v>45001</v>
      </c>
      <c r="E6764">
        <f>COUNTIFS($D$4891:D6764,D6764,$A$4891:A6764,A6764)</f>
        <v>4</v>
      </c>
      <c r="I6764" t="s">
        <v>165</v>
      </c>
      <c r="K6764" t="str">
        <f t="shared" si="518"/>
        <v>2022/23</v>
      </c>
      <c r="Q6764" s="32">
        <v>160.20245496572613</v>
      </c>
      <c r="AC6764" s="36">
        <v>66.751022902385884</v>
      </c>
      <c r="AD6764">
        <f t="shared" si="519"/>
        <v>6.6751022902385886</v>
      </c>
    </row>
    <row r="6765" spans="1:30" x14ac:dyDescent="0.25">
      <c r="A6765" t="s">
        <v>219</v>
      </c>
      <c r="B6765" t="s">
        <v>185</v>
      </c>
      <c r="D6765" s="38">
        <v>45001</v>
      </c>
      <c r="E6765">
        <f>COUNTIFS($D$4891:D6765,D6765,$A$4891:A6765,A6765)</f>
        <v>5</v>
      </c>
      <c r="I6765" s="39" t="s">
        <v>165</v>
      </c>
      <c r="K6765" t="str">
        <f t="shared" si="518"/>
        <v>2022/23</v>
      </c>
      <c r="Q6765" s="32">
        <v>228.01490514905154</v>
      </c>
      <c r="AC6765" s="37">
        <v>95.006210478771479</v>
      </c>
      <c r="AD6765">
        <f t="shared" si="519"/>
        <v>9.5006210478771482</v>
      </c>
    </row>
    <row r="6766" spans="1:30" x14ac:dyDescent="0.25">
      <c r="A6766" t="s">
        <v>219</v>
      </c>
      <c r="B6766" t="s">
        <v>185</v>
      </c>
      <c r="D6766" s="5">
        <v>45050</v>
      </c>
      <c r="E6766">
        <f>COUNTIFS($D$4891:D6766,D6766,$A$4891:A6766,A6766)</f>
        <v>1</v>
      </c>
      <c r="I6766" t="s">
        <v>165</v>
      </c>
      <c r="K6766" t="str">
        <f t="shared" si="518"/>
        <v>2022/23</v>
      </c>
      <c r="Q6766" s="32">
        <v>240.30854430379745</v>
      </c>
      <c r="AC6766" s="36">
        <v>49.042560061999481</v>
      </c>
      <c r="AD6766">
        <f t="shared" si="519"/>
        <v>4.9042560061999483</v>
      </c>
    </row>
    <row r="6767" spans="1:30" x14ac:dyDescent="0.25">
      <c r="A6767" t="s">
        <v>219</v>
      </c>
      <c r="B6767" t="s">
        <v>185</v>
      </c>
      <c r="D6767" s="38">
        <v>45050</v>
      </c>
      <c r="E6767">
        <f>COUNTIFS($D$4891:D6767,D6767,$A$4891:A6767,A6767)</f>
        <v>2</v>
      </c>
      <c r="I6767" s="39" t="s">
        <v>165</v>
      </c>
      <c r="K6767" t="str">
        <f t="shared" si="518"/>
        <v>2022/23</v>
      </c>
      <c r="Q6767" s="32">
        <v>227.9411764705882</v>
      </c>
      <c r="AC6767" s="37">
        <v>46.518607442977185</v>
      </c>
      <c r="AD6767">
        <f t="shared" si="519"/>
        <v>4.6518607442977187</v>
      </c>
    </row>
    <row r="6768" spans="1:30" x14ac:dyDescent="0.25">
      <c r="A6768" t="s">
        <v>219</v>
      </c>
      <c r="B6768" t="s">
        <v>185</v>
      </c>
      <c r="D6768" s="5">
        <v>45050</v>
      </c>
      <c r="E6768">
        <f>COUNTIFS($D$4891:D6768,D6768,$A$4891:A6768,A6768)</f>
        <v>3</v>
      </c>
      <c r="I6768" t="s">
        <v>165</v>
      </c>
      <c r="K6768" t="str">
        <f t="shared" si="518"/>
        <v>2022/23</v>
      </c>
      <c r="Q6768" s="32">
        <v>273.83573686927343</v>
      </c>
      <c r="AC6768" s="36">
        <v>55.884844259035397</v>
      </c>
      <c r="AD6768">
        <f t="shared" si="519"/>
        <v>5.5884844259035393</v>
      </c>
    </row>
    <row r="6769" spans="1:30" x14ac:dyDescent="0.25">
      <c r="A6769" t="s">
        <v>219</v>
      </c>
      <c r="B6769" t="s">
        <v>185</v>
      </c>
      <c r="D6769" s="38">
        <v>45050</v>
      </c>
      <c r="E6769">
        <f>COUNTIFS($D$4891:D6769,D6769,$A$4891:A6769,A6769)</f>
        <v>4</v>
      </c>
      <c r="I6769" s="39" t="s">
        <v>165</v>
      </c>
      <c r="K6769" t="str">
        <f t="shared" si="518"/>
        <v>2022/23</v>
      </c>
      <c r="Q6769" s="32">
        <v>265.28791370590869</v>
      </c>
      <c r="AC6769" s="37">
        <v>54.140390552226265</v>
      </c>
      <c r="AD6769">
        <f t="shared" si="519"/>
        <v>5.4140390552226263</v>
      </c>
    </row>
    <row r="6770" spans="1:30" x14ac:dyDescent="0.25">
      <c r="A6770" t="s">
        <v>219</v>
      </c>
      <c r="B6770" t="s">
        <v>185</v>
      </c>
      <c r="D6770" s="5">
        <v>45050</v>
      </c>
      <c r="E6770">
        <f>COUNTIFS($D$4891:D6770,D6770,$A$4891:A6770,A6770)</f>
        <v>5</v>
      </c>
      <c r="I6770" t="s">
        <v>165</v>
      </c>
      <c r="K6770" t="str">
        <f t="shared" si="518"/>
        <v>2022/23</v>
      </c>
      <c r="Q6770" s="32">
        <v>215.56607853312576</v>
      </c>
      <c r="AC6770" s="36">
        <v>43.99307725165832</v>
      </c>
      <c r="AD6770">
        <f t="shared" si="519"/>
        <v>4.3993077251658317</v>
      </c>
    </row>
    <row r="6771" spans="1:30" x14ac:dyDescent="0.25">
      <c r="A6771" t="s">
        <v>219</v>
      </c>
      <c r="B6771" t="s">
        <v>185</v>
      </c>
      <c r="D6771" s="38">
        <v>45147</v>
      </c>
      <c r="E6771">
        <f>COUNTIFS($D$4891:D6771,D6771,$A$4891:A6771,A6771)</f>
        <v>1</v>
      </c>
      <c r="I6771" s="39" t="s">
        <v>165</v>
      </c>
      <c r="K6771" t="str">
        <f t="shared" si="518"/>
        <v>2023/24</v>
      </c>
      <c r="Q6771" s="32">
        <v>160.57776663742322</v>
      </c>
      <c r="AC6771" s="37">
        <v>16.554408931693114</v>
      </c>
      <c r="AD6771">
        <f t="shared" si="519"/>
        <v>1.6554408931693114</v>
      </c>
    </row>
    <row r="6772" spans="1:30" x14ac:dyDescent="0.25">
      <c r="A6772" t="s">
        <v>219</v>
      </c>
      <c r="B6772" t="s">
        <v>185</v>
      </c>
      <c r="D6772" s="5">
        <v>45147</v>
      </c>
      <c r="E6772">
        <f>COUNTIFS($D$4891:D6772,D6772,$A$4891:A6772,A6772)</f>
        <v>2</v>
      </c>
      <c r="I6772" t="s">
        <v>165</v>
      </c>
      <c r="K6772" t="str">
        <f t="shared" si="518"/>
        <v>2023/24</v>
      </c>
      <c r="Q6772" s="32">
        <v>156.6978884896443</v>
      </c>
      <c r="AC6772" s="36">
        <v>16.154421493777765</v>
      </c>
      <c r="AD6772">
        <f t="shared" si="519"/>
        <v>1.6154421493777764</v>
      </c>
    </row>
    <row r="6773" spans="1:30" x14ac:dyDescent="0.25">
      <c r="A6773" t="s">
        <v>219</v>
      </c>
      <c r="B6773" t="s">
        <v>185</v>
      </c>
      <c r="D6773" s="38">
        <v>45147</v>
      </c>
      <c r="E6773">
        <f>COUNTIFS($D$4891:D6773,D6773,$A$4891:A6773,A6773)</f>
        <v>3</v>
      </c>
      <c r="I6773" s="39" t="s">
        <v>165</v>
      </c>
      <c r="K6773" t="str">
        <f t="shared" si="518"/>
        <v>2023/24</v>
      </c>
      <c r="Q6773" s="32">
        <v>172.29002153625262</v>
      </c>
      <c r="AC6773" s="37">
        <v>17.761857890335321</v>
      </c>
      <c r="AD6773">
        <f t="shared" si="519"/>
        <v>1.7761857890335322</v>
      </c>
    </row>
    <row r="6774" spans="1:30" x14ac:dyDescent="0.25">
      <c r="A6774" t="s">
        <v>219</v>
      </c>
      <c r="B6774" t="s">
        <v>185</v>
      </c>
      <c r="D6774" s="5">
        <v>45147</v>
      </c>
      <c r="E6774">
        <f>COUNTIFS($D$4891:D6774,D6774,$A$4891:A6774,A6774)</f>
        <v>4</v>
      </c>
      <c r="I6774" t="s">
        <v>165</v>
      </c>
      <c r="K6774" t="str">
        <f t="shared" si="518"/>
        <v>2023/24</v>
      </c>
      <c r="Q6774" s="32">
        <v>150.16772660563279</v>
      </c>
      <c r="AC6774" s="36">
        <v>15.481208928415752</v>
      </c>
      <c r="AD6774">
        <f t="shared" si="519"/>
        <v>1.5481208928415753</v>
      </c>
    </row>
    <row r="6775" spans="1:30" x14ac:dyDescent="0.25">
      <c r="A6775" t="s">
        <v>219</v>
      </c>
      <c r="B6775" t="s">
        <v>185</v>
      </c>
      <c r="D6775" s="38">
        <v>45147</v>
      </c>
      <c r="E6775">
        <f>COUNTIFS($D$4891:D6775,D6775,$A$4891:A6775,A6775)</f>
        <v>5</v>
      </c>
      <c r="I6775" s="39" t="s">
        <v>165</v>
      </c>
      <c r="K6775" t="str">
        <f t="shared" si="518"/>
        <v>2023/24</v>
      </c>
      <c r="Q6775" s="32">
        <v>116.05431702402988</v>
      </c>
      <c r="AC6775" s="37">
        <v>11.964362579796896</v>
      </c>
      <c r="AD6775">
        <f t="shared" si="519"/>
        <v>1.1964362579796897</v>
      </c>
    </row>
    <row r="6776" spans="1:30" x14ac:dyDescent="0.25">
      <c r="A6776" t="s">
        <v>219</v>
      </c>
      <c r="B6776" t="s">
        <v>185</v>
      </c>
      <c r="D6776" s="5">
        <v>45184</v>
      </c>
      <c r="E6776">
        <f>COUNTIFS($D$4891:D6776,D6776,$A$4891:A6776,A6776)</f>
        <v>1</v>
      </c>
      <c r="I6776" t="s">
        <v>165</v>
      </c>
      <c r="K6776" t="str">
        <f t="shared" si="518"/>
        <v>2023/24</v>
      </c>
      <c r="Q6776" s="32">
        <v>89.577225795210936</v>
      </c>
      <c r="AC6776" s="36">
        <v>24.210061025732685</v>
      </c>
      <c r="AD6776">
        <f t="shared" si="519"/>
        <v>2.4210061025732683</v>
      </c>
    </row>
    <row r="6777" spans="1:30" x14ac:dyDescent="0.25">
      <c r="A6777" t="s">
        <v>219</v>
      </c>
      <c r="B6777" t="s">
        <v>185</v>
      </c>
      <c r="D6777" s="38">
        <v>45184</v>
      </c>
      <c r="E6777">
        <f>COUNTIFS($D$4891:D6777,D6777,$A$4891:A6777,A6777)</f>
        <v>2</v>
      </c>
      <c r="I6777" s="39" t="s">
        <v>165</v>
      </c>
      <c r="K6777" t="str">
        <f t="shared" si="518"/>
        <v>2023/24</v>
      </c>
      <c r="Q6777" s="32">
        <v>115.21070718032192</v>
      </c>
      <c r="AC6777" s="37">
        <v>31.138028967654574</v>
      </c>
      <c r="AD6777">
        <f t="shared" si="519"/>
        <v>3.1138028967654572</v>
      </c>
    </row>
    <row r="6778" spans="1:30" x14ac:dyDescent="0.25">
      <c r="A6778" t="s">
        <v>219</v>
      </c>
      <c r="B6778" t="s">
        <v>185</v>
      </c>
      <c r="D6778" s="5">
        <v>45184</v>
      </c>
      <c r="E6778">
        <f>COUNTIFS($D$4891:D6778,D6778,$A$4891:A6778,A6778)</f>
        <v>3</v>
      </c>
      <c r="I6778" t="s">
        <v>165</v>
      </c>
      <c r="K6778" t="str">
        <f t="shared" si="518"/>
        <v>2023/24</v>
      </c>
      <c r="Q6778" s="32">
        <v>100.73260073260073</v>
      </c>
      <c r="AC6778" s="36">
        <v>27.225027225027226</v>
      </c>
      <c r="AD6778">
        <f t="shared" si="519"/>
        <v>2.7225027225027225</v>
      </c>
    </row>
    <row r="6779" spans="1:30" x14ac:dyDescent="0.25">
      <c r="A6779" t="s">
        <v>219</v>
      </c>
      <c r="B6779" t="s">
        <v>185</v>
      </c>
      <c r="D6779" s="38">
        <v>45184</v>
      </c>
      <c r="E6779">
        <f>COUNTIFS($D$4891:D6779,D6779,$A$4891:A6779,A6779)</f>
        <v>4</v>
      </c>
      <c r="I6779" s="39" t="s">
        <v>165</v>
      </c>
      <c r="K6779" t="str">
        <f t="shared" si="518"/>
        <v>2023/24</v>
      </c>
      <c r="Q6779" s="32">
        <v>126.44228145946924</v>
      </c>
      <c r="AC6779" s="37">
        <v>34.173589583640336</v>
      </c>
      <c r="AD6779">
        <f t="shared" si="519"/>
        <v>3.4173589583640336</v>
      </c>
    </row>
    <row r="6780" spans="1:30" x14ac:dyDescent="0.25">
      <c r="A6780" t="s">
        <v>219</v>
      </c>
      <c r="B6780" t="s">
        <v>185</v>
      </c>
      <c r="D6780" s="5">
        <v>45184</v>
      </c>
      <c r="E6780">
        <f>COUNTIFS($D$4891:D6780,D6780,$A$4891:A6780,A6780)</f>
        <v>5</v>
      </c>
      <c r="I6780" t="s">
        <v>165</v>
      </c>
      <c r="K6780" t="str">
        <f t="shared" si="518"/>
        <v>2023/24</v>
      </c>
      <c r="Q6780" s="32">
        <v>106.11784666129229</v>
      </c>
      <c r="AC6780" s="36">
        <v>28.680499097646564</v>
      </c>
      <c r="AD6780">
        <f t="shared" si="519"/>
        <v>2.8680499097646566</v>
      </c>
    </row>
    <row r="6781" spans="1:30" x14ac:dyDescent="0.25">
      <c r="A6781" t="s">
        <v>219</v>
      </c>
      <c r="B6781" t="s">
        <v>185</v>
      </c>
      <c r="D6781" s="38">
        <v>45229</v>
      </c>
      <c r="E6781">
        <f>COUNTIFS($D$4891:D6781,D6781,$A$4891:A6781,A6781)</f>
        <v>1</v>
      </c>
      <c r="I6781" s="39" t="s">
        <v>165</v>
      </c>
      <c r="K6781" t="str">
        <f t="shared" si="518"/>
        <v>2023/24</v>
      </c>
      <c r="Q6781" s="32">
        <v>293.59877409634674</v>
      </c>
      <c r="AC6781" s="37">
        <v>65.244172021410378</v>
      </c>
      <c r="AD6781">
        <f t="shared" si="519"/>
        <v>6.5244172021410378</v>
      </c>
    </row>
    <row r="6782" spans="1:30" x14ac:dyDescent="0.25">
      <c r="A6782" t="s">
        <v>219</v>
      </c>
      <c r="B6782" t="s">
        <v>185</v>
      </c>
      <c r="D6782" s="5">
        <v>45229</v>
      </c>
      <c r="E6782">
        <f>COUNTIFS($D$4891:D6782,D6782,$A$4891:A6782,A6782)</f>
        <v>2</v>
      </c>
      <c r="I6782" t="s">
        <v>165</v>
      </c>
      <c r="K6782" t="str">
        <f t="shared" si="518"/>
        <v>2023/24</v>
      </c>
      <c r="Q6782" s="32">
        <v>252.07970275868865</v>
      </c>
      <c r="AC6782" s="36">
        <v>56.017711724153031</v>
      </c>
      <c r="AD6782">
        <f t="shared" si="519"/>
        <v>5.6017711724153028</v>
      </c>
    </row>
    <row r="6783" spans="1:30" x14ac:dyDescent="0.25">
      <c r="A6783" t="s">
        <v>219</v>
      </c>
      <c r="B6783" t="s">
        <v>185</v>
      </c>
      <c r="D6783" s="38">
        <v>45229</v>
      </c>
      <c r="E6783">
        <f>COUNTIFS($D$4891:D6783,D6783,$A$4891:A6783,A6783)</f>
        <v>3</v>
      </c>
      <c r="I6783" s="39" t="s">
        <v>165</v>
      </c>
      <c r="K6783" t="str">
        <f t="shared" si="518"/>
        <v>2023/24</v>
      </c>
      <c r="Q6783" s="32">
        <v>262.8091872791519</v>
      </c>
      <c r="AC6783" s="37">
        <v>58.402041617589312</v>
      </c>
      <c r="AD6783">
        <f t="shared" si="519"/>
        <v>5.8402041617589315</v>
      </c>
    </row>
    <row r="6784" spans="1:30" x14ac:dyDescent="0.25">
      <c r="A6784" t="s">
        <v>219</v>
      </c>
      <c r="B6784" t="s">
        <v>185</v>
      </c>
      <c r="D6784" s="5">
        <v>45229</v>
      </c>
      <c r="E6784">
        <f>COUNTIFS($D$4891:D6784,D6784,$A$4891:A6784,A6784)</f>
        <v>4</v>
      </c>
      <c r="I6784" t="s">
        <v>165</v>
      </c>
      <c r="K6784" t="str">
        <f t="shared" si="518"/>
        <v>2023/24</v>
      </c>
      <c r="Q6784" s="32">
        <v>260.6554221926724</v>
      </c>
      <c r="AC6784" s="36">
        <v>57.9234271539272</v>
      </c>
      <c r="AD6784">
        <f t="shared" si="519"/>
        <v>5.7923427153927198</v>
      </c>
    </row>
    <row r="6785" spans="1:30" x14ac:dyDescent="0.25">
      <c r="A6785" t="s">
        <v>219</v>
      </c>
      <c r="B6785" t="s">
        <v>185</v>
      </c>
      <c r="D6785" s="38">
        <v>45229</v>
      </c>
      <c r="E6785">
        <f>COUNTIFS($D$4891:D6785,D6785,$A$4891:A6785,A6785)</f>
        <v>5</v>
      </c>
      <c r="I6785" s="39" t="s">
        <v>165</v>
      </c>
      <c r="K6785" t="str">
        <f t="shared" si="518"/>
        <v>2023/24</v>
      </c>
      <c r="Q6785" s="32">
        <v>243.41070023603464</v>
      </c>
      <c r="AC6785" s="37">
        <v>54.091266719118813</v>
      </c>
      <c r="AD6785">
        <f t="shared" si="519"/>
        <v>5.4091266719118813</v>
      </c>
    </row>
    <row r="6786" spans="1:30" x14ac:dyDescent="0.25">
      <c r="A6786" t="s">
        <v>219</v>
      </c>
      <c r="B6786" t="s">
        <v>185</v>
      </c>
      <c r="D6786" s="5">
        <v>45258</v>
      </c>
      <c r="E6786">
        <f>COUNTIFS($D$4891:D6786,D6786,$A$4891:A6786,A6786)</f>
        <v>1</v>
      </c>
      <c r="I6786" t="s">
        <v>165</v>
      </c>
      <c r="K6786" t="str">
        <f t="shared" si="518"/>
        <v>2023/24</v>
      </c>
      <c r="Q6786" s="32">
        <v>218.73016933302159</v>
      </c>
      <c r="AC6786" s="36">
        <v>75.424196321731586</v>
      </c>
      <c r="AD6786">
        <f t="shared" si="519"/>
        <v>7.5424196321731589</v>
      </c>
    </row>
    <row r="6787" spans="1:30" x14ac:dyDescent="0.25">
      <c r="A6787" t="s">
        <v>219</v>
      </c>
      <c r="B6787" t="s">
        <v>185</v>
      </c>
      <c r="D6787" s="38">
        <v>45258</v>
      </c>
      <c r="E6787">
        <f>COUNTIFS($D$4891:D6787,D6787,$A$4891:A6787,A6787)</f>
        <v>2</v>
      </c>
      <c r="I6787" s="39" t="s">
        <v>165</v>
      </c>
      <c r="K6787" t="str">
        <f t="shared" si="518"/>
        <v>2023/24</v>
      </c>
      <c r="Q6787" s="32">
        <v>316.18070637524454</v>
      </c>
      <c r="AC6787" s="37">
        <v>109.02782978456707</v>
      </c>
      <c r="AD6787">
        <f t="shared" si="519"/>
        <v>10.902782978456708</v>
      </c>
    </row>
    <row r="6788" spans="1:30" x14ac:dyDescent="0.25">
      <c r="A6788" t="s">
        <v>219</v>
      </c>
      <c r="B6788" t="s">
        <v>185</v>
      </c>
      <c r="D6788" s="5">
        <v>45258</v>
      </c>
      <c r="E6788">
        <f>COUNTIFS($D$4891:D6788,D6788,$A$4891:A6788,A6788)</f>
        <v>3</v>
      </c>
      <c r="I6788" t="s">
        <v>165</v>
      </c>
      <c r="K6788" t="str">
        <f t="shared" si="518"/>
        <v>2023/24</v>
      </c>
      <c r="Q6788" s="32">
        <v>289.43409839636257</v>
      </c>
      <c r="AC6788" s="36">
        <v>99.804861515987085</v>
      </c>
      <c r="AD6788">
        <f t="shared" si="519"/>
        <v>9.9804861515987078</v>
      </c>
    </row>
    <row r="6789" spans="1:30" x14ac:dyDescent="0.25">
      <c r="A6789" t="s">
        <v>219</v>
      </c>
      <c r="B6789" t="s">
        <v>185</v>
      </c>
      <c r="D6789" s="38">
        <v>45258</v>
      </c>
      <c r="E6789">
        <f>COUNTIFS($D$4891:D6789,D6789,$A$4891:A6789,A6789)</f>
        <v>4</v>
      </c>
      <c r="I6789" s="39" t="s">
        <v>165</v>
      </c>
      <c r="K6789" t="str">
        <f t="shared" si="518"/>
        <v>2023/24</v>
      </c>
      <c r="Q6789" s="32">
        <v>221.13344300598436</v>
      </c>
      <c r="AC6789" s="37">
        <v>76.25291138137392</v>
      </c>
      <c r="AD6789">
        <f t="shared" si="519"/>
        <v>7.625291138137392</v>
      </c>
    </row>
    <row r="6790" spans="1:30" x14ac:dyDescent="0.25">
      <c r="A6790" t="s">
        <v>219</v>
      </c>
      <c r="B6790" t="s">
        <v>185</v>
      </c>
      <c r="D6790" s="5">
        <v>45258</v>
      </c>
      <c r="E6790">
        <f>COUNTIFS($D$4891:D6790,D6790,$A$4891:A6790,A6790)</f>
        <v>5</v>
      </c>
      <c r="I6790" t="s">
        <v>165</v>
      </c>
      <c r="K6790" t="str">
        <f t="shared" si="518"/>
        <v>2023/24</v>
      </c>
      <c r="Q6790" s="32">
        <v>257.26475086533048</v>
      </c>
      <c r="AC6790" s="36">
        <v>88.711983057010499</v>
      </c>
      <c r="AD6790">
        <f t="shared" si="519"/>
        <v>8.8711983057010499</v>
      </c>
    </row>
    <row r="6791" spans="1:30" x14ac:dyDescent="0.25">
      <c r="A6791" t="s">
        <v>219</v>
      </c>
      <c r="B6791" t="s">
        <v>185</v>
      </c>
      <c r="D6791" s="38">
        <v>45282</v>
      </c>
      <c r="E6791">
        <f>COUNTIFS($D$4891:D6791,D6791,$A$4891:A6791,A6791)</f>
        <v>1</v>
      </c>
      <c r="I6791" s="39" t="s">
        <v>165</v>
      </c>
      <c r="K6791" t="str">
        <f t="shared" ref="K6791:K6854" si="520">YEAR(D6791)+IF(MONTH(D6791)&lt;7,-1,0)&amp;"/"&amp;RIGHT(YEAR(D6791)+IF(MONTH(D6791)&lt;7,0,1),2)</f>
        <v>2023/24</v>
      </c>
      <c r="Q6791" s="32">
        <v>119.38283139854859</v>
      </c>
      <c r="AC6791" s="37">
        <v>49.742846416061916</v>
      </c>
      <c r="AD6791">
        <f t="shared" si="519"/>
        <v>4.9742846416061912</v>
      </c>
    </row>
    <row r="6792" spans="1:30" x14ac:dyDescent="0.25">
      <c r="A6792" t="s">
        <v>219</v>
      </c>
      <c r="B6792" t="s">
        <v>185</v>
      </c>
      <c r="D6792" s="5">
        <v>45282</v>
      </c>
      <c r="E6792">
        <f>COUNTIFS($D$4891:D6792,D6792,$A$4891:A6792,A6792)</f>
        <v>2</v>
      </c>
      <c r="I6792" t="s">
        <v>165</v>
      </c>
      <c r="K6792" t="str">
        <f t="shared" si="520"/>
        <v>2023/24</v>
      </c>
      <c r="Q6792" s="32">
        <v>169.88031576266869</v>
      </c>
      <c r="AC6792" s="36">
        <v>70.783464901111955</v>
      </c>
      <c r="AD6792">
        <f t="shared" si="519"/>
        <v>7.0783464901111959</v>
      </c>
    </row>
    <row r="6793" spans="1:30" x14ac:dyDescent="0.25">
      <c r="A6793" t="s">
        <v>219</v>
      </c>
      <c r="B6793" t="s">
        <v>185</v>
      </c>
      <c r="D6793" s="38">
        <v>45282</v>
      </c>
      <c r="E6793">
        <f>COUNTIFS($D$4891:D6793,D6793,$A$4891:A6793,A6793)</f>
        <v>3</v>
      </c>
      <c r="I6793" s="39" t="s">
        <v>165</v>
      </c>
      <c r="K6793" t="str">
        <f t="shared" si="520"/>
        <v>2023/24</v>
      </c>
      <c r="Q6793" s="32">
        <v>191.62392595540229</v>
      </c>
      <c r="AC6793" s="37">
        <v>79.843302481417609</v>
      </c>
      <c r="AD6793">
        <f t="shared" si="519"/>
        <v>7.9843302481417613</v>
      </c>
    </row>
    <row r="6794" spans="1:30" x14ac:dyDescent="0.25">
      <c r="A6794" t="s">
        <v>219</v>
      </c>
      <c r="B6794" t="s">
        <v>185</v>
      </c>
      <c r="D6794" s="5">
        <v>45282</v>
      </c>
      <c r="E6794">
        <f>COUNTIFS($D$4891:D6794,D6794,$A$4891:A6794,A6794)</f>
        <v>4</v>
      </c>
      <c r="I6794" t="s">
        <v>165</v>
      </c>
      <c r="K6794" t="str">
        <f t="shared" si="520"/>
        <v>2023/24</v>
      </c>
      <c r="Q6794" s="32">
        <v>131.79518052685532</v>
      </c>
      <c r="AC6794" s="36">
        <v>54.914658552856388</v>
      </c>
      <c r="AD6794">
        <f t="shared" si="519"/>
        <v>5.4914658552856386</v>
      </c>
    </row>
    <row r="6795" spans="1:30" x14ac:dyDescent="0.25">
      <c r="A6795" t="s">
        <v>219</v>
      </c>
      <c r="B6795" t="s">
        <v>185</v>
      </c>
      <c r="D6795" s="38">
        <v>45282</v>
      </c>
      <c r="E6795">
        <f>COUNTIFS($D$4891:D6795,D6795,$A$4891:A6795,A6795)</f>
        <v>5</v>
      </c>
      <c r="I6795" s="39" t="s">
        <v>165</v>
      </c>
      <c r="K6795" t="str">
        <f t="shared" si="520"/>
        <v>2023/24</v>
      </c>
      <c r="Q6795" s="32">
        <v>122.33568111217055</v>
      </c>
      <c r="AC6795" s="37">
        <v>50.973200463404396</v>
      </c>
      <c r="AD6795">
        <f t="shared" si="519"/>
        <v>5.0973200463404398</v>
      </c>
    </row>
    <row r="6796" spans="1:30" x14ac:dyDescent="0.25">
      <c r="A6796" t="s">
        <v>219</v>
      </c>
      <c r="B6796" t="s">
        <v>185</v>
      </c>
      <c r="D6796" s="5">
        <v>45323</v>
      </c>
      <c r="E6796">
        <f>COUNTIFS($D$4891:D6796,D6796,$A$4891:A6796,A6796)</f>
        <v>1</v>
      </c>
      <c r="I6796" t="s">
        <v>165</v>
      </c>
      <c r="K6796" t="str">
        <f t="shared" si="520"/>
        <v>2023/24</v>
      </c>
      <c r="Q6796" s="32">
        <v>240.42386508885497</v>
      </c>
      <c r="AC6796" s="36">
        <v>58.639967094842675</v>
      </c>
      <c r="AD6796">
        <f t="shared" si="519"/>
        <v>5.8639967094842671</v>
      </c>
    </row>
    <row r="6797" spans="1:30" x14ac:dyDescent="0.25">
      <c r="A6797" t="s">
        <v>219</v>
      </c>
      <c r="B6797" t="s">
        <v>185</v>
      </c>
      <c r="D6797" s="38">
        <v>45323</v>
      </c>
      <c r="E6797">
        <f>COUNTIFS($D$4891:D6797,D6797,$A$4891:A6797,A6797)</f>
        <v>2</v>
      </c>
      <c r="I6797" s="39" t="s">
        <v>165</v>
      </c>
      <c r="K6797" t="str">
        <f t="shared" si="520"/>
        <v>2023/24</v>
      </c>
      <c r="Q6797" s="32">
        <v>210.70126874279123</v>
      </c>
      <c r="AC6797" s="37">
        <v>51.390553351900294</v>
      </c>
      <c r="AD6797">
        <f t="shared" si="519"/>
        <v>5.1390553351900294</v>
      </c>
    </row>
    <row r="6798" spans="1:30" x14ac:dyDescent="0.25">
      <c r="A6798" t="s">
        <v>219</v>
      </c>
      <c r="B6798" t="s">
        <v>185</v>
      </c>
      <c r="D6798" s="5">
        <v>45323</v>
      </c>
      <c r="E6798">
        <f>COUNTIFS($D$4891:D6798,D6798,$A$4891:A6798,A6798)</f>
        <v>3</v>
      </c>
      <c r="I6798" t="s">
        <v>165</v>
      </c>
      <c r="K6798" t="str">
        <f t="shared" si="520"/>
        <v>2023/24</v>
      </c>
      <c r="Q6798" s="32">
        <v>230.08173418621172</v>
      </c>
      <c r="AC6798" s="36">
        <v>56.117496142978467</v>
      </c>
      <c r="AD6798">
        <f t="shared" si="519"/>
        <v>5.6117496142978469</v>
      </c>
    </row>
    <row r="6799" spans="1:30" x14ac:dyDescent="0.25">
      <c r="A6799" t="s">
        <v>219</v>
      </c>
      <c r="B6799" t="s">
        <v>185</v>
      </c>
      <c r="D6799" s="38">
        <v>45323</v>
      </c>
      <c r="E6799">
        <f>COUNTIFS($D$4891:D6799,D6799,$A$4891:A6799,A6799)</f>
        <v>4</v>
      </c>
      <c r="I6799" s="39" t="s">
        <v>165</v>
      </c>
      <c r="K6799" t="str">
        <f t="shared" si="520"/>
        <v>2023/24</v>
      </c>
      <c r="Q6799" s="32">
        <v>239.36962893050523</v>
      </c>
      <c r="AC6799" s="37">
        <v>58.38283632451347</v>
      </c>
      <c r="AD6799">
        <f t="shared" si="519"/>
        <v>5.838283632451347</v>
      </c>
    </row>
    <row r="6800" spans="1:30" x14ac:dyDescent="0.25">
      <c r="A6800" t="s">
        <v>219</v>
      </c>
      <c r="B6800" t="s">
        <v>185</v>
      </c>
      <c r="D6800" s="5">
        <v>45323</v>
      </c>
      <c r="E6800">
        <f>COUNTIFS($D$4891:D6800,D6800,$A$4891:A6800,A6800)</f>
        <v>5</v>
      </c>
      <c r="I6800" t="s">
        <v>165</v>
      </c>
      <c r="K6800" t="str">
        <f t="shared" si="520"/>
        <v>2023/24</v>
      </c>
      <c r="Q6800" s="32">
        <v>207.215277495012</v>
      </c>
      <c r="AC6800" s="36">
        <v>50.540311584149272</v>
      </c>
      <c r="AD6800">
        <f t="shared" si="519"/>
        <v>5.0540311584149276</v>
      </c>
    </row>
    <row r="6801" spans="1:30" x14ac:dyDescent="0.25">
      <c r="A6801" t="s">
        <v>219</v>
      </c>
      <c r="B6801" t="s">
        <v>185</v>
      </c>
      <c r="D6801" s="38">
        <v>45377</v>
      </c>
      <c r="E6801">
        <f>COUNTIFS($D$4891:D6801,D6801,$A$4891:A6801,A6801)</f>
        <v>1</v>
      </c>
      <c r="I6801" s="39" t="s">
        <v>165</v>
      </c>
      <c r="K6801" t="str">
        <f t="shared" si="520"/>
        <v>2023/24</v>
      </c>
      <c r="Q6801" s="32">
        <v>77.75316455696202</v>
      </c>
      <c r="AC6801" s="37">
        <v>14.398734177215189</v>
      </c>
      <c r="AD6801">
        <f t="shared" si="519"/>
        <v>1.4398734177215189</v>
      </c>
    </row>
    <row r="6802" spans="1:30" x14ac:dyDescent="0.25">
      <c r="A6802" t="s">
        <v>219</v>
      </c>
      <c r="B6802" t="s">
        <v>185</v>
      </c>
      <c r="D6802" s="5">
        <v>45377</v>
      </c>
      <c r="E6802">
        <f>COUNTIFS($D$4891:D6802,D6802,$A$4891:A6802,A6802)</f>
        <v>2</v>
      </c>
      <c r="I6802" t="s">
        <v>165</v>
      </c>
      <c r="K6802" t="str">
        <f t="shared" si="520"/>
        <v>2023/24</v>
      </c>
      <c r="Q6802" s="32">
        <v>16.682916260426815</v>
      </c>
      <c r="AC6802" s="36">
        <v>3.089428937116077</v>
      </c>
      <c r="AD6802">
        <f t="shared" si="519"/>
        <v>0.30894289371160771</v>
      </c>
    </row>
    <row r="6803" spans="1:30" x14ac:dyDescent="0.25">
      <c r="A6803" t="s">
        <v>219</v>
      </c>
      <c r="B6803" t="s">
        <v>185</v>
      </c>
      <c r="D6803" s="38">
        <v>45377</v>
      </c>
      <c r="E6803">
        <f>COUNTIFS($D$4891:D6803,D6803,$A$4891:A6803,A6803)</f>
        <v>3</v>
      </c>
      <c r="I6803" s="39" t="s">
        <v>165</v>
      </c>
      <c r="K6803" t="str">
        <f t="shared" si="520"/>
        <v>2023/24</v>
      </c>
      <c r="Q6803" s="32">
        <v>37.767857142857139</v>
      </c>
      <c r="AC6803" s="37">
        <v>6.9940476190476186</v>
      </c>
      <c r="AD6803">
        <f t="shared" si="519"/>
        <v>0.69940476190476186</v>
      </c>
    </row>
    <row r="6804" spans="1:30" x14ac:dyDescent="0.25">
      <c r="A6804" t="s">
        <v>219</v>
      </c>
      <c r="B6804" t="s">
        <v>185</v>
      </c>
      <c r="D6804" s="5">
        <v>45377</v>
      </c>
      <c r="E6804">
        <f>COUNTIFS($D$4891:D6804,D6804,$A$4891:A6804,A6804)</f>
        <v>4</v>
      </c>
      <c r="I6804" t="s">
        <v>165</v>
      </c>
      <c r="K6804" t="str">
        <f t="shared" si="520"/>
        <v>2023/24</v>
      </c>
      <c r="Q6804" s="32">
        <v>47.902112186951001</v>
      </c>
      <c r="AC6804" s="36">
        <v>8.8707615161020374</v>
      </c>
      <c r="AD6804">
        <f t="shared" si="519"/>
        <v>0.8870761516102037</v>
      </c>
    </row>
    <row r="6805" spans="1:30" x14ac:dyDescent="0.25">
      <c r="A6805" t="s">
        <v>219</v>
      </c>
      <c r="B6805" t="s">
        <v>185</v>
      </c>
      <c r="D6805" s="38">
        <v>45377</v>
      </c>
      <c r="E6805">
        <f>COUNTIFS($D$4891:D6805,D6805,$A$4891:A6805,A6805)</f>
        <v>5</v>
      </c>
      <c r="I6805" s="39" t="s">
        <v>165</v>
      </c>
      <c r="K6805" t="str">
        <f t="shared" si="520"/>
        <v>2023/24</v>
      </c>
      <c r="Q6805" s="32">
        <v>30.457317073170749</v>
      </c>
      <c r="AC6805" s="37">
        <v>5.6402439024390274</v>
      </c>
      <c r="AD6805">
        <f t="shared" si="519"/>
        <v>0.56402439024390272</v>
      </c>
    </row>
    <row r="6806" spans="1:30" x14ac:dyDescent="0.25">
      <c r="A6806" t="s">
        <v>219</v>
      </c>
      <c r="B6806" t="s">
        <v>185</v>
      </c>
      <c r="D6806" s="5">
        <v>45447</v>
      </c>
      <c r="E6806">
        <f>COUNTIFS($D$4891:D6806,D6806,$A$4891:A6806,A6806)</f>
        <v>1</v>
      </c>
      <c r="I6806" t="s">
        <v>165</v>
      </c>
      <c r="K6806" t="str">
        <f t="shared" si="520"/>
        <v>2023/24</v>
      </c>
      <c r="Q6806" s="32">
        <v>11.441344920175121</v>
      </c>
      <c r="AC6806" s="36">
        <v>1.634477845739303</v>
      </c>
      <c r="AD6806">
        <f t="shared" si="519"/>
        <v>0.1634477845739303</v>
      </c>
    </row>
    <row r="6807" spans="1:30" x14ac:dyDescent="0.25">
      <c r="A6807" t="s">
        <v>219</v>
      </c>
      <c r="B6807" t="s">
        <v>185</v>
      </c>
      <c r="D6807" s="38">
        <v>45447</v>
      </c>
      <c r="E6807">
        <f>COUNTIFS($D$4891:D6807,D6807,$A$4891:A6807,A6807)</f>
        <v>2</v>
      </c>
      <c r="I6807" s="39" t="s">
        <v>165</v>
      </c>
      <c r="K6807" t="str">
        <f t="shared" si="520"/>
        <v>2023/24</v>
      </c>
      <c r="Q6807" s="32">
        <v>2.794117647058826</v>
      </c>
      <c r="AC6807" s="37">
        <v>0.39915966386554658</v>
      </c>
      <c r="AD6807">
        <f t="shared" si="519"/>
        <v>3.991596638655466E-2</v>
      </c>
    </row>
    <row r="6808" spans="1:30" x14ac:dyDescent="0.25">
      <c r="A6808" t="s">
        <v>219</v>
      </c>
      <c r="B6808" t="s">
        <v>185</v>
      </c>
      <c r="D6808" s="5">
        <v>45447</v>
      </c>
      <c r="E6808">
        <f>COUNTIFS($D$4891:D6808,D6808,$A$4891:A6808,A6808)</f>
        <v>3</v>
      </c>
      <c r="I6808" t="s">
        <v>165</v>
      </c>
      <c r="K6808" t="str">
        <f t="shared" si="520"/>
        <v>2023/24</v>
      </c>
      <c r="Q6808" s="32">
        <v>27.540867093105895</v>
      </c>
      <c r="AC6808" s="36">
        <v>3.9344095847294138</v>
      </c>
      <c r="AD6808">
        <f t="shared" si="519"/>
        <v>0.39344095847294136</v>
      </c>
    </row>
    <row r="6809" spans="1:30" x14ac:dyDescent="0.25">
      <c r="A6809" t="s">
        <v>219</v>
      </c>
      <c r="B6809" t="s">
        <v>185</v>
      </c>
      <c r="D6809" s="38">
        <v>45447</v>
      </c>
      <c r="E6809">
        <f>COUNTIFS($D$4891:D6809,D6809,$A$4891:A6809,A6809)</f>
        <v>4</v>
      </c>
      <c r="I6809" s="39" t="s">
        <v>165</v>
      </c>
      <c r="K6809" t="str">
        <f t="shared" si="520"/>
        <v>2023/24</v>
      </c>
      <c r="Q6809" s="32">
        <v>45.654588080450786</v>
      </c>
      <c r="AC6809" s="37">
        <v>6.5220840114929697</v>
      </c>
      <c r="AD6809">
        <f t="shared" si="519"/>
        <v>0.65220840114929701</v>
      </c>
    </row>
    <row r="6810" spans="1:30" x14ac:dyDescent="0.25">
      <c r="A6810" t="s">
        <v>219</v>
      </c>
      <c r="B6810" t="s">
        <v>185</v>
      </c>
      <c r="D6810" s="5">
        <v>45447</v>
      </c>
      <c r="E6810">
        <f>COUNTIFS($D$4891:D6810,D6810,$A$4891:A6810,A6810)</f>
        <v>5</v>
      </c>
      <c r="I6810" t="s">
        <v>165</v>
      </c>
      <c r="K6810" t="str">
        <f t="shared" si="520"/>
        <v>2023/24</v>
      </c>
      <c r="Q6810" s="32">
        <v>12.445829304108019</v>
      </c>
      <c r="AC6810" s="36">
        <v>1.7779756148725741</v>
      </c>
      <c r="AD6810">
        <f t="shared" si="519"/>
        <v>0.17779756148725739</v>
      </c>
    </row>
    <row r="6811" spans="1:30" x14ac:dyDescent="0.25">
      <c r="A6811" t="s">
        <v>220</v>
      </c>
      <c r="B6811" t="s">
        <v>185</v>
      </c>
      <c r="D6811" s="38">
        <v>44977</v>
      </c>
      <c r="E6811">
        <f>COUNTIFS($D$4891:D6811,D6811,$A$4891:A6811,A6811)</f>
        <v>1</v>
      </c>
      <c r="I6811" s="39" t="s">
        <v>166</v>
      </c>
      <c r="K6811" t="str">
        <f t="shared" si="520"/>
        <v>2022/23</v>
      </c>
      <c r="Q6811" s="32">
        <v>244.02920744384159</v>
      </c>
      <c r="AC6811" s="37">
        <v>41.360882617600268</v>
      </c>
      <c r="AD6811">
        <f t="shared" si="519"/>
        <v>4.136088261760027</v>
      </c>
    </row>
    <row r="6812" spans="1:30" x14ac:dyDescent="0.25">
      <c r="A6812" t="s">
        <v>220</v>
      </c>
      <c r="B6812" t="s">
        <v>185</v>
      </c>
      <c r="D6812" s="5">
        <v>44977</v>
      </c>
      <c r="E6812">
        <f>COUNTIFS($D$4891:D6812,D6812,$A$4891:A6812,A6812)</f>
        <v>2</v>
      </c>
      <c r="I6812" t="s">
        <v>166</v>
      </c>
      <c r="K6812" t="str">
        <f t="shared" si="520"/>
        <v>2022/23</v>
      </c>
      <c r="Q6812" s="32">
        <v>369.53122441628182</v>
      </c>
      <c r="AC6812" s="36">
        <v>62.632410918013868</v>
      </c>
      <c r="AD6812">
        <f t="shared" ref="AD6812:AD6875" si="521">AC6812/10</f>
        <v>6.2632410918013868</v>
      </c>
    </row>
    <row r="6813" spans="1:30" x14ac:dyDescent="0.25">
      <c r="A6813" t="s">
        <v>220</v>
      </c>
      <c r="B6813" t="s">
        <v>185</v>
      </c>
      <c r="D6813" s="38">
        <v>44977</v>
      </c>
      <c r="E6813">
        <f>COUNTIFS($D$4891:D6813,D6813,$A$4891:A6813,A6813)</f>
        <v>3</v>
      </c>
      <c r="I6813" s="39" t="s">
        <v>166</v>
      </c>
      <c r="K6813" t="str">
        <f t="shared" si="520"/>
        <v>2022/23</v>
      </c>
      <c r="Q6813" s="32">
        <v>402.81593406593402</v>
      </c>
      <c r="AC6813" s="37">
        <v>68.273887129819329</v>
      </c>
      <c r="AD6813">
        <f t="shared" si="521"/>
        <v>6.8273887129819331</v>
      </c>
    </row>
    <row r="6814" spans="1:30" x14ac:dyDescent="0.25">
      <c r="A6814" t="s">
        <v>220</v>
      </c>
      <c r="B6814" t="s">
        <v>185</v>
      </c>
      <c r="D6814" s="5">
        <v>44977</v>
      </c>
      <c r="E6814">
        <f>COUNTIFS($D$4891:D6814,D6814,$A$4891:A6814,A6814)</f>
        <v>4</v>
      </c>
      <c r="I6814" t="s">
        <v>166</v>
      </c>
      <c r="K6814" t="str">
        <f t="shared" si="520"/>
        <v>2022/23</v>
      </c>
      <c r="Q6814" s="32">
        <v>297.83535775919285</v>
      </c>
      <c r="AC6814" s="36">
        <v>50.480569111727604</v>
      </c>
      <c r="AD6814">
        <f t="shared" si="521"/>
        <v>5.0480569111727602</v>
      </c>
    </row>
    <row r="6815" spans="1:30" x14ac:dyDescent="0.25">
      <c r="A6815" t="s">
        <v>220</v>
      </c>
      <c r="B6815" t="s">
        <v>185</v>
      </c>
      <c r="D6815" s="38">
        <v>44977</v>
      </c>
      <c r="E6815">
        <f>COUNTIFS($D$4891:D6815,D6815,$A$4891:A6815,A6815)</f>
        <v>5</v>
      </c>
      <c r="I6815" s="39" t="s">
        <v>166</v>
      </c>
      <c r="K6815" t="str">
        <f t="shared" si="520"/>
        <v>2022/23</v>
      </c>
      <c r="Q6815" s="32">
        <v>283.08613356953947</v>
      </c>
      <c r="AC6815" s="37">
        <v>47.980700605006689</v>
      </c>
      <c r="AD6815">
        <f t="shared" si="521"/>
        <v>4.7980700605006685</v>
      </c>
    </row>
    <row r="6816" spans="1:30" x14ac:dyDescent="0.25">
      <c r="A6816" t="s">
        <v>220</v>
      </c>
      <c r="B6816" t="s">
        <v>185</v>
      </c>
      <c r="D6816" s="5">
        <v>45001</v>
      </c>
      <c r="E6816">
        <f>COUNTIFS($D$4891:D6816,D6816,$A$4891:A6816,A6816)</f>
        <v>1</v>
      </c>
      <c r="I6816" t="s">
        <v>166</v>
      </c>
      <c r="K6816" t="str">
        <f t="shared" si="520"/>
        <v>2022/23</v>
      </c>
      <c r="Q6816" s="32">
        <v>215.56050325134294</v>
      </c>
      <c r="AC6816" s="36">
        <v>89.816876354726219</v>
      </c>
      <c r="AD6816">
        <f t="shared" si="521"/>
        <v>8.9816876354726212</v>
      </c>
    </row>
    <row r="6817" spans="1:30" x14ac:dyDescent="0.25">
      <c r="A6817" t="s">
        <v>220</v>
      </c>
      <c r="B6817" t="s">
        <v>185</v>
      </c>
      <c r="D6817" s="38">
        <v>45001</v>
      </c>
      <c r="E6817">
        <f>COUNTIFS($D$4891:D6817,D6817,$A$4891:A6817,A6817)</f>
        <v>2</v>
      </c>
      <c r="I6817" s="39" t="s">
        <v>166</v>
      </c>
      <c r="K6817" t="str">
        <f t="shared" si="520"/>
        <v>2022/23</v>
      </c>
      <c r="Q6817" s="32">
        <v>229.77891494688964</v>
      </c>
      <c r="AC6817" s="37">
        <v>95.741214561204018</v>
      </c>
      <c r="AD6817">
        <f t="shared" si="521"/>
        <v>9.5741214561204018</v>
      </c>
    </row>
    <row r="6818" spans="1:30" x14ac:dyDescent="0.25">
      <c r="A6818" t="s">
        <v>220</v>
      </c>
      <c r="B6818" t="s">
        <v>185</v>
      </c>
      <c r="D6818" s="5">
        <v>45001</v>
      </c>
      <c r="E6818">
        <f>COUNTIFS($D$4891:D6818,D6818,$A$4891:A6818,A6818)</f>
        <v>3</v>
      </c>
      <c r="I6818" t="s">
        <v>166</v>
      </c>
      <c r="K6818" t="str">
        <f t="shared" si="520"/>
        <v>2022/23</v>
      </c>
      <c r="Q6818" s="32">
        <v>224.36359553748699</v>
      </c>
      <c r="AC6818" s="36">
        <v>93.484831473952909</v>
      </c>
      <c r="AD6818">
        <f t="shared" si="521"/>
        <v>9.3484831473952905</v>
      </c>
    </row>
    <row r="6819" spans="1:30" x14ac:dyDescent="0.25">
      <c r="A6819" t="s">
        <v>220</v>
      </c>
      <c r="B6819" t="s">
        <v>185</v>
      </c>
      <c r="D6819" s="38">
        <v>45001</v>
      </c>
      <c r="E6819">
        <f>COUNTIFS($D$4891:D6819,D6819,$A$4891:A6819,A6819)</f>
        <v>4</v>
      </c>
      <c r="I6819" s="39" t="s">
        <v>166</v>
      </c>
      <c r="K6819" t="str">
        <f t="shared" si="520"/>
        <v>2022/23</v>
      </c>
      <c r="Q6819" s="32">
        <v>214.35124937169923</v>
      </c>
      <c r="AC6819" s="37">
        <v>89.313020571541344</v>
      </c>
      <c r="AD6819">
        <f t="shared" si="521"/>
        <v>8.9313020571541344</v>
      </c>
    </row>
    <row r="6820" spans="1:30" x14ac:dyDescent="0.25">
      <c r="A6820" t="s">
        <v>220</v>
      </c>
      <c r="B6820" t="s">
        <v>185</v>
      </c>
      <c r="D6820" s="5">
        <v>45001</v>
      </c>
      <c r="E6820">
        <f>COUNTIFS($D$4891:D6820,D6820,$A$4891:A6820,A6820)</f>
        <v>5</v>
      </c>
      <c r="I6820" t="s">
        <v>166</v>
      </c>
      <c r="K6820" t="str">
        <f t="shared" si="520"/>
        <v>2022/23</v>
      </c>
      <c r="Q6820" s="32">
        <v>211.41314429040352</v>
      </c>
      <c r="AC6820" s="36">
        <v>88.088810121001472</v>
      </c>
      <c r="AD6820">
        <f t="shared" si="521"/>
        <v>8.808881012100148</v>
      </c>
    </row>
    <row r="6821" spans="1:30" x14ac:dyDescent="0.25">
      <c r="A6821" t="s">
        <v>220</v>
      </c>
      <c r="B6821" t="s">
        <v>185</v>
      </c>
      <c r="D6821" s="38">
        <v>45050</v>
      </c>
      <c r="E6821">
        <f>COUNTIFS($D$4891:D6821,D6821,$A$4891:A6821,A6821)</f>
        <v>1</v>
      </c>
      <c r="I6821" s="39" t="s">
        <v>166</v>
      </c>
      <c r="K6821" t="str">
        <f t="shared" si="520"/>
        <v>2022/23</v>
      </c>
      <c r="Q6821" s="32">
        <v>247.47756853565983</v>
      </c>
      <c r="AC6821" s="37">
        <v>50.505626231767316</v>
      </c>
      <c r="AD6821">
        <f t="shared" si="521"/>
        <v>5.0505626231767318</v>
      </c>
    </row>
    <row r="6822" spans="1:30" x14ac:dyDescent="0.25">
      <c r="A6822" t="s">
        <v>220</v>
      </c>
      <c r="B6822" t="s">
        <v>185</v>
      </c>
      <c r="D6822" s="5">
        <v>45050</v>
      </c>
      <c r="E6822">
        <f>COUNTIFS($D$4891:D6822,D6822,$A$4891:A6822,A6822)</f>
        <v>2</v>
      </c>
      <c r="I6822" t="s">
        <v>166</v>
      </c>
      <c r="K6822" t="str">
        <f t="shared" si="520"/>
        <v>2022/23</v>
      </c>
      <c r="Q6822" s="32">
        <v>249.28774928774928</v>
      </c>
      <c r="AC6822" s="36">
        <v>50.875050875050874</v>
      </c>
      <c r="AD6822">
        <f t="shared" si="521"/>
        <v>5.0875050875050878</v>
      </c>
    </row>
    <row r="6823" spans="1:30" x14ac:dyDescent="0.25">
      <c r="A6823" t="s">
        <v>220</v>
      </c>
      <c r="B6823" t="s">
        <v>185</v>
      </c>
      <c r="D6823" s="38">
        <v>45050</v>
      </c>
      <c r="E6823">
        <f>COUNTIFS($D$4891:D6823,D6823,$A$4891:A6823,A6823)</f>
        <v>3</v>
      </c>
      <c r="I6823" s="39" t="s">
        <v>166</v>
      </c>
      <c r="K6823" t="str">
        <f t="shared" si="520"/>
        <v>2022/23</v>
      </c>
      <c r="Q6823" s="32">
        <v>282.55662020905919</v>
      </c>
      <c r="AC6823" s="37">
        <v>57.664616369195755</v>
      </c>
      <c r="AD6823">
        <f t="shared" si="521"/>
        <v>5.7664616369195754</v>
      </c>
    </row>
    <row r="6824" spans="1:30" x14ac:dyDescent="0.25">
      <c r="A6824" t="s">
        <v>220</v>
      </c>
      <c r="B6824" t="s">
        <v>185</v>
      </c>
      <c r="D6824" s="5">
        <v>45050</v>
      </c>
      <c r="E6824">
        <f>COUNTIFS($D$4891:D6824,D6824,$A$4891:A6824,A6824)</f>
        <v>4</v>
      </c>
      <c r="I6824" t="s">
        <v>166</v>
      </c>
      <c r="K6824" t="str">
        <f t="shared" si="520"/>
        <v>2022/23</v>
      </c>
      <c r="Q6824" s="32">
        <v>241.89261031366294</v>
      </c>
      <c r="AC6824" s="36">
        <v>49.36583883952305</v>
      </c>
      <c r="AD6824">
        <f t="shared" si="521"/>
        <v>4.9365838839523049</v>
      </c>
    </row>
    <row r="6825" spans="1:30" x14ac:dyDescent="0.25">
      <c r="A6825" t="s">
        <v>220</v>
      </c>
      <c r="B6825" t="s">
        <v>185</v>
      </c>
      <c r="D6825" s="38">
        <v>45050</v>
      </c>
      <c r="E6825">
        <f>COUNTIFS($D$4891:D6825,D6825,$A$4891:A6825,A6825)</f>
        <v>5</v>
      </c>
      <c r="I6825" s="39" t="s">
        <v>166</v>
      </c>
      <c r="K6825" t="str">
        <f t="shared" si="520"/>
        <v>2022/23</v>
      </c>
      <c r="Q6825" s="32">
        <v>250.7</v>
      </c>
      <c r="AC6825" s="37">
        <v>51.163265306122447</v>
      </c>
      <c r="AD6825">
        <f t="shared" si="521"/>
        <v>5.1163265306122447</v>
      </c>
    </row>
    <row r="6826" spans="1:30" x14ac:dyDescent="0.25">
      <c r="A6826" t="s">
        <v>220</v>
      </c>
      <c r="B6826" t="s">
        <v>185</v>
      </c>
      <c r="D6826" s="5">
        <v>45147</v>
      </c>
      <c r="E6826">
        <f>COUNTIFS($D$4891:D6826,D6826,$A$4891:A6826,A6826)</f>
        <v>1</v>
      </c>
      <c r="I6826" t="s">
        <v>166</v>
      </c>
      <c r="K6826" t="str">
        <f t="shared" si="520"/>
        <v>2023/24</v>
      </c>
      <c r="Q6826" s="32">
        <v>202.12224248098687</v>
      </c>
      <c r="AC6826" s="36">
        <v>20.837344585668749</v>
      </c>
      <c r="AD6826">
        <f t="shared" si="521"/>
        <v>2.0837344585668749</v>
      </c>
    </row>
    <row r="6827" spans="1:30" x14ac:dyDescent="0.25">
      <c r="A6827" t="s">
        <v>220</v>
      </c>
      <c r="B6827" t="s">
        <v>185</v>
      </c>
      <c r="D6827" s="38">
        <v>45147</v>
      </c>
      <c r="E6827">
        <f>COUNTIFS($D$4891:D6827,D6827,$A$4891:A6827,A6827)</f>
        <v>2</v>
      </c>
      <c r="I6827" s="39" t="s">
        <v>166</v>
      </c>
      <c r="K6827" t="str">
        <f t="shared" si="520"/>
        <v>2023/24</v>
      </c>
      <c r="Q6827" s="32">
        <v>154.28777653789609</v>
      </c>
      <c r="AC6827" s="37">
        <v>15.905956344112999</v>
      </c>
      <c r="AD6827">
        <f t="shared" si="521"/>
        <v>1.5905956344112999</v>
      </c>
    </row>
    <row r="6828" spans="1:30" x14ac:dyDescent="0.25">
      <c r="A6828" t="s">
        <v>220</v>
      </c>
      <c r="B6828" t="s">
        <v>185</v>
      </c>
      <c r="D6828" s="5">
        <v>45147</v>
      </c>
      <c r="E6828">
        <f>COUNTIFS($D$4891:D6828,D6828,$A$4891:A6828,A6828)</f>
        <v>3</v>
      </c>
      <c r="I6828" t="s">
        <v>166</v>
      </c>
      <c r="K6828" t="str">
        <f t="shared" si="520"/>
        <v>2023/24</v>
      </c>
      <c r="Q6828" s="32">
        <v>152.65169612995697</v>
      </c>
      <c r="AC6828" s="36">
        <v>15.737288260820305</v>
      </c>
      <c r="AD6828">
        <f t="shared" si="521"/>
        <v>1.5737288260820306</v>
      </c>
    </row>
    <row r="6829" spans="1:30" x14ac:dyDescent="0.25">
      <c r="A6829" t="s">
        <v>220</v>
      </c>
      <c r="B6829" t="s">
        <v>185</v>
      </c>
      <c r="D6829" s="38">
        <v>45147</v>
      </c>
      <c r="E6829">
        <f>COUNTIFS($D$4891:D6829,D6829,$A$4891:A6829,A6829)</f>
        <v>4</v>
      </c>
      <c r="I6829" s="39" t="s">
        <v>166</v>
      </c>
      <c r="K6829" t="str">
        <f t="shared" si="520"/>
        <v>2023/24</v>
      </c>
      <c r="Q6829" s="32">
        <v>140.81659872791991</v>
      </c>
      <c r="AC6829" s="37">
        <v>14.517175126589681</v>
      </c>
      <c r="AD6829">
        <f t="shared" si="521"/>
        <v>1.4517175126589681</v>
      </c>
    </row>
    <row r="6830" spans="1:30" x14ac:dyDescent="0.25">
      <c r="A6830" t="s">
        <v>220</v>
      </c>
      <c r="B6830" t="s">
        <v>185</v>
      </c>
      <c r="D6830" s="5">
        <v>45147</v>
      </c>
      <c r="E6830">
        <f>COUNTIFS($D$4891:D6830,D6830,$A$4891:A6830,A6830)</f>
        <v>5</v>
      </c>
      <c r="I6830" t="s">
        <v>166</v>
      </c>
      <c r="K6830" t="str">
        <f t="shared" si="520"/>
        <v>2023/24</v>
      </c>
      <c r="Q6830" s="32">
        <v>141.64044379441268</v>
      </c>
      <c r="AC6830" s="36">
        <v>14.60210760767141</v>
      </c>
      <c r="AD6830">
        <f t="shared" si="521"/>
        <v>1.4602107607671411</v>
      </c>
    </row>
    <row r="6831" spans="1:30" x14ac:dyDescent="0.25">
      <c r="A6831" t="s">
        <v>220</v>
      </c>
      <c r="B6831" t="s">
        <v>185</v>
      </c>
      <c r="D6831" s="38">
        <v>45184</v>
      </c>
      <c r="E6831">
        <f>COUNTIFS($D$4891:D6831,D6831,$A$4891:A6831,A6831)</f>
        <v>1</v>
      </c>
      <c r="I6831" s="39" t="s">
        <v>166</v>
      </c>
      <c r="K6831" t="str">
        <f t="shared" si="520"/>
        <v>2023/24</v>
      </c>
      <c r="Q6831" s="32">
        <v>112.65851449275365</v>
      </c>
      <c r="AC6831" s="37">
        <v>30.448247160203689</v>
      </c>
      <c r="AD6831">
        <f t="shared" si="521"/>
        <v>3.044824716020369</v>
      </c>
    </row>
    <row r="6832" spans="1:30" x14ac:dyDescent="0.25">
      <c r="A6832" t="s">
        <v>220</v>
      </c>
      <c r="B6832" t="s">
        <v>185</v>
      </c>
      <c r="D6832" s="5">
        <v>45184</v>
      </c>
      <c r="E6832">
        <f>COUNTIFS($D$4891:D6832,D6832,$A$4891:A6832,A6832)</f>
        <v>2</v>
      </c>
      <c r="I6832" t="s">
        <v>166</v>
      </c>
      <c r="K6832" t="str">
        <f t="shared" si="520"/>
        <v>2023/24</v>
      </c>
      <c r="Q6832" s="32">
        <v>122.19588834435788</v>
      </c>
      <c r="AC6832" s="36">
        <v>33.025915768745371</v>
      </c>
      <c r="AD6832">
        <f t="shared" si="521"/>
        <v>3.3025915768745371</v>
      </c>
    </row>
    <row r="6833" spans="1:30" x14ac:dyDescent="0.25">
      <c r="A6833" t="s">
        <v>220</v>
      </c>
      <c r="B6833" t="s">
        <v>185</v>
      </c>
      <c r="D6833" s="38">
        <v>45184</v>
      </c>
      <c r="E6833">
        <f>COUNTIFS($D$4891:D6833,D6833,$A$4891:A6833,A6833)</f>
        <v>3</v>
      </c>
      <c r="I6833" s="39" t="s">
        <v>166</v>
      </c>
      <c r="K6833" t="str">
        <f t="shared" si="520"/>
        <v>2023/24</v>
      </c>
      <c r="Q6833" s="32">
        <v>111.55202821869486</v>
      </c>
      <c r="AC6833" s="37">
        <v>30.149196815863476</v>
      </c>
      <c r="AD6833">
        <f t="shared" si="521"/>
        <v>3.0149196815863477</v>
      </c>
    </row>
    <row r="6834" spans="1:30" x14ac:dyDescent="0.25">
      <c r="A6834" t="s">
        <v>220</v>
      </c>
      <c r="B6834" t="s">
        <v>185</v>
      </c>
      <c r="D6834" s="5">
        <v>45184</v>
      </c>
      <c r="E6834">
        <f>COUNTIFS($D$4891:D6834,D6834,$A$4891:A6834,A6834)</f>
        <v>4</v>
      </c>
      <c r="I6834" t="s">
        <v>166</v>
      </c>
      <c r="K6834" t="str">
        <f t="shared" si="520"/>
        <v>2023/24</v>
      </c>
      <c r="Q6834" s="32">
        <v>77.887052149450156</v>
      </c>
      <c r="AC6834" s="36">
        <v>21.050554634986529</v>
      </c>
      <c r="AD6834">
        <f t="shared" si="521"/>
        <v>2.1050554634986529</v>
      </c>
    </row>
    <row r="6835" spans="1:30" x14ac:dyDescent="0.25">
      <c r="A6835" t="s">
        <v>220</v>
      </c>
      <c r="B6835" t="s">
        <v>185</v>
      </c>
      <c r="D6835" s="38">
        <v>45184</v>
      </c>
      <c r="E6835">
        <f>COUNTIFS($D$4891:D6835,D6835,$A$4891:A6835,A6835)</f>
        <v>5</v>
      </c>
      <c r="I6835" s="39" t="s">
        <v>166</v>
      </c>
      <c r="K6835" t="str">
        <f t="shared" si="520"/>
        <v>2023/24</v>
      </c>
      <c r="Q6835" s="32">
        <v>127.99637073581714</v>
      </c>
      <c r="AC6835" s="37">
        <v>34.593613712383011</v>
      </c>
      <c r="AD6835">
        <f t="shared" si="521"/>
        <v>3.4593613712383009</v>
      </c>
    </row>
    <row r="6836" spans="1:30" x14ac:dyDescent="0.25">
      <c r="A6836" t="s">
        <v>220</v>
      </c>
      <c r="B6836" t="s">
        <v>185</v>
      </c>
      <c r="D6836" s="5">
        <v>45229</v>
      </c>
      <c r="E6836">
        <f>COUNTIFS($D$4891:D6836,D6836,$A$4891:A6836,A6836)</f>
        <v>1</v>
      </c>
      <c r="I6836" t="s">
        <v>166</v>
      </c>
      <c r="K6836" t="str">
        <f t="shared" si="520"/>
        <v>2023/24</v>
      </c>
      <c r="Q6836" s="32">
        <v>235.70050389080239</v>
      </c>
      <c r="AC6836" s="36">
        <v>52.377889753511639</v>
      </c>
      <c r="AD6836">
        <f t="shared" si="521"/>
        <v>5.2377889753511635</v>
      </c>
    </row>
    <row r="6837" spans="1:30" x14ac:dyDescent="0.25">
      <c r="A6837" t="s">
        <v>220</v>
      </c>
      <c r="B6837" t="s">
        <v>185</v>
      </c>
      <c r="D6837" s="38">
        <v>45229</v>
      </c>
      <c r="E6837">
        <f>COUNTIFS($D$4891:D6837,D6837,$A$4891:A6837,A6837)</f>
        <v>2</v>
      </c>
      <c r="I6837" s="39" t="s">
        <v>166</v>
      </c>
      <c r="K6837" t="str">
        <f t="shared" si="520"/>
        <v>2023/24</v>
      </c>
      <c r="Q6837" s="32">
        <v>328.89709829181265</v>
      </c>
      <c r="AC6837" s="37">
        <v>73.08824406484726</v>
      </c>
      <c r="AD6837">
        <f t="shared" si="521"/>
        <v>7.3088244064847263</v>
      </c>
    </row>
    <row r="6838" spans="1:30" x14ac:dyDescent="0.25">
      <c r="A6838" t="s">
        <v>220</v>
      </c>
      <c r="B6838" t="s">
        <v>185</v>
      </c>
      <c r="D6838" s="5">
        <v>45229</v>
      </c>
      <c r="E6838">
        <f>COUNTIFS($D$4891:D6838,D6838,$A$4891:A6838,A6838)</f>
        <v>3</v>
      </c>
      <c r="I6838" t="s">
        <v>166</v>
      </c>
      <c r="K6838" t="str">
        <f t="shared" si="520"/>
        <v>2023/24</v>
      </c>
      <c r="Q6838" s="32">
        <v>315.90683845391476</v>
      </c>
      <c r="AC6838" s="36">
        <v>70.201519656425504</v>
      </c>
      <c r="AD6838">
        <f t="shared" si="521"/>
        <v>7.0201519656425502</v>
      </c>
    </row>
    <row r="6839" spans="1:30" x14ac:dyDescent="0.25">
      <c r="A6839" t="s">
        <v>220</v>
      </c>
      <c r="B6839" t="s">
        <v>185</v>
      </c>
      <c r="D6839" s="38">
        <v>45229</v>
      </c>
      <c r="E6839">
        <f>COUNTIFS($D$4891:D6839,D6839,$A$4891:A6839,A6839)</f>
        <v>4</v>
      </c>
      <c r="I6839" s="39" t="s">
        <v>166</v>
      </c>
      <c r="K6839" t="str">
        <f t="shared" si="520"/>
        <v>2023/24</v>
      </c>
      <c r="Q6839" s="32">
        <v>222.56109715743733</v>
      </c>
      <c r="AC6839" s="37">
        <v>49.458021590541627</v>
      </c>
      <c r="AD6839">
        <f t="shared" si="521"/>
        <v>4.9458021590541623</v>
      </c>
    </row>
    <row r="6840" spans="1:30" x14ac:dyDescent="0.25">
      <c r="A6840" t="s">
        <v>220</v>
      </c>
      <c r="B6840" t="s">
        <v>185</v>
      </c>
      <c r="D6840" s="5">
        <v>45229</v>
      </c>
      <c r="E6840">
        <f>COUNTIFS($D$4891:D6840,D6840,$A$4891:A6840,A6840)</f>
        <v>5</v>
      </c>
      <c r="I6840" t="s">
        <v>166</v>
      </c>
      <c r="K6840" t="str">
        <f t="shared" si="520"/>
        <v>2023/24</v>
      </c>
      <c r="Q6840" s="32">
        <v>251.55885848343138</v>
      </c>
      <c r="AC6840" s="36">
        <v>55.901968551873637</v>
      </c>
      <c r="AD6840">
        <f t="shared" si="521"/>
        <v>5.5901968551873633</v>
      </c>
    </row>
    <row r="6841" spans="1:30" x14ac:dyDescent="0.25">
      <c r="A6841" t="s">
        <v>220</v>
      </c>
      <c r="B6841" t="s">
        <v>185</v>
      </c>
      <c r="D6841" s="38">
        <v>45258</v>
      </c>
      <c r="E6841">
        <f>COUNTIFS($D$4891:D6841,D6841,$A$4891:A6841,A6841)</f>
        <v>1</v>
      </c>
      <c r="I6841" s="39" t="s">
        <v>166</v>
      </c>
      <c r="K6841" t="str">
        <f t="shared" si="520"/>
        <v>2023/24</v>
      </c>
      <c r="Q6841" s="32">
        <v>245.58391447484865</v>
      </c>
      <c r="AC6841" s="37">
        <v>84.68410843960298</v>
      </c>
      <c r="AD6841">
        <f t="shared" si="521"/>
        <v>8.4684108439602976</v>
      </c>
    </row>
    <row r="6842" spans="1:30" x14ac:dyDescent="0.25">
      <c r="A6842" t="s">
        <v>220</v>
      </c>
      <c r="B6842" t="s">
        <v>185</v>
      </c>
      <c r="D6842" s="5">
        <v>45258</v>
      </c>
      <c r="E6842">
        <f>COUNTIFS($D$4891:D6842,D6842,$A$4891:A6842,A6842)</f>
        <v>2</v>
      </c>
      <c r="I6842" t="s">
        <v>166</v>
      </c>
      <c r="K6842" t="str">
        <f t="shared" si="520"/>
        <v>2023/24</v>
      </c>
      <c r="Q6842" s="32">
        <v>259.68253968253975</v>
      </c>
      <c r="AC6842" s="36">
        <v>89.545703338806817</v>
      </c>
      <c r="AD6842">
        <f t="shared" si="521"/>
        <v>8.9545703338806817</v>
      </c>
    </row>
    <row r="6843" spans="1:30" x14ac:dyDescent="0.25">
      <c r="A6843" t="s">
        <v>220</v>
      </c>
      <c r="B6843" t="s">
        <v>185</v>
      </c>
      <c r="D6843" s="38">
        <v>45258</v>
      </c>
      <c r="E6843">
        <f>COUNTIFS($D$4891:D6843,D6843,$A$4891:A6843,A6843)</f>
        <v>3</v>
      </c>
      <c r="I6843" s="39" t="s">
        <v>166</v>
      </c>
      <c r="K6843" t="str">
        <f t="shared" si="520"/>
        <v>2023/24</v>
      </c>
      <c r="Q6843" s="32">
        <v>227.09010236523073</v>
      </c>
      <c r="AC6843" s="37">
        <v>78.306931850079565</v>
      </c>
      <c r="AD6843">
        <f t="shared" si="521"/>
        <v>7.8306931850079566</v>
      </c>
    </row>
    <row r="6844" spans="1:30" x14ac:dyDescent="0.25">
      <c r="A6844" t="s">
        <v>220</v>
      </c>
      <c r="B6844" t="s">
        <v>185</v>
      </c>
      <c r="D6844" s="5">
        <v>45258</v>
      </c>
      <c r="E6844">
        <f>COUNTIFS($D$4891:D6844,D6844,$A$4891:A6844,A6844)</f>
        <v>4</v>
      </c>
      <c r="I6844" t="s">
        <v>166</v>
      </c>
      <c r="K6844" t="str">
        <f t="shared" si="520"/>
        <v>2023/24</v>
      </c>
      <c r="Q6844" s="32">
        <v>211.75688794593219</v>
      </c>
      <c r="AC6844" s="36">
        <v>73.019616533080068</v>
      </c>
      <c r="AD6844">
        <f t="shared" si="521"/>
        <v>7.3019616533080072</v>
      </c>
    </row>
    <row r="6845" spans="1:30" x14ac:dyDescent="0.25">
      <c r="A6845" t="s">
        <v>220</v>
      </c>
      <c r="B6845" t="s">
        <v>185</v>
      </c>
      <c r="D6845" s="38">
        <v>45258</v>
      </c>
      <c r="E6845">
        <f>COUNTIFS($D$4891:D6845,D6845,$A$4891:A6845,A6845)</f>
        <v>5</v>
      </c>
      <c r="I6845" s="39" t="s">
        <v>166</v>
      </c>
      <c r="K6845" t="str">
        <f t="shared" si="520"/>
        <v>2023/24</v>
      </c>
      <c r="Q6845" s="32">
        <v>239.01875381218696</v>
      </c>
      <c r="AC6845" s="37">
        <v>82.420259935236885</v>
      </c>
      <c r="AD6845">
        <f t="shared" si="521"/>
        <v>8.2420259935236881</v>
      </c>
    </row>
    <row r="6846" spans="1:30" x14ac:dyDescent="0.25">
      <c r="A6846" t="s">
        <v>220</v>
      </c>
      <c r="B6846" t="s">
        <v>185</v>
      </c>
      <c r="D6846" s="5">
        <v>45282</v>
      </c>
      <c r="E6846">
        <f>COUNTIFS($D$4891:D6846,D6846,$A$4891:A6846,A6846)</f>
        <v>1</v>
      </c>
      <c r="I6846" t="s">
        <v>166</v>
      </c>
      <c r="K6846" t="str">
        <f t="shared" si="520"/>
        <v>2023/24</v>
      </c>
      <c r="Q6846" s="32">
        <v>138.45046242454453</v>
      </c>
      <c r="AC6846" s="36">
        <v>57.687692676893555</v>
      </c>
      <c r="AD6846">
        <f t="shared" si="521"/>
        <v>5.7687692676893558</v>
      </c>
    </row>
    <row r="6847" spans="1:30" x14ac:dyDescent="0.25">
      <c r="A6847" t="s">
        <v>220</v>
      </c>
      <c r="B6847" t="s">
        <v>185</v>
      </c>
      <c r="D6847" s="38">
        <v>45282</v>
      </c>
      <c r="E6847">
        <f>COUNTIFS($D$4891:D6847,D6847,$A$4891:A6847,A6847)</f>
        <v>2</v>
      </c>
      <c r="I6847" s="39" t="s">
        <v>166</v>
      </c>
      <c r="K6847" t="str">
        <f t="shared" si="520"/>
        <v>2023/24</v>
      </c>
      <c r="Q6847" s="32">
        <v>148.22999099728662</v>
      </c>
      <c r="AC6847" s="37">
        <v>61.762496248869432</v>
      </c>
      <c r="AD6847">
        <f t="shared" si="521"/>
        <v>6.1762496248869434</v>
      </c>
    </row>
    <row r="6848" spans="1:30" x14ac:dyDescent="0.25">
      <c r="A6848" t="s">
        <v>220</v>
      </c>
      <c r="B6848" t="s">
        <v>185</v>
      </c>
      <c r="D6848" s="5">
        <v>45282</v>
      </c>
      <c r="E6848">
        <f>COUNTIFS($D$4891:D6848,D6848,$A$4891:A6848,A6848)</f>
        <v>3</v>
      </c>
      <c r="I6848" t="s">
        <v>166</v>
      </c>
      <c r="K6848" t="str">
        <f t="shared" si="520"/>
        <v>2023/24</v>
      </c>
      <c r="Q6848" s="32">
        <v>134.23425645072459</v>
      </c>
      <c r="AC6848" s="36">
        <v>55.930940187801916</v>
      </c>
      <c r="AD6848">
        <f t="shared" si="521"/>
        <v>5.5930940187801914</v>
      </c>
    </row>
    <row r="6849" spans="1:30" x14ac:dyDescent="0.25">
      <c r="A6849" t="s">
        <v>220</v>
      </c>
      <c r="B6849" t="s">
        <v>185</v>
      </c>
      <c r="D6849" s="38">
        <v>45282</v>
      </c>
      <c r="E6849">
        <f>COUNTIFS($D$4891:D6849,D6849,$A$4891:A6849,A6849)</f>
        <v>4</v>
      </c>
      <c r="I6849" s="39" t="s">
        <v>166</v>
      </c>
      <c r="K6849" t="str">
        <f t="shared" si="520"/>
        <v>2023/24</v>
      </c>
      <c r="Q6849" s="32">
        <v>141.57706093189964</v>
      </c>
      <c r="AC6849" s="37">
        <v>58.99044205495818</v>
      </c>
      <c r="AD6849">
        <f t="shared" si="521"/>
        <v>5.8990442054958176</v>
      </c>
    </row>
    <row r="6850" spans="1:30" x14ac:dyDescent="0.25">
      <c r="A6850" t="s">
        <v>220</v>
      </c>
      <c r="B6850" t="s">
        <v>185</v>
      </c>
      <c r="D6850" s="5">
        <v>45282</v>
      </c>
      <c r="E6850">
        <f>COUNTIFS($D$4891:D6850,D6850,$A$4891:A6850,A6850)</f>
        <v>5</v>
      </c>
      <c r="I6850" t="s">
        <v>166</v>
      </c>
      <c r="K6850" t="str">
        <f t="shared" si="520"/>
        <v>2023/24</v>
      </c>
      <c r="Q6850" s="32">
        <v>131.5751001432707</v>
      </c>
      <c r="AC6850" s="36">
        <v>54.82295839302946</v>
      </c>
      <c r="AD6850">
        <f t="shared" si="521"/>
        <v>5.482295839302946</v>
      </c>
    </row>
    <row r="6851" spans="1:30" x14ac:dyDescent="0.25">
      <c r="A6851" t="s">
        <v>220</v>
      </c>
      <c r="B6851" t="s">
        <v>185</v>
      </c>
      <c r="D6851" s="38">
        <v>45323</v>
      </c>
      <c r="E6851">
        <f>COUNTIFS($D$4891:D6851,D6851,$A$4891:A6851,A6851)</f>
        <v>1</v>
      </c>
      <c r="I6851" s="39" t="s">
        <v>166</v>
      </c>
      <c r="K6851" t="str">
        <f t="shared" si="520"/>
        <v>2023/24</v>
      </c>
      <c r="Q6851" s="32">
        <v>295.02710945442226</v>
      </c>
      <c r="AC6851" s="37">
        <v>71.95783157424934</v>
      </c>
      <c r="AD6851">
        <f t="shared" si="521"/>
        <v>7.195783157424934</v>
      </c>
    </row>
    <row r="6852" spans="1:30" x14ac:dyDescent="0.25">
      <c r="A6852" t="s">
        <v>220</v>
      </c>
      <c r="B6852" t="s">
        <v>185</v>
      </c>
      <c r="D6852" s="5">
        <v>45323</v>
      </c>
      <c r="E6852">
        <f>COUNTIFS($D$4891:D6852,D6852,$A$4891:A6852,A6852)</f>
        <v>2</v>
      </c>
      <c r="I6852" t="s">
        <v>166</v>
      </c>
      <c r="K6852" t="str">
        <f t="shared" si="520"/>
        <v>2023/24</v>
      </c>
      <c r="Q6852" s="32">
        <v>304.56564525037533</v>
      </c>
      <c r="AC6852" s="36">
        <v>74.284303719603741</v>
      </c>
      <c r="AD6852">
        <f t="shared" si="521"/>
        <v>7.4284303719603741</v>
      </c>
    </row>
    <row r="6853" spans="1:30" x14ac:dyDescent="0.25">
      <c r="A6853" t="s">
        <v>220</v>
      </c>
      <c r="B6853" t="s">
        <v>185</v>
      </c>
      <c r="D6853" s="38">
        <v>45323</v>
      </c>
      <c r="E6853">
        <f>COUNTIFS($D$4891:D6853,D6853,$A$4891:A6853,A6853)</f>
        <v>3</v>
      </c>
      <c r="I6853" s="39" t="s">
        <v>166</v>
      </c>
      <c r="K6853" t="str">
        <f t="shared" si="520"/>
        <v>2023/24</v>
      </c>
      <c r="Q6853" s="32">
        <v>283.07656395891689</v>
      </c>
      <c r="AC6853" s="37">
        <v>69.04306438022364</v>
      </c>
      <c r="AD6853">
        <f t="shared" si="521"/>
        <v>6.9043064380223642</v>
      </c>
    </row>
    <row r="6854" spans="1:30" x14ac:dyDescent="0.25">
      <c r="A6854" t="s">
        <v>220</v>
      </c>
      <c r="B6854" t="s">
        <v>185</v>
      </c>
      <c r="D6854" s="5">
        <v>45323</v>
      </c>
      <c r="E6854">
        <f>COUNTIFS($D$4891:D6854,D6854,$A$4891:A6854,A6854)</f>
        <v>4</v>
      </c>
      <c r="I6854" t="s">
        <v>166</v>
      </c>
      <c r="K6854" t="str">
        <f t="shared" si="520"/>
        <v>2023/24</v>
      </c>
      <c r="Q6854" s="32">
        <v>185.38135593220341</v>
      </c>
      <c r="AC6854" s="36">
        <v>45.214964861513025</v>
      </c>
      <c r="AD6854">
        <f t="shared" si="521"/>
        <v>4.5214964861513023</v>
      </c>
    </row>
    <row r="6855" spans="1:30" x14ac:dyDescent="0.25">
      <c r="A6855" t="s">
        <v>220</v>
      </c>
      <c r="B6855" t="s">
        <v>185</v>
      </c>
      <c r="D6855" s="38">
        <v>45323</v>
      </c>
      <c r="E6855">
        <f>COUNTIFS($D$4891:D6855,D6855,$A$4891:A6855,A6855)</f>
        <v>5</v>
      </c>
      <c r="I6855" s="39" t="s">
        <v>166</v>
      </c>
      <c r="K6855" t="str">
        <f t="shared" ref="K6855:K6918" si="522">YEAR(D6855)+IF(MONTH(D6855)&lt;7,-1,0)&amp;"/"&amp;RIGHT(YEAR(D6855)+IF(MONTH(D6855)&lt;7,0,1),2)</f>
        <v>2023/24</v>
      </c>
      <c r="Q6855" s="32">
        <v>250.72911255474429</v>
      </c>
      <c r="AC6855" s="37">
        <v>61.153442086522993</v>
      </c>
      <c r="AD6855">
        <f t="shared" si="521"/>
        <v>6.1153442086522993</v>
      </c>
    </row>
    <row r="6856" spans="1:30" x14ac:dyDescent="0.25">
      <c r="A6856" t="s">
        <v>220</v>
      </c>
      <c r="B6856" t="s">
        <v>185</v>
      </c>
      <c r="D6856" s="5">
        <v>45377</v>
      </c>
      <c r="E6856">
        <f>COUNTIFS($D$4891:D6856,D6856,$A$4891:A6856,A6856)</f>
        <v>1</v>
      </c>
      <c r="I6856" t="s">
        <v>166</v>
      </c>
      <c r="K6856" t="str">
        <f t="shared" si="522"/>
        <v>2023/24</v>
      </c>
      <c r="Q6856" s="32">
        <v>39.575256750323071</v>
      </c>
      <c r="AC6856" s="36">
        <v>7.3287512500598275</v>
      </c>
      <c r="AD6856">
        <f t="shared" si="521"/>
        <v>0.73287512500598273</v>
      </c>
    </row>
    <row r="6857" spans="1:30" x14ac:dyDescent="0.25">
      <c r="A6857" t="s">
        <v>220</v>
      </c>
      <c r="B6857" t="s">
        <v>185</v>
      </c>
      <c r="D6857" s="38">
        <v>45377</v>
      </c>
      <c r="E6857">
        <f>COUNTIFS($D$4891:D6857,D6857,$A$4891:A6857,A6857)</f>
        <v>2</v>
      </c>
      <c r="I6857" s="39" t="s">
        <v>166</v>
      </c>
      <c r="K6857" t="str">
        <f t="shared" si="522"/>
        <v>2023/24</v>
      </c>
      <c r="Q6857" s="32">
        <v>51.645753773413347</v>
      </c>
      <c r="AC6857" s="37">
        <v>9.5640284765580272</v>
      </c>
      <c r="AD6857">
        <f t="shared" si="521"/>
        <v>0.95640284765580275</v>
      </c>
    </row>
    <row r="6858" spans="1:30" x14ac:dyDescent="0.25">
      <c r="A6858" t="s">
        <v>220</v>
      </c>
      <c r="B6858" t="s">
        <v>185</v>
      </c>
      <c r="D6858" s="5">
        <v>45377</v>
      </c>
      <c r="E6858">
        <f>COUNTIFS($D$4891:D6858,D6858,$A$4891:A6858,A6858)</f>
        <v>3</v>
      </c>
      <c r="I6858" t="s">
        <v>166</v>
      </c>
      <c r="K6858" t="str">
        <f t="shared" si="522"/>
        <v>2023/24</v>
      </c>
      <c r="Q6858" s="32">
        <v>28.928571428571434</v>
      </c>
      <c r="AC6858" s="36">
        <v>5.3571428571428577</v>
      </c>
      <c r="AD6858">
        <f t="shared" si="521"/>
        <v>0.53571428571428581</v>
      </c>
    </row>
    <row r="6859" spans="1:30" x14ac:dyDescent="0.25">
      <c r="A6859" t="s">
        <v>220</v>
      </c>
      <c r="B6859" t="s">
        <v>185</v>
      </c>
      <c r="D6859" s="38">
        <v>45377</v>
      </c>
      <c r="E6859">
        <f>COUNTIFS($D$4891:D6859,D6859,$A$4891:A6859,A6859)</f>
        <v>4</v>
      </c>
      <c r="I6859" s="39" t="s">
        <v>166</v>
      </c>
      <c r="K6859" t="str">
        <f t="shared" si="522"/>
        <v>2023/24</v>
      </c>
      <c r="Q6859" s="32">
        <v>18.979560473336406</v>
      </c>
      <c r="AC6859" s="37">
        <v>3.5147334209882235</v>
      </c>
      <c r="AD6859">
        <f t="shared" si="521"/>
        <v>0.35147334209882236</v>
      </c>
    </row>
    <row r="6860" spans="1:30" x14ac:dyDescent="0.25">
      <c r="A6860" t="s">
        <v>220</v>
      </c>
      <c r="B6860" t="s">
        <v>185</v>
      </c>
      <c r="D6860" s="5">
        <v>45377</v>
      </c>
      <c r="E6860">
        <f>COUNTIFS($D$4891:D6860,D6860,$A$4891:A6860,A6860)</f>
        <v>5</v>
      </c>
      <c r="I6860" t="s">
        <v>166</v>
      </c>
      <c r="K6860" t="str">
        <f t="shared" si="522"/>
        <v>2023/24</v>
      </c>
      <c r="Q6860" s="32">
        <v>17.934782608695652</v>
      </c>
      <c r="AC6860" s="36">
        <v>3.3212560386473431</v>
      </c>
      <c r="AD6860">
        <f t="shared" si="521"/>
        <v>0.33212560386473433</v>
      </c>
    </row>
    <row r="6861" spans="1:30" x14ac:dyDescent="0.25">
      <c r="A6861" t="s">
        <v>220</v>
      </c>
      <c r="B6861" t="s">
        <v>185</v>
      </c>
      <c r="D6861" s="38">
        <v>45447</v>
      </c>
      <c r="E6861">
        <f>COUNTIFS($D$4891:D6861,D6861,$A$4891:A6861,A6861)</f>
        <v>1</v>
      </c>
      <c r="I6861" s="39" t="s">
        <v>166</v>
      </c>
      <c r="K6861" t="str">
        <f t="shared" si="522"/>
        <v>2023/24</v>
      </c>
      <c r="Q6861" s="32">
        <v>12.179487179487177</v>
      </c>
      <c r="AC6861" s="37">
        <v>1.7399267399267395</v>
      </c>
      <c r="AD6861">
        <f t="shared" si="521"/>
        <v>0.17399267399267396</v>
      </c>
    </row>
    <row r="6862" spans="1:30" x14ac:dyDescent="0.25">
      <c r="A6862" t="s">
        <v>220</v>
      </c>
      <c r="B6862" t="s">
        <v>185</v>
      </c>
      <c r="D6862" s="5">
        <v>45447</v>
      </c>
      <c r="E6862">
        <f>COUNTIFS($D$4891:D6862,D6862,$A$4891:A6862,A6862)</f>
        <v>2</v>
      </c>
      <c r="I6862" t="s">
        <v>166</v>
      </c>
      <c r="K6862" t="str">
        <f t="shared" si="522"/>
        <v>2023/24</v>
      </c>
      <c r="Q6862" s="32">
        <v>19.903509254673203</v>
      </c>
      <c r="AC6862" s="36">
        <v>2.8433584649533143</v>
      </c>
      <c r="AD6862">
        <f t="shared" si="521"/>
        <v>0.28433584649533145</v>
      </c>
    </row>
    <row r="6863" spans="1:30" x14ac:dyDescent="0.25">
      <c r="A6863" t="s">
        <v>220</v>
      </c>
      <c r="B6863" t="s">
        <v>185</v>
      </c>
      <c r="D6863" s="38">
        <v>45447</v>
      </c>
      <c r="E6863">
        <f>COUNTIFS($D$4891:D6863,D6863,$A$4891:A6863,A6863)</f>
        <v>3</v>
      </c>
      <c r="I6863" s="39" t="s">
        <v>166</v>
      </c>
      <c r="K6863" t="str">
        <f t="shared" si="522"/>
        <v>2023/24</v>
      </c>
      <c r="Q6863" s="32">
        <v>28.75826076215181</v>
      </c>
      <c r="AC6863" s="37">
        <v>4.1083229660216869</v>
      </c>
      <c r="AD6863">
        <f t="shared" si="521"/>
        <v>0.41083229660216869</v>
      </c>
    </row>
    <row r="6864" spans="1:30" x14ac:dyDescent="0.25">
      <c r="A6864" t="s">
        <v>220</v>
      </c>
      <c r="B6864" t="s">
        <v>185</v>
      </c>
      <c r="D6864" s="5">
        <v>45447</v>
      </c>
      <c r="E6864">
        <f>COUNTIFS($D$4891:D6864,D6864,$A$4891:A6864,A6864)</f>
        <v>4</v>
      </c>
      <c r="I6864" t="s">
        <v>166</v>
      </c>
      <c r="K6864" t="str">
        <f t="shared" si="522"/>
        <v>2023/24</v>
      </c>
      <c r="Q6864" s="32">
        <v>8.9923003428314452</v>
      </c>
      <c r="AC6864" s="36">
        <v>1.2846143346902064</v>
      </c>
      <c r="AD6864">
        <f t="shared" si="521"/>
        <v>0.12846143346902064</v>
      </c>
    </row>
    <row r="6865" spans="1:30" x14ac:dyDescent="0.25">
      <c r="A6865" t="s">
        <v>220</v>
      </c>
      <c r="B6865" t="s">
        <v>185</v>
      </c>
      <c r="D6865" s="38">
        <v>45447</v>
      </c>
      <c r="E6865">
        <f>COUNTIFS($D$4891:D6865,D6865,$A$4891:A6865,A6865)</f>
        <v>5</v>
      </c>
      <c r="I6865" s="39" t="s">
        <v>166</v>
      </c>
      <c r="K6865" t="str">
        <f t="shared" si="522"/>
        <v>2023/24</v>
      </c>
      <c r="Q6865" s="32">
        <v>15.182761686203978</v>
      </c>
      <c r="AC6865" s="37">
        <v>2.1689659551719966</v>
      </c>
      <c r="AD6865">
        <f t="shared" si="521"/>
        <v>0.21689659551719967</v>
      </c>
    </row>
    <row r="6866" spans="1:30" x14ac:dyDescent="0.25">
      <c r="A6866" t="s">
        <v>221</v>
      </c>
      <c r="B6866" t="s">
        <v>185</v>
      </c>
      <c r="D6866" s="5">
        <v>44977</v>
      </c>
      <c r="E6866">
        <f>COUNTIFS($D$4891:D6866,D6866,$A$4891:A6866,A6866)</f>
        <v>1</v>
      </c>
      <c r="I6866" t="s">
        <v>167</v>
      </c>
      <c r="K6866" t="str">
        <f t="shared" si="522"/>
        <v>2022/23</v>
      </c>
      <c r="Q6866" s="32">
        <v>141.81899983372944</v>
      </c>
      <c r="AC6866" s="36">
        <v>24.037118615886346</v>
      </c>
      <c r="AD6866">
        <f t="shared" si="521"/>
        <v>2.4037118615886346</v>
      </c>
    </row>
    <row r="6867" spans="1:30" x14ac:dyDescent="0.25">
      <c r="A6867" t="s">
        <v>221</v>
      </c>
      <c r="B6867" t="s">
        <v>185</v>
      </c>
      <c r="D6867" s="38">
        <v>44977</v>
      </c>
      <c r="E6867">
        <f>COUNTIFS($D$4891:D6867,D6867,$A$4891:A6867,A6867)</f>
        <v>2</v>
      </c>
      <c r="I6867" s="39" t="s">
        <v>167</v>
      </c>
      <c r="K6867" t="str">
        <f t="shared" si="522"/>
        <v>2022/23</v>
      </c>
      <c r="Q6867" s="32">
        <v>170.97089496175067</v>
      </c>
      <c r="AC6867" s="37">
        <v>28.978117790127232</v>
      </c>
      <c r="AD6867">
        <f t="shared" si="521"/>
        <v>2.8978117790127231</v>
      </c>
    </row>
    <row r="6868" spans="1:30" x14ac:dyDescent="0.25">
      <c r="A6868" t="s">
        <v>221</v>
      </c>
      <c r="B6868" t="s">
        <v>185</v>
      </c>
      <c r="D6868" s="5">
        <v>44977</v>
      </c>
      <c r="E6868">
        <f>COUNTIFS($D$4891:D6868,D6868,$A$4891:A6868,A6868)</f>
        <v>3</v>
      </c>
      <c r="I6868" t="s">
        <v>167</v>
      </c>
      <c r="K6868" t="str">
        <f t="shared" si="522"/>
        <v>2022/23</v>
      </c>
      <c r="Q6868" s="32">
        <v>233.18454053533293</v>
      </c>
      <c r="AC6868" s="36">
        <v>39.522803480564903</v>
      </c>
      <c r="AD6868">
        <f t="shared" si="521"/>
        <v>3.9522803480564903</v>
      </c>
    </row>
    <row r="6869" spans="1:30" x14ac:dyDescent="0.25">
      <c r="A6869" t="s">
        <v>221</v>
      </c>
      <c r="B6869" t="s">
        <v>185</v>
      </c>
      <c r="D6869" s="38">
        <v>44977</v>
      </c>
      <c r="E6869">
        <f>COUNTIFS($D$4891:D6869,D6869,$A$4891:A6869,A6869)</f>
        <v>4</v>
      </c>
      <c r="I6869" s="39" t="s">
        <v>167</v>
      </c>
      <c r="K6869" t="str">
        <f t="shared" si="522"/>
        <v>2022/23</v>
      </c>
      <c r="Q6869" s="32">
        <v>147.23235357219482</v>
      </c>
      <c r="AC6869" s="37">
        <v>24.95463619867709</v>
      </c>
      <c r="AD6869">
        <f t="shared" si="521"/>
        <v>2.4954636198677091</v>
      </c>
    </row>
    <row r="6870" spans="1:30" x14ac:dyDescent="0.25">
      <c r="A6870" t="s">
        <v>221</v>
      </c>
      <c r="B6870" t="s">
        <v>185</v>
      </c>
      <c r="D6870" s="5">
        <v>44977</v>
      </c>
      <c r="E6870">
        <f>COUNTIFS($D$4891:D6870,D6870,$A$4891:A6870,A6870)</f>
        <v>5</v>
      </c>
      <c r="I6870" t="s">
        <v>167</v>
      </c>
      <c r="K6870" t="str">
        <f t="shared" si="522"/>
        <v>2022/23</v>
      </c>
      <c r="Q6870" s="32">
        <v>210.70655105822385</v>
      </c>
      <c r="AC6870" s="36">
        <v>35.712974755631159</v>
      </c>
      <c r="AD6870">
        <f t="shared" si="521"/>
        <v>3.5712974755631159</v>
      </c>
    </row>
    <row r="6871" spans="1:30" x14ac:dyDescent="0.25">
      <c r="A6871" t="s">
        <v>221</v>
      </c>
      <c r="B6871" t="s">
        <v>185</v>
      </c>
      <c r="D6871" s="38">
        <v>45001</v>
      </c>
      <c r="E6871">
        <f>COUNTIFS($D$4891:D6871,D6871,$A$4891:A6871,A6871)</f>
        <v>1</v>
      </c>
      <c r="I6871" s="39" t="s">
        <v>167</v>
      </c>
      <c r="K6871" t="str">
        <f t="shared" si="522"/>
        <v>2022/23</v>
      </c>
      <c r="Q6871" s="32">
        <v>224.9377794997406</v>
      </c>
      <c r="AC6871" s="37">
        <v>93.724074791558579</v>
      </c>
      <c r="AD6871">
        <f t="shared" si="521"/>
        <v>9.3724074791558571</v>
      </c>
    </row>
    <row r="6872" spans="1:30" x14ac:dyDescent="0.25">
      <c r="A6872" t="s">
        <v>221</v>
      </c>
      <c r="B6872" t="s">
        <v>185</v>
      </c>
      <c r="D6872" s="5">
        <v>45001</v>
      </c>
      <c r="E6872">
        <f>COUNTIFS($D$4891:D6872,D6872,$A$4891:A6872,A6872)</f>
        <v>2</v>
      </c>
      <c r="I6872" t="s">
        <v>167</v>
      </c>
      <c r="K6872" t="str">
        <f t="shared" si="522"/>
        <v>2022/23</v>
      </c>
      <c r="Q6872" s="32">
        <v>235.19350077550402</v>
      </c>
      <c r="AC6872" s="36">
        <v>97.997291989793339</v>
      </c>
      <c r="AD6872">
        <f t="shared" si="521"/>
        <v>9.7997291989793336</v>
      </c>
    </row>
    <row r="6873" spans="1:30" x14ac:dyDescent="0.25">
      <c r="A6873" t="s">
        <v>221</v>
      </c>
      <c r="B6873" t="s">
        <v>185</v>
      </c>
      <c r="D6873" s="38">
        <v>45001</v>
      </c>
      <c r="E6873">
        <f>COUNTIFS($D$4891:D6873,D6873,$A$4891:A6873,A6873)</f>
        <v>3</v>
      </c>
      <c r="I6873" s="39" t="s">
        <v>167</v>
      </c>
      <c r="K6873" t="str">
        <f t="shared" si="522"/>
        <v>2022/23</v>
      </c>
      <c r="Q6873" s="32">
        <v>200.99643069601427</v>
      </c>
      <c r="AC6873" s="37">
        <v>83.748512790005947</v>
      </c>
      <c r="AD6873">
        <f t="shared" si="521"/>
        <v>8.3748512790005947</v>
      </c>
    </row>
    <row r="6874" spans="1:30" x14ac:dyDescent="0.25">
      <c r="A6874" t="s">
        <v>221</v>
      </c>
      <c r="B6874" t="s">
        <v>185</v>
      </c>
      <c r="D6874" s="5">
        <v>45001</v>
      </c>
      <c r="E6874">
        <f>COUNTIFS($D$4891:D6874,D6874,$A$4891:A6874,A6874)</f>
        <v>4</v>
      </c>
      <c r="I6874" t="s">
        <v>167</v>
      </c>
      <c r="K6874" t="str">
        <f t="shared" si="522"/>
        <v>2022/23</v>
      </c>
      <c r="Q6874" s="32">
        <v>147.86220950738721</v>
      </c>
      <c r="AC6874" s="36">
        <v>61.609253961411333</v>
      </c>
      <c r="AD6874">
        <f t="shared" si="521"/>
        <v>6.160925396141133</v>
      </c>
    </row>
    <row r="6875" spans="1:30" x14ac:dyDescent="0.25">
      <c r="A6875" t="s">
        <v>221</v>
      </c>
      <c r="B6875" t="s">
        <v>185</v>
      </c>
      <c r="D6875" s="38">
        <v>45001</v>
      </c>
      <c r="E6875">
        <f>COUNTIFS($D$4891:D6875,D6875,$A$4891:A6875,A6875)</f>
        <v>5</v>
      </c>
      <c r="I6875" s="39" t="s">
        <v>167</v>
      </c>
      <c r="K6875" t="str">
        <f t="shared" si="522"/>
        <v>2022/23</v>
      </c>
      <c r="Q6875" s="32">
        <v>181.29997371070229</v>
      </c>
      <c r="AC6875" s="37">
        <v>75.541655712792618</v>
      </c>
      <c r="AD6875">
        <f t="shared" si="521"/>
        <v>7.5541655712792615</v>
      </c>
    </row>
    <row r="6876" spans="1:30" x14ac:dyDescent="0.25">
      <c r="A6876" t="s">
        <v>221</v>
      </c>
      <c r="B6876" t="s">
        <v>185</v>
      </c>
      <c r="D6876" s="5">
        <v>45050</v>
      </c>
      <c r="E6876">
        <f>COUNTIFS($D$4891:D6876,D6876,$A$4891:A6876,A6876)</f>
        <v>1</v>
      </c>
      <c r="I6876" t="s">
        <v>167</v>
      </c>
      <c r="K6876" t="str">
        <f t="shared" si="522"/>
        <v>2022/23</v>
      </c>
      <c r="Q6876" s="32">
        <v>73.714411829618186</v>
      </c>
      <c r="AC6876" s="36">
        <v>15.043757516248609</v>
      </c>
      <c r="AD6876">
        <f t="shared" ref="AD6876:AD6939" si="523">AC6876/10</f>
        <v>1.504375751624861</v>
      </c>
    </row>
    <row r="6877" spans="1:30" x14ac:dyDescent="0.25">
      <c r="A6877" t="s">
        <v>221</v>
      </c>
      <c r="B6877" t="s">
        <v>185</v>
      </c>
      <c r="D6877" s="38">
        <v>45050</v>
      </c>
      <c r="E6877">
        <f>COUNTIFS($D$4891:D6877,D6877,$A$4891:A6877,A6877)</f>
        <v>2</v>
      </c>
      <c r="I6877" s="39" t="s">
        <v>167</v>
      </c>
      <c r="K6877" t="str">
        <f t="shared" si="522"/>
        <v>2022/23</v>
      </c>
      <c r="Q6877" s="32">
        <v>106.99507871605904</v>
      </c>
      <c r="AC6877" s="37">
        <v>21.835730350216132</v>
      </c>
      <c r="AD6877">
        <f t="shared" si="523"/>
        <v>2.1835730350216132</v>
      </c>
    </row>
    <row r="6878" spans="1:30" x14ac:dyDescent="0.25">
      <c r="A6878" t="s">
        <v>221</v>
      </c>
      <c r="B6878" t="s">
        <v>185</v>
      </c>
      <c r="D6878" s="5">
        <v>45050</v>
      </c>
      <c r="E6878">
        <f>COUNTIFS($D$4891:D6878,D6878,$A$4891:A6878,A6878)</f>
        <v>3</v>
      </c>
      <c r="I6878" t="s">
        <v>167</v>
      </c>
      <c r="K6878" t="str">
        <f t="shared" si="522"/>
        <v>2022/23</v>
      </c>
      <c r="Q6878" s="32">
        <v>60.461449399003676</v>
      </c>
      <c r="AC6878" s="36">
        <v>12.339071305919118</v>
      </c>
      <c r="AD6878">
        <f t="shared" si="523"/>
        <v>1.2339071305919118</v>
      </c>
    </row>
    <row r="6879" spans="1:30" x14ac:dyDescent="0.25">
      <c r="A6879" t="s">
        <v>221</v>
      </c>
      <c r="B6879" t="s">
        <v>185</v>
      </c>
      <c r="D6879" s="38">
        <v>45050</v>
      </c>
      <c r="E6879">
        <f>COUNTIFS($D$4891:D6879,D6879,$A$4891:A6879,A6879)</f>
        <v>4</v>
      </c>
      <c r="I6879" s="39" t="s">
        <v>167</v>
      </c>
      <c r="K6879" t="str">
        <f t="shared" si="522"/>
        <v>2022/23</v>
      </c>
      <c r="Q6879" s="32">
        <v>154.83200681370968</v>
      </c>
      <c r="AC6879" s="37">
        <v>31.598368737491771</v>
      </c>
      <c r="AD6879">
        <f t="shared" si="523"/>
        <v>3.1598368737491773</v>
      </c>
    </row>
    <row r="6880" spans="1:30" x14ac:dyDescent="0.25">
      <c r="A6880" t="s">
        <v>221</v>
      </c>
      <c r="B6880" t="s">
        <v>185</v>
      </c>
      <c r="D6880" s="5">
        <v>45050</v>
      </c>
      <c r="E6880">
        <f>COUNTIFS($D$4891:D6880,D6880,$A$4891:A6880,A6880)</f>
        <v>5</v>
      </c>
      <c r="I6880" t="s">
        <v>167</v>
      </c>
      <c r="K6880" t="str">
        <f t="shared" si="522"/>
        <v>2022/23</v>
      </c>
      <c r="Q6880" s="32">
        <v>109.92582870020678</v>
      </c>
      <c r="AC6880" s="36">
        <v>22.433842591878935</v>
      </c>
      <c r="AD6880">
        <f t="shared" si="523"/>
        <v>2.2433842591878936</v>
      </c>
    </row>
    <row r="6881" spans="1:30" x14ac:dyDescent="0.25">
      <c r="A6881" t="s">
        <v>221</v>
      </c>
      <c r="B6881" t="s">
        <v>185</v>
      </c>
      <c r="D6881" s="38">
        <v>45147</v>
      </c>
      <c r="E6881">
        <f>COUNTIFS($D$4891:D6881,D6881,$A$4891:A6881,A6881)</f>
        <v>1</v>
      </c>
      <c r="I6881" s="39" t="s">
        <v>167</v>
      </c>
      <c r="K6881" t="str">
        <f t="shared" si="522"/>
        <v>2023/24</v>
      </c>
      <c r="Q6881" s="32">
        <v>0</v>
      </c>
      <c r="AC6881" s="37">
        <v>0</v>
      </c>
      <c r="AD6881">
        <f t="shared" si="523"/>
        <v>0</v>
      </c>
    </row>
    <row r="6882" spans="1:30" x14ac:dyDescent="0.25">
      <c r="A6882" t="s">
        <v>221</v>
      </c>
      <c r="B6882" t="s">
        <v>185</v>
      </c>
      <c r="D6882" s="5">
        <v>45147</v>
      </c>
      <c r="E6882">
        <f>COUNTIFS($D$4891:D6882,D6882,$A$4891:A6882,A6882)</f>
        <v>2</v>
      </c>
      <c r="I6882" t="s">
        <v>167</v>
      </c>
      <c r="K6882" t="str">
        <f t="shared" si="522"/>
        <v>2023/24</v>
      </c>
      <c r="Q6882" s="32">
        <v>0</v>
      </c>
      <c r="AC6882" s="36">
        <v>0</v>
      </c>
      <c r="AD6882">
        <f t="shared" si="523"/>
        <v>0</v>
      </c>
    </row>
    <row r="6883" spans="1:30" x14ac:dyDescent="0.25">
      <c r="A6883" t="s">
        <v>221</v>
      </c>
      <c r="B6883" t="s">
        <v>185</v>
      </c>
      <c r="D6883" s="38">
        <v>45147</v>
      </c>
      <c r="E6883">
        <f>COUNTIFS($D$4891:D6883,D6883,$A$4891:A6883,A6883)</f>
        <v>3</v>
      </c>
      <c r="I6883" s="39" t="s">
        <v>167</v>
      </c>
      <c r="K6883" t="str">
        <f t="shared" si="522"/>
        <v>2023/24</v>
      </c>
      <c r="Q6883" s="32">
        <v>0</v>
      </c>
      <c r="AC6883" s="37">
        <v>0</v>
      </c>
      <c r="AD6883">
        <f t="shared" si="523"/>
        <v>0</v>
      </c>
    </row>
    <row r="6884" spans="1:30" x14ac:dyDescent="0.25">
      <c r="A6884" t="s">
        <v>221</v>
      </c>
      <c r="B6884" t="s">
        <v>185</v>
      </c>
      <c r="D6884" s="5">
        <v>45147</v>
      </c>
      <c r="E6884">
        <f>COUNTIFS($D$4891:D6884,D6884,$A$4891:A6884,A6884)</f>
        <v>4</v>
      </c>
      <c r="I6884" t="s">
        <v>167</v>
      </c>
      <c r="K6884" t="str">
        <f t="shared" si="522"/>
        <v>2023/24</v>
      </c>
      <c r="Q6884" s="32">
        <v>0</v>
      </c>
      <c r="AC6884" s="36">
        <v>0</v>
      </c>
      <c r="AD6884">
        <f t="shared" si="523"/>
        <v>0</v>
      </c>
    </row>
    <row r="6885" spans="1:30" x14ac:dyDescent="0.25">
      <c r="A6885" t="s">
        <v>221</v>
      </c>
      <c r="B6885" t="s">
        <v>185</v>
      </c>
      <c r="D6885" s="38">
        <v>45147</v>
      </c>
      <c r="E6885">
        <f>COUNTIFS($D$4891:D6885,D6885,$A$4891:A6885,A6885)</f>
        <v>5</v>
      </c>
      <c r="I6885" s="39" t="s">
        <v>167</v>
      </c>
      <c r="K6885" t="str">
        <f t="shared" si="522"/>
        <v>2023/24</v>
      </c>
      <c r="Q6885" s="32">
        <v>0</v>
      </c>
      <c r="AC6885" s="37">
        <v>0</v>
      </c>
      <c r="AD6885">
        <f t="shared" si="523"/>
        <v>0</v>
      </c>
    </row>
    <row r="6886" spans="1:30" x14ac:dyDescent="0.25">
      <c r="A6886" t="s">
        <v>221</v>
      </c>
      <c r="B6886" t="s">
        <v>185</v>
      </c>
      <c r="D6886" s="5">
        <v>45184</v>
      </c>
      <c r="E6886">
        <f>COUNTIFS($D$4891:D6886,D6886,$A$4891:A6886,A6886)</f>
        <v>1</v>
      </c>
      <c r="I6886" t="s">
        <v>167</v>
      </c>
      <c r="K6886" t="str">
        <f t="shared" si="522"/>
        <v>2023/24</v>
      </c>
      <c r="Q6886" s="32">
        <v>25.642924018280901</v>
      </c>
      <c r="AC6886" s="36">
        <v>6.9305200049407834</v>
      </c>
      <c r="AD6886">
        <f t="shared" si="523"/>
        <v>0.69305200049407834</v>
      </c>
    </row>
    <row r="6887" spans="1:30" x14ac:dyDescent="0.25">
      <c r="A6887" t="s">
        <v>221</v>
      </c>
      <c r="B6887" t="s">
        <v>185</v>
      </c>
      <c r="D6887" s="38">
        <v>45184</v>
      </c>
      <c r="E6887">
        <f>COUNTIFS($D$4891:D6887,D6887,$A$4891:A6887,A6887)</f>
        <v>2</v>
      </c>
      <c r="I6887" s="39" t="s">
        <v>167</v>
      </c>
      <c r="K6887" t="str">
        <f t="shared" si="522"/>
        <v>2023/24</v>
      </c>
      <c r="Q6887" s="32">
        <v>55.170766658705517</v>
      </c>
      <c r="AC6887" s="37">
        <v>14.911018015866357</v>
      </c>
      <c r="AD6887">
        <f t="shared" si="523"/>
        <v>1.4911018015866357</v>
      </c>
    </row>
    <row r="6888" spans="1:30" x14ac:dyDescent="0.25">
      <c r="A6888" t="s">
        <v>221</v>
      </c>
      <c r="B6888" t="s">
        <v>185</v>
      </c>
      <c r="D6888" s="5">
        <v>45184</v>
      </c>
      <c r="E6888">
        <f>COUNTIFS($D$4891:D6888,D6888,$A$4891:A6888,A6888)</f>
        <v>3</v>
      </c>
      <c r="I6888" t="s">
        <v>167</v>
      </c>
      <c r="K6888" t="str">
        <f t="shared" si="522"/>
        <v>2023/24</v>
      </c>
      <c r="Q6888" s="32">
        <v>58.772129777372562</v>
      </c>
      <c r="AC6888" s="36">
        <v>15.884359399289881</v>
      </c>
      <c r="AD6888">
        <f t="shared" si="523"/>
        <v>1.588435939928988</v>
      </c>
    </row>
    <row r="6889" spans="1:30" x14ac:dyDescent="0.25">
      <c r="A6889" t="s">
        <v>221</v>
      </c>
      <c r="B6889" t="s">
        <v>185</v>
      </c>
      <c r="D6889" s="38">
        <v>45184</v>
      </c>
      <c r="E6889">
        <f>COUNTIFS($D$4891:D6889,D6889,$A$4891:A6889,A6889)</f>
        <v>4</v>
      </c>
      <c r="I6889" s="39" t="s">
        <v>167</v>
      </c>
      <c r="K6889" t="str">
        <f t="shared" si="522"/>
        <v>2023/24</v>
      </c>
      <c r="Q6889" s="32">
        <v>55.351390590263598</v>
      </c>
      <c r="AC6889" s="37">
        <v>14.959835294665838</v>
      </c>
      <c r="AD6889">
        <f t="shared" si="523"/>
        <v>1.4959835294665838</v>
      </c>
    </row>
    <row r="6890" spans="1:30" x14ac:dyDescent="0.25">
      <c r="A6890" t="s">
        <v>221</v>
      </c>
      <c r="B6890" t="s">
        <v>185</v>
      </c>
      <c r="D6890" s="5">
        <v>45184</v>
      </c>
      <c r="E6890">
        <f>COUNTIFS($D$4891:D6890,D6890,$A$4891:A6890,A6890)</f>
        <v>5</v>
      </c>
      <c r="I6890" t="s">
        <v>167</v>
      </c>
      <c r="K6890" t="str">
        <f t="shared" si="522"/>
        <v>2023/24</v>
      </c>
      <c r="Q6890" s="32">
        <v>55.483028720626621</v>
      </c>
      <c r="AC6890" s="36">
        <v>14.995413167736926</v>
      </c>
      <c r="AD6890">
        <f t="shared" si="523"/>
        <v>1.4995413167736926</v>
      </c>
    </row>
    <row r="6891" spans="1:30" x14ac:dyDescent="0.25">
      <c r="A6891" t="s">
        <v>221</v>
      </c>
      <c r="B6891" t="s">
        <v>185</v>
      </c>
      <c r="D6891" s="38">
        <v>45229</v>
      </c>
      <c r="E6891">
        <f>COUNTIFS($D$4891:D6891,D6891,$A$4891:A6891,A6891)</f>
        <v>1</v>
      </c>
      <c r="I6891" s="39" t="s">
        <v>167</v>
      </c>
      <c r="K6891" t="str">
        <f t="shared" si="522"/>
        <v>2023/24</v>
      </c>
      <c r="Q6891" s="32">
        <v>329.94509951953791</v>
      </c>
      <c r="AC6891" s="37">
        <v>73.321133226563987</v>
      </c>
      <c r="AD6891">
        <f t="shared" si="523"/>
        <v>7.332113322656399</v>
      </c>
    </row>
    <row r="6892" spans="1:30" x14ac:dyDescent="0.25">
      <c r="A6892" t="s">
        <v>221</v>
      </c>
      <c r="B6892" t="s">
        <v>185</v>
      </c>
      <c r="D6892" s="5">
        <v>45229</v>
      </c>
      <c r="E6892">
        <f>COUNTIFS($D$4891:D6892,D6892,$A$4891:A6892,A6892)</f>
        <v>2</v>
      </c>
      <c r="I6892" t="s">
        <v>167</v>
      </c>
      <c r="K6892" t="str">
        <f t="shared" si="522"/>
        <v>2023/24</v>
      </c>
      <c r="Q6892" s="32">
        <v>330.6605311971299</v>
      </c>
      <c r="AC6892" s="36">
        <v>73.480118043806641</v>
      </c>
      <c r="AD6892">
        <f t="shared" si="523"/>
        <v>7.3480118043806639</v>
      </c>
    </row>
    <row r="6893" spans="1:30" x14ac:dyDescent="0.25">
      <c r="A6893" t="s">
        <v>221</v>
      </c>
      <c r="B6893" t="s">
        <v>185</v>
      </c>
      <c r="D6893" s="38">
        <v>45229</v>
      </c>
      <c r="E6893">
        <f>COUNTIFS($D$4891:D6893,D6893,$A$4891:A6893,A6893)</f>
        <v>3</v>
      </c>
      <c r="I6893" s="39" t="s">
        <v>167</v>
      </c>
      <c r="K6893" t="str">
        <f t="shared" si="522"/>
        <v>2023/24</v>
      </c>
      <c r="Q6893" s="32">
        <v>344.61905021734788</v>
      </c>
      <c r="AC6893" s="37">
        <v>76.582011159410641</v>
      </c>
      <c r="AD6893">
        <f t="shared" si="523"/>
        <v>7.6582011159410639</v>
      </c>
    </row>
    <row r="6894" spans="1:30" x14ac:dyDescent="0.25">
      <c r="A6894" t="s">
        <v>221</v>
      </c>
      <c r="B6894" t="s">
        <v>185</v>
      </c>
      <c r="D6894" s="5">
        <v>45229</v>
      </c>
      <c r="E6894">
        <f>COUNTIFS($D$4891:D6894,D6894,$A$4891:A6894,A6894)</f>
        <v>4</v>
      </c>
      <c r="I6894" t="s">
        <v>167</v>
      </c>
      <c r="K6894" t="str">
        <f t="shared" si="522"/>
        <v>2023/24</v>
      </c>
      <c r="Q6894" s="32">
        <v>315.88653128130403</v>
      </c>
      <c r="AC6894" s="36">
        <v>70.197006951400894</v>
      </c>
      <c r="AD6894">
        <f t="shared" si="523"/>
        <v>7.0197006951400898</v>
      </c>
    </row>
    <row r="6895" spans="1:30" x14ac:dyDescent="0.25">
      <c r="A6895" t="s">
        <v>221</v>
      </c>
      <c r="B6895" t="s">
        <v>185</v>
      </c>
      <c r="D6895" s="38">
        <v>45229</v>
      </c>
      <c r="E6895">
        <f>COUNTIFS($D$4891:D6895,D6895,$A$4891:A6895,A6895)</f>
        <v>5</v>
      </c>
      <c r="I6895" s="39" t="s">
        <v>167</v>
      </c>
      <c r="K6895" t="str">
        <f t="shared" si="522"/>
        <v>2023/24</v>
      </c>
      <c r="Q6895" s="32">
        <v>329.93182695193582</v>
      </c>
      <c r="AC6895" s="37">
        <v>73.318183767096855</v>
      </c>
      <c r="AD6895">
        <f t="shared" si="523"/>
        <v>7.3318183767096858</v>
      </c>
    </row>
    <row r="6896" spans="1:30" x14ac:dyDescent="0.25">
      <c r="A6896" t="s">
        <v>221</v>
      </c>
      <c r="B6896" t="s">
        <v>185</v>
      </c>
      <c r="D6896" s="5">
        <v>45258</v>
      </c>
      <c r="E6896">
        <f>COUNTIFS($D$4891:D6896,D6896,$A$4891:A6896,A6896)</f>
        <v>1</v>
      </c>
      <c r="I6896" t="s">
        <v>167</v>
      </c>
      <c r="K6896" t="str">
        <f t="shared" si="522"/>
        <v>2023/24</v>
      </c>
      <c r="Q6896" s="32">
        <v>374.43770376790064</v>
      </c>
      <c r="AC6896" s="36">
        <v>129.11644957513815</v>
      </c>
      <c r="AD6896">
        <f t="shared" si="523"/>
        <v>12.911644957513815</v>
      </c>
    </row>
    <row r="6897" spans="1:30" x14ac:dyDescent="0.25">
      <c r="A6897" t="s">
        <v>221</v>
      </c>
      <c r="B6897" t="s">
        <v>185</v>
      </c>
      <c r="D6897" s="38">
        <v>45258</v>
      </c>
      <c r="E6897">
        <f>COUNTIFS($D$4891:D6897,D6897,$A$4891:A6897,A6897)</f>
        <v>2</v>
      </c>
      <c r="I6897" s="39" t="s">
        <v>167</v>
      </c>
      <c r="K6897" t="str">
        <f t="shared" si="522"/>
        <v>2023/24</v>
      </c>
      <c r="Q6897" s="32">
        <v>407.44129307715775</v>
      </c>
      <c r="AC6897" s="37">
        <v>140.496997612813</v>
      </c>
      <c r="AD6897">
        <f t="shared" si="523"/>
        <v>14.0496997612813</v>
      </c>
    </row>
    <row r="6898" spans="1:30" x14ac:dyDescent="0.25">
      <c r="A6898" t="s">
        <v>221</v>
      </c>
      <c r="B6898" t="s">
        <v>185</v>
      </c>
      <c r="D6898" s="5">
        <v>45258</v>
      </c>
      <c r="E6898">
        <f>COUNTIFS($D$4891:D6898,D6898,$A$4891:A6898,A6898)</f>
        <v>3</v>
      </c>
      <c r="I6898" t="s">
        <v>167</v>
      </c>
      <c r="K6898" t="str">
        <f t="shared" si="522"/>
        <v>2023/24</v>
      </c>
      <c r="Q6898" s="32">
        <v>408.13234805210516</v>
      </c>
      <c r="AC6898" s="36">
        <v>140.7352924317604</v>
      </c>
      <c r="AD6898">
        <f t="shared" si="523"/>
        <v>14.07352924317604</v>
      </c>
    </row>
    <row r="6899" spans="1:30" x14ac:dyDescent="0.25">
      <c r="A6899" t="s">
        <v>221</v>
      </c>
      <c r="B6899" t="s">
        <v>185</v>
      </c>
      <c r="D6899" s="38">
        <v>45258</v>
      </c>
      <c r="E6899">
        <f>COUNTIFS($D$4891:D6899,D6899,$A$4891:A6899,A6899)</f>
        <v>4</v>
      </c>
      <c r="I6899" s="39" t="s">
        <v>167</v>
      </c>
      <c r="K6899" t="str">
        <f t="shared" si="522"/>
        <v>2023/24</v>
      </c>
      <c r="Q6899" s="32">
        <v>440.74689272008698</v>
      </c>
      <c r="AC6899" s="37">
        <v>151.98168714485757</v>
      </c>
      <c r="AD6899">
        <f t="shared" si="523"/>
        <v>15.198168714485757</v>
      </c>
    </row>
    <row r="6900" spans="1:30" x14ac:dyDescent="0.25">
      <c r="A6900" t="s">
        <v>221</v>
      </c>
      <c r="B6900" t="s">
        <v>185</v>
      </c>
      <c r="D6900" s="5">
        <v>45258</v>
      </c>
      <c r="E6900">
        <f>COUNTIFS($D$4891:D6900,D6900,$A$4891:A6900,A6900)</f>
        <v>5</v>
      </c>
      <c r="I6900" t="s">
        <v>167</v>
      </c>
      <c r="K6900" t="str">
        <f t="shared" si="522"/>
        <v>2023/24</v>
      </c>
      <c r="Q6900" s="32">
        <v>403.81305441546402</v>
      </c>
      <c r="AC6900" s="36">
        <v>139.24588083291863</v>
      </c>
      <c r="AD6900">
        <f t="shared" si="523"/>
        <v>13.924588083291862</v>
      </c>
    </row>
    <row r="6901" spans="1:30" x14ac:dyDescent="0.25">
      <c r="A6901" t="s">
        <v>221</v>
      </c>
      <c r="B6901" t="s">
        <v>185</v>
      </c>
      <c r="D6901" s="38">
        <v>45282</v>
      </c>
      <c r="E6901">
        <f>COUNTIFS($D$4891:D6901,D6901,$A$4891:A6901,A6901)</f>
        <v>1</v>
      </c>
      <c r="I6901" s="39" t="s">
        <v>167</v>
      </c>
      <c r="K6901" t="str">
        <f t="shared" si="522"/>
        <v>2023/24</v>
      </c>
      <c r="Q6901" s="32">
        <v>143.55899508183771</v>
      </c>
      <c r="AC6901" s="37">
        <v>59.816247950765707</v>
      </c>
      <c r="AD6901">
        <f t="shared" si="523"/>
        <v>5.9816247950765709</v>
      </c>
    </row>
    <row r="6902" spans="1:30" x14ac:dyDescent="0.25">
      <c r="A6902" t="s">
        <v>221</v>
      </c>
      <c r="B6902" t="s">
        <v>185</v>
      </c>
      <c r="D6902" s="5">
        <v>45282</v>
      </c>
      <c r="E6902">
        <f>COUNTIFS($D$4891:D6902,D6902,$A$4891:A6902,A6902)</f>
        <v>2</v>
      </c>
      <c r="I6902" t="s">
        <v>167</v>
      </c>
      <c r="K6902" t="str">
        <f t="shared" si="522"/>
        <v>2023/24</v>
      </c>
      <c r="Q6902" s="32">
        <v>246.71795829592901</v>
      </c>
      <c r="AC6902" s="36">
        <v>102.79914928997043</v>
      </c>
      <c r="AD6902">
        <f t="shared" si="523"/>
        <v>10.279914928997043</v>
      </c>
    </row>
    <row r="6903" spans="1:30" x14ac:dyDescent="0.25">
      <c r="A6903" t="s">
        <v>221</v>
      </c>
      <c r="B6903" t="s">
        <v>185</v>
      </c>
      <c r="D6903" s="38">
        <v>45282</v>
      </c>
      <c r="E6903">
        <f>COUNTIFS($D$4891:D6903,D6903,$A$4891:A6903,A6903)</f>
        <v>3</v>
      </c>
      <c r="I6903" s="39" t="s">
        <v>167</v>
      </c>
      <c r="K6903" t="str">
        <f t="shared" si="522"/>
        <v>2023/24</v>
      </c>
      <c r="Q6903" s="32">
        <v>243.97054645510556</v>
      </c>
      <c r="AC6903" s="37">
        <v>101.65439435629399</v>
      </c>
      <c r="AD6903">
        <f t="shared" si="523"/>
        <v>10.165439435629398</v>
      </c>
    </row>
    <row r="6904" spans="1:30" x14ac:dyDescent="0.25">
      <c r="A6904" t="s">
        <v>221</v>
      </c>
      <c r="B6904" t="s">
        <v>185</v>
      </c>
      <c r="D6904" s="5">
        <v>45282</v>
      </c>
      <c r="E6904">
        <f>COUNTIFS($D$4891:D6904,D6904,$A$4891:A6904,A6904)</f>
        <v>4</v>
      </c>
      <c r="I6904" t="s">
        <v>167</v>
      </c>
      <c r="K6904" t="str">
        <f t="shared" si="522"/>
        <v>2023/24</v>
      </c>
      <c r="Q6904" s="32">
        <v>163.87641214100992</v>
      </c>
      <c r="AC6904" s="36">
        <v>68.281838392087465</v>
      </c>
      <c r="AD6904">
        <f t="shared" si="523"/>
        <v>6.8281838392087462</v>
      </c>
    </row>
    <row r="6905" spans="1:30" x14ac:dyDescent="0.25">
      <c r="A6905" t="s">
        <v>221</v>
      </c>
      <c r="B6905" t="s">
        <v>185</v>
      </c>
      <c r="D6905" s="38">
        <v>45282</v>
      </c>
      <c r="E6905">
        <f>COUNTIFS($D$4891:D6905,D6905,$A$4891:A6905,A6905)</f>
        <v>5</v>
      </c>
      <c r="I6905" s="39" t="s">
        <v>167</v>
      </c>
      <c r="K6905" t="str">
        <f t="shared" si="522"/>
        <v>2023/24</v>
      </c>
      <c r="Q6905" s="32">
        <v>209.84976664433415</v>
      </c>
      <c r="AC6905" s="37">
        <v>87.437402768472566</v>
      </c>
      <c r="AD6905">
        <f t="shared" si="523"/>
        <v>8.743740276847257</v>
      </c>
    </row>
    <row r="6906" spans="1:30" x14ac:dyDescent="0.25">
      <c r="A6906" t="s">
        <v>221</v>
      </c>
      <c r="B6906" t="s">
        <v>185</v>
      </c>
      <c r="D6906" s="5">
        <v>45323</v>
      </c>
      <c r="E6906">
        <f>COUNTIFS($D$4891:D6906,D6906,$A$4891:A6906,A6906)</f>
        <v>1</v>
      </c>
      <c r="I6906" t="s">
        <v>167</v>
      </c>
      <c r="K6906" t="str">
        <f t="shared" si="522"/>
        <v>2023/24</v>
      </c>
      <c r="Q6906" s="32">
        <v>287.16384344930179</v>
      </c>
      <c r="AC6906" s="36">
        <v>70.039961816902874</v>
      </c>
      <c r="AD6906">
        <f t="shared" si="523"/>
        <v>7.0039961816902876</v>
      </c>
    </row>
    <row r="6907" spans="1:30" x14ac:dyDescent="0.25">
      <c r="A6907" t="s">
        <v>221</v>
      </c>
      <c r="B6907" t="s">
        <v>185</v>
      </c>
      <c r="D6907" s="38">
        <v>45323</v>
      </c>
      <c r="E6907">
        <f>COUNTIFS($D$4891:D6907,D6907,$A$4891:A6907,A6907)</f>
        <v>2</v>
      </c>
      <c r="I6907" s="39" t="s">
        <v>167</v>
      </c>
      <c r="K6907" t="str">
        <f t="shared" si="522"/>
        <v>2023/24</v>
      </c>
      <c r="Q6907" s="32">
        <v>258.9659845253633</v>
      </c>
      <c r="AC6907" s="37">
        <v>63.162435250088606</v>
      </c>
      <c r="AD6907">
        <f t="shared" si="523"/>
        <v>6.3162435250088604</v>
      </c>
    </row>
    <row r="6908" spans="1:30" x14ac:dyDescent="0.25">
      <c r="A6908" t="s">
        <v>221</v>
      </c>
      <c r="B6908" t="s">
        <v>185</v>
      </c>
      <c r="D6908" s="5">
        <v>45323</v>
      </c>
      <c r="E6908">
        <f>COUNTIFS($D$4891:D6908,D6908,$A$4891:A6908,A6908)</f>
        <v>3</v>
      </c>
      <c r="I6908" t="s">
        <v>167</v>
      </c>
      <c r="K6908" t="str">
        <f t="shared" si="522"/>
        <v>2023/24</v>
      </c>
      <c r="Q6908" s="32">
        <v>330.16650575331192</v>
      </c>
      <c r="AC6908" s="36">
        <v>80.528416037393143</v>
      </c>
      <c r="AD6908">
        <f t="shared" si="523"/>
        <v>8.0528416037393136</v>
      </c>
    </row>
    <row r="6909" spans="1:30" x14ac:dyDescent="0.25">
      <c r="A6909" t="s">
        <v>221</v>
      </c>
      <c r="B6909" t="s">
        <v>185</v>
      </c>
      <c r="D6909" s="38">
        <v>45323</v>
      </c>
      <c r="E6909">
        <f>COUNTIFS($D$4891:D6909,D6909,$A$4891:A6909,A6909)</f>
        <v>4</v>
      </c>
      <c r="I6909" s="39" t="s">
        <v>167</v>
      </c>
      <c r="K6909" t="str">
        <f t="shared" si="522"/>
        <v>2023/24</v>
      </c>
      <c r="Q6909" s="32">
        <v>288.48262648917284</v>
      </c>
      <c r="AC6909" s="37">
        <v>70.361616216871425</v>
      </c>
      <c r="AD6909">
        <f t="shared" si="523"/>
        <v>7.0361616216871425</v>
      </c>
    </row>
    <row r="6910" spans="1:30" x14ac:dyDescent="0.25">
      <c r="A6910" t="s">
        <v>221</v>
      </c>
      <c r="B6910" t="s">
        <v>185</v>
      </c>
      <c r="D6910" s="5">
        <v>45323</v>
      </c>
      <c r="E6910">
        <f>COUNTIFS($D$4891:D6910,D6910,$A$4891:A6910,A6910)</f>
        <v>5</v>
      </c>
      <c r="I6910" t="s">
        <v>167</v>
      </c>
      <c r="K6910" t="str">
        <f t="shared" si="522"/>
        <v>2023/24</v>
      </c>
      <c r="Q6910" s="32">
        <v>291.31708027015009</v>
      </c>
      <c r="AC6910" s="36">
        <v>71.052946407353687</v>
      </c>
      <c r="AD6910">
        <f t="shared" si="523"/>
        <v>7.1052946407353685</v>
      </c>
    </row>
    <row r="6911" spans="1:30" x14ac:dyDescent="0.25">
      <c r="A6911" t="s">
        <v>221</v>
      </c>
      <c r="B6911" t="s">
        <v>185</v>
      </c>
      <c r="D6911" s="38">
        <v>45377</v>
      </c>
      <c r="E6911">
        <f>COUNTIFS($D$4891:D6911,D6911,$A$4891:A6911,A6911)</f>
        <v>1</v>
      </c>
      <c r="I6911" s="39" t="s">
        <v>167</v>
      </c>
      <c r="K6911" t="str">
        <f t="shared" si="522"/>
        <v>2023/24</v>
      </c>
      <c r="Q6911" s="32">
        <v>3.426395939086297</v>
      </c>
      <c r="AC6911" s="37">
        <v>0.6345177664974625</v>
      </c>
      <c r="AD6911">
        <f t="shared" si="523"/>
        <v>6.3451776649746244E-2</v>
      </c>
    </row>
    <row r="6912" spans="1:30" x14ac:dyDescent="0.25">
      <c r="A6912" t="s">
        <v>221</v>
      </c>
      <c r="B6912" t="s">
        <v>185</v>
      </c>
      <c r="D6912" s="5">
        <v>45377</v>
      </c>
      <c r="E6912">
        <f>COUNTIFS($D$4891:D6912,D6912,$A$4891:A6912,A6912)</f>
        <v>2</v>
      </c>
      <c r="I6912" t="s">
        <v>167</v>
      </c>
      <c r="K6912" t="str">
        <f t="shared" si="522"/>
        <v>2023/24</v>
      </c>
      <c r="Q6912" s="32">
        <v>5.1265822784810178</v>
      </c>
      <c r="AC6912" s="36">
        <v>0.94936708860759589</v>
      </c>
      <c r="AD6912">
        <f t="shared" si="523"/>
        <v>9.4936708860759583E-2</v>
      </c>
    </row>
    <row r="6913" spans="1:30" x14ac:dyDescent="0.25">
      <c r="A6913" t="s">
        <v>221</v>
      </c>
      <c r="B6913" t="s">
        <v>185</v>
      </c>
      <c r="D6913" s="38">
        <v>45377</v>
      </c>
      <c r="E6913">
        <f>COUNTIFS($D$4891:D6913,D6913,$A$4891:A6913,A6913)</f>
        <v>3</v>
      </c>
      <c r="I6913" s="39" t="s">
        <v>167</v>
      </c>
      <c r="K6913" t="str">
        <f t="shared" si="522"/>
        <v>2023/24</v>
      </c>
      <c r="Q6913" s="32">
        <v>4.1158536585365892</v>
      </c>
      <c r="AC6913" s="37">
        <v>0.7621951219512203</v>
      </c>
      <c r="AD6913">
        <f t="shared" si="523"/>
        <v>7.6219512195122033E-2</v>
      </c>
    </row>
    <row r="6914" spans="1:30" x14ac:dyDescent="0.25">
      <c r="A6914" t="s">
        <v>221</v>
      </c>
      <c r="B6914" t="s">
        <v>185</v>
      </c>
      <c r="D6914" s="5">
        <v>45377</v>
      </c>
      <c r="E6914">
        <f>COUNTIFS($D$4891:D6914,D6914,$A$4891:A6914,A6914)</f>
        <v>4</v>
      </c>
      <c r="I6914" t="s">
        <v>167</v>
      </c>
      <c r="K6914" t="str">
        <f t="shared" si="522"/>
        <v>2023/24</v>
      </c>
      <c r="Q6914" s="32">
        <v>11.107594936708852</v>
      </c>
      <c r="AC6914" s="36">
        <v>2.0569620253164538</v>
      </c>
      <c r="AD6914">
        <f t="shared" si="523"/>
        <v>0.20569620253164539</v>
      </c>
    </row>
    <row r="6915" spans="1:30" x14ac:dyDescent="0.25">
      <c r="A6915" t="s">
        <v>221</v>
      </c>
      <c r="B6915" t="s">
        <v>185</v>
      </c>
      <c r="D6915" s="38">
        <v>45377</v>
      </c>
      <c r="E6915">
        <f>COUNTIFS($D$4891:D6915,D6915,$A$4891:A6915,A6915)</f>
        <v>5</v>
      </c>
      <c r="I6915" s="39" t="s">
        <v>167</v>
      </c>
      <c r="K6915" t="str">
        <f t="shared" si="522"/>
        <v>2023/24</v>
      </c>
      <c r="Q6915" s="32">
        <v>16.265060240963848</v>
      </c>
      <c r="AC6915" s="37">
        <v>3.0120481927710832</v>
      </c>
      <c r="AD6915">
        <f t="shared" si="523"/>
        <v>0.30120481927710829</v>
      </c>
    </row>
    <row r="6916" spans="1:30" x14ac:dyDescent="0.25">
      <c r="A6916" t="s">
        <v>221</v>
      </c>
      <c r="B6916" t="s">
        <v>185</v>
      </c>
      <c r="D6916" s="5">
        <v>45447</v>
      </c>
      <c r="E6916">
        <f>COUNTIFS($D$4891:D6916,D6916,$A$4891:A6916,A6916)</f>
        <v>1</v>
      </c>
      <c r="I6916" t="s">
        <v>167</v>
      </c>
      <c r="K6916" t="str">
        <f t="shared" si="522"/>
        <v>2023/24</v>
      </c>
      <c r="Q6916" s="32">
        <v>0</v>
      </c>
      <c r="AC6916" s="36">
        <v>0</v>
      </c>
      <c r="AD6916">
        <f t="shared" si="523"/>
        <v>0</v>
      </c>
    </row>
    <row r="6917" spans="1:30" x14ac:dyDescent="0.25">
      <c r="A6917" t="s">
        <v>221</v>
      </c>
      <c r="B6917" t="s">
        <v>185</v>
      </c>
      <c r="D6917" s="38">
        <v>45447</v>
      </c>
      <c r="E6917">
        <f>COUNTIFS($D$4891:D6917,D6917,$A$4891:A6917,A6917)</f>
        <v>2</v>
      </c>
      <c r="I6917" s="39" t="s">
        <v>167</v>
      </c>
      <c r="K6917" t="str">
        <f t="shared" si="522"/>
        <v>2023/24</v>
      </c>
      <c r="Q6917" s="32">
        <v>0</v>
      </c>
      <c r="AC6917" s="37">
        <v>0</v>
      </c>
      <c r="AD6917">
        <f t="shared" si="523"/>
        <v>0</v>
      </c>
    </row>
    <row r="6918" spans="1:30" x14ac:dyDescent="0.25">
      <c r="A6918" t="s">
        <v>221</v>
      </c>
      <c r="B6918" t="s">
        <v>185</v>
      </c>
      <c r="D6918" s="5">
        <v>45447</v>
      </c>
      <c r="E6918">
        <f>COUNTIFS($D$4891:D6918,D6918,$A$4891:A6918,A6918)</f>
        <v>3</v>
      </c>
      <c r="I6918" t="s">
        <v>167</v>
      </c>
      <c r="K6918" t="str">
        <f t="shared" si="522"/>
        <v>2023/24</v>
      </c>
      <c r="Q6918" s="32">
        <v>0</v>
      </c>
      <c r="AC6918" s="36">
        <v>0</v>
      </c>
      <c r="AD6918">
        <f t="shared" si="523"/>
        <v>0</v>
      </c>
    </row>
    <row r="6919" spans="1:30" x14ac:dyDescent="0.25">
      <c r="A6919" t="s">
        <v>221</v>
      </c>
      <c r="B6919" t="s">
        <v>185</v>
      </c>
      <c r="D6919" s="38">
        <v>45447</v>
      </c>
      <c r="E6919">
        <f>COUNTIFS($D$4891:D6919,D6919,$A$4891:A6919,A6919)</f>
        <v>4</v>
      </c>
      <c r="I6919" s="39" t="s">
        <v>167</v>
      </c>
      <c r="K6919" t="str">
        <f t="shared" ref="K6919:K6982" si="524">YEAR(D6919)+IF(MONTH(D6919)&lt;7,-1,0)&amp;"/"&amp;RIGHT(YEAR(D6919)+IF(MONTH(D6919)&lt;7,0,1),2)</f>
        <v>2023/24</v>
      </c>
      <c r="Q6919" s="32">
        <v>0</v>
      </c>
      <c r="AC6919" s="37">
        <v>0</v>
      </c>
      <c r="AD6919">
        <f t="shared" si="523"/>
        <v>0</v>
      </c>
    </row>
    <row r="6920" spans="1:30" x14ac:dyDescent="0.25">
      <c r="A6920" t="s">
        <v>221</v>
      </c>
      <c r="B6920" t="s">
        <v>185</v>
      </c>
      <c r="D6920" s="5">
        <v>45447</v>
      </c>
      <c r="E6920">
        <f>COUNTIFS($D$4891:D6920,D6920,$A$4891:A6920,A6920)</f>
        <v>5</v>
      </c>
      <c r="I6920" t="s">
        <v>167</v>
      </c>
      <c r="K6920" t="str">
        <f t="shared" si="524"/>
        <v>2023/24</v>
      </c>
      <c r="Q6920" s="32">
        <v>0</v>
      </c>
      <c r="AC6920" s="36">
        <v>0</v>
      </c>
      <c r="AD6920">
        <f t="shared" si="523"/>
        <v>0</v>
      </c>
    </row>
    <row r="6921" spans="1:30" x14ac:dyDescent="0.25">
      <c r="A6921" t="s">
        <v>222</v>
      </c>
      <c r="B6921" t="s">
        <v>185</v>
      </c>
      <c r="D6921" s="38">
        <v>44977</v>
      </c>
      <c r="E6921">
        <f>COUNTIFS($D$4891:D6921,D6921,$A$4891:A6921,A6921)</f>
        <v>1</v>
      </c>
      <c r="I6921" s="39" t="s">
        <v>168</v>
      </c>
      <c r="K6921" t="str">
        <f t="shared" si="524"/>
        <v>2022/23</v>
      </c>
      <c r="Q6921" s="32">
        <v>283.23577949329695</v>
      </c>
      <c r="AC6921" s="37">
        <v>48.006064320897785</v>
      </c>
      <c r="AD6921">
        <f t="shared" si="523"/>
        <v>4.8006064320897783</v>
      </c>
    </row>
    <row r="6922" spans="1:30" x14ac:dyDescent="0.25">
      <c r="A6922" t="s">
        <v>222</v>
      </c>
      <c r="B6922" t="s">
        <v>185</v>
      </c>
      <c r="D6922" s="5">
        <v>44977</v>
      </c>
      <c r="E6922">
        <f>COUNTIFS($D$4891:D6922,D6922,$A$4891:A6922,A6922)</f>
        <v>2</v>
      </c>
      <c r="I6922" t="s">
        <v>168</v>
      </c>
      <c r="K6922" t="str">
        <f t="shared" si="524"/>
        <v>2022/23</v>
      </c>
      <c r="Q6922" s="32">
        <v>278.23654570072461</v>
      </c>
      <c r="AC6922" s="36">
        <v>47.158736559444847</v>
      </c>
      <c r="AD6922">
        <f t="shared" si="523"/>
        <v>4.7158736559444847</v>
      </c>
    </row>
    <row r="6923" spans="1:30" x14ac:dyDescent="0.25">
      <c r="A6923" t="s">
        <v>222</v>
      </c>
      <c r="B6923" t="s">
        <v>185</v>
      </c>
      <c r="D6923" s="38">
        <v>44977</v>
      </c>
      <c r="E6923">
        <f>COUNTIFS($D$4891:D6923,D6923,$A$4891:A6923,A6923)</f>
        <v>3</v>
      </c>
      <c r="I6923" s="39" t="s">
        <v>168</v>
      </c>
      <c r="K6923" t="str">
        <f t="shared" si="524"/>
        <v>2022/23</v>
      </c>
      <c r="Q6923" s="32">
        <v>341.35745001551618</v>
      </c>
      <c r="AC6923" s="37">
        <v>57.857194917884101</v>
      </c>
      <c r="AD6923">
        <f t="shared" si="523"/>
        <v>5.7857194917884103</v>
      </c>
    </row>
    <row r="6924" spans="1:30" x14ac:dyDescent="0.25">
      <c r="A6924" t="s">
        <v>222</v>
      </c>
      <c r="B6924" t="s">
        <v>185</v>
      </c>
      <c r="D6924" s="5">
        <v>44977</v>
      </c>
      <c r="E6924">
        <f>COUNTIFS($D$4891:D6924,D6924,$A$4891:A6924,A6924)</f>
        <v>4</v>
      </c>
      <c r="I6924" t="s">
        <v>168</v>
      </c>
      <c r="K6924" t="str">
        <f t="shared" si="524"/>
        <v>2022/23</v>
      </c>
      <c r="Q6924" s="32">
        <v>409.84638630067991</v>
      </c>
      <c r="AC6924" s="36">
        <v>69.465489203505072</v>
      </c>
      <c r="AD6924">
        <f t="shared" si="523"/>
        <v>6.9465489203505069</v>
      </c>
    </row>
    <row r="6925" spans="1:30" x14ac:dyDescent="0.25">
      <c r="A6925" t="s">
        <v>222</v>
      </c>
      <c r="B6925" t="s">
        <v>185</v>
      </c>
      <c r="D6925" s="38">
        <v>44977</v>
      </c>
      <c r="E6925">
        <f>COUNTIFS($D$4891:D6925,D6925,$A$4891:A6925,A6925)</f>
        <v>5</v>
      </c>
      <c r="I6925" s="39" t="s">
        <v>168</v>
      </c>
      <c r="K6925" t="str">
        <f t="shared" si="524"/>
        <v>2022/23</v>
      </c>
      <c r="Q6925" s="32">
        <v>294.40223910435822</v>
      </c>
      <c r="AC6925" s="37">
        <v>49.898684593959018</v>
      </c>
      <c r="AD6925">
        <f t="shared" si="523"/>
        <v>4.9898684593959022</v>
      </c>
    </row>
    <row r="6926" spans="1:30" x14ac:dyDescent="0.25">
      <c r="A6926" t="s">
        <v>222</v>
      </c>
      <c r="B6926" t="s">
        <v>185</v>
      </c>
      <c r="D6926" s="5">
        <v>45001</v>
      </c>
      <c r="E6926">
        <f>COUNTIFS($D$4891:D6926,D6926,$A$4891:A6926,A6926)</f>
        <v>1</v>
      </c>
      <c r="I6926" t="s">
        <v>168</v>
      </c>
      <c r="K6926" t="str">
        <f t="shared" si="524"/>
        <v>2022/23</v>
      </c>
      <c r="Q6926" s="32">
        <v>230.15383140447358</v>
      </c>
      <c r="AC6926" s="36">
        <v>95.897429751863982</v>
      </c>
      <c r="AD6926">
        <f t="shared" si="523"/>
        <v>9.5897429751863985</v>
      </c>
    </row>
    <row r="6927" spans="1:30" x14ac:dyDescent="0.25">
      <c r="A6927" t="s">
        <v>222</v>
      </c>
      <c r="B6927" t="s">
        <v>185</v>
      </c>
      <c r="D6927" s="38">
        <v>45001</v>
      </c>
      <c r="E6927">
        <f>COUNTIFS($D$4891:D6927,D6927,$A$4891:A6927,A6927)</f>
        <v>2</v>
      </c>
      <c r="I6927" s="39" t="s">
        <v>168</v>
      </c>
      <c r="K6927" t="str">
        <f t="shared" si="524"/>
        <v>2022/23</v>
      </c>
      <c r="Q6927" s="32">
        <v>191.74885234323764</v>
      </c>
      <c r="AC6927" s="37">
        <v>79.895355143015692</v>
      </c>
      <c r="AD6927">
        <f t="shared" si="523"/>
        <v>7.9895355143015694</v>
      </c>
    </row>
    <row r="6928" spans="1:30" x14ac:dyDescent="0.25">
      <c r="A6928" t="s">
        <v>222</v>
      </c>
      <c r="B6928" t="s">
        <v>185</v>
      </c>
      <c r="D6928" s="5">
        <v>45001</v>
      </c>
      <c r="E6928">
        <f>COUNTIFS($D$4891:D6928,D6928,$A$4891:A6928,A6928)</f>
        <v>3</v>
      </c>
      <c r="I6928" t="s">
        <v>168</v>
      </c>
      <c r="K6928" t="str">
        <f t="shared" si="524"/>
        <v>2022/23</v>
      </c>
      <c r="Q6928" s="32">
        <v>211.68170802420497</v>
      </c>
      <c r="AC6928" s="36">
        <v>88.200711676752064</v>
      </c>
      <c r="AD6928">
        <f t="shared" si="523"/>
        <v>8.8200711676752057</v>
      </c>
    </row>
    <row r="6929" spans="1:30" x14ac:dyDescent="0.25">
      <c r="A6929" t="s">
        <v>222</v>
      </c>
      <c r="B6929" t="s">
        <v>185</v>
      </c>
      <c r="D6929" s="38">
        <v>45001</v>
      </c>
      <c r="E6929">
        <f>COUNTIFS($D$4891:D6929,D6929,$A$4891:A6929,A6929)</f>
        <v>4</v>
      </c>
      <c r="I6929" s="39" t="s">
        <v>168</v>
      </c>
      <c r="K6929" t="str">
        <f t="shared" si="524"/>
        <v>2022/23</v>
      </c>
      <c r="Q6929" s="32">
        <v>187.45988274460794</v>
      </c>
      <c r="AC6929" s="37">
        <v>78.108284476919977</v>
      </c>
      <c r="AD6929">
        <f t="shared" si="523"/>
        <v>7.810828447691998</v>
      </c>
    </row>
    <row r="6930" spans="1:30" x14ac:dyDescent="0.25">
      <c r="A6930" t="s">
        <v>222</v>
      </c>
      <c r="B6930" t="s">
        <v>185</v>
      </c>
      <c r="D6930" s="5">
        <v>45001</v>
      </c>
      <c r="E6930">
        <f>COUNTIFS($D$4891:D6930,D6930,$A$4891:A6930,A6930)</f>
        <v>5</v>
      </c>
      <c r="I6930" t="s">
        <v>168</v>
      </c>
      <c r="K6930" t="str">
        <f t="shared" si="524"/>
        <v>2022/23</v>
      </c>
      <c r="Q6930" s="32">
        <v>236.37263574708285</v>
      </c>
      <c r="AC6930" s="36">
        <v>98.488598227951186</v>
      </c>
      <c r="AD6930">
        <f t="shared" si="523"/>
        <v>9.8488598227951183</v>
      </c>
    </row>
    <row r="6931" spans="1:30" x14ac:dyDescent="0.25">
      <c r="A6931" t="s">
        <v>222</v>
      </c>
      <c r="B6931" t="s">
        <v>185</v>
      </c>
      <c r="D6931" s="38">
        <v>45050</v>
      </c>
      <c r="E6931">
        <f>COUNTIFS($D$4891:D6931,D6931,$A$4891:A6931,A6931)</f>
        <v>1</v>
      </c>
      <c r="I6931" s="39" t="s">
        <v>168</v>
      </c>
      <c r="K6931" t="str">
        <f t="shared" si="524"/>
        <v>2022/23</v>
      </c>
      <c r="Q6931" s="32">
        <v>127.46849139290336</v>
      </c>
      <c r="AC6931" s="37">
        <v>26.013977835286401</v>
      </c>
      <c r="AD6931">
        <f t="shared" si="523"/>
        <v>2.6013977835286402</v>
      </c>
    </row>
    <row r="6932" spans="1:30" x14ac:dyDescent="0.25">
      <c r="A6932" t="s">
        <v>222</v>
      </c>
      <c r="B6932" t="s">
        <v>185</v>
      </c>
      <c r="D6932" s="5">
        <v>45050</v>
      </c>
      <c r="E6932">
        <f>COUNTIFS($D$4891:D6932,D6932,$A$4891:A6932,A6932)</f>
        <v>2</v>
      </c>
      <c r="I6932" t="s">
        <v>168</v>
      </c>
      <c r="K6932" t="str">
        <f t="shared" si="524"/>
        <v>2022/23</v>
      </c>
      <c r="Q6932" s="32">
        <v>80.209809788790324</v>
      </c>
      <c r="AC6932" s="36">
        <v>16.369348936487821</v>
      </c>
      <c r="AD6932">
        <f t="shared" si="523"/>
        <v>1.6369348936487822</v>
      </c>
    </row>
    <row r="6933" spans="1:30" x14ac:dyDescent="0.25">
      <c r="A6933" t="s">
        <v>222</v>
      </c>
      <c r="B6933" t="s">
        <v>185</v>
      </c>
      <c r="D6933" s="38">
        <v>45050</v>
      </c>
      <c r="E6933">
        <f>COUNTIFS($D$4891:D6933,D6933,$A$4891:A6933,A6933)</f>
        <v>3</v>
      </c>
      <c r="I6933" s="39" t="s">
        <v>168</v>
      </c>
      <c r="K6933" t="str">
        <f t="shared" si="524"/>
        <v>2022/23</v>
      </c>
      <c r="Q6933" s="32">
        <v>102.41053590831025</v>
      </c>
      <c r="AC6933" s="37">
        <v>20.900109369042909</v>
      </c>
      <c r="AD6933">
        <f t="shared" si="523"/>
        <v>2.090010936904291</v>
      </c>
    </row>
    <row r="6934" spans="1:30" x14ac:dyDescent="0.25">
      <c r="A6934" t="s">
        <v>222</v>
      </c>
      <c r="B6934" t="s">
        <v>185</v>
      </c>
      <c r="D6934" s="5">
        <v>45050</v>
      </c>
      <c r="E6934">
        <f>COUNTIFS($D$4891:D6934,D6934,$A$4891:A6934,A6934)</f>
        <v>4</v>
      </c>
      <c r="I6934" t="s">
        <v>168</v>
      </c>
      <c r="K6934" t="str">
        <f t="shared" si="524"/>
        <v>2022/23</v>
      </c>
      <c r="Q6934" s="32">
        <v>112.78903740134061</v>
      </c>
      <c r="AC6934" s="36">
        <v>23.018170898232775</v>
      </c>
      <c r="AD6934">
        <f t="shared" si="523"/>
        <v>2.3018170898232775</v>
      </c>
    </row>
    <row r="6935" spans="1:30" x14ac:dyDescent="0.25">
      <c r="A6935" t="s">
        <v>222</v>
      </c>
      <c r="B6935" t="s">
        <v>185</v>
      </c>
      <c r="D6935" s="38">
        <v>45050</v>
      </c>
      <c r="E6935">
        <f>COUNTIFS($D$4891:D6935,D6935,$A$4891:A6935,A6935)</f>
        <v>5</v>
      </c>
      <c r="I6935" s="39" t="s">
        <v>168</v>
      </c>
      <c r="K6935" t="str">
        <f t="shared" si="524"/>
        <v>2022/23</v>
      </c>
      <c r="Q6935" s="32">
        <v>103.15447154471545</v>
      </c>
      <c r="AC6935" s="37">
        <v>21.051932968309274</v>
      </c>
      <c r="AD6935">
        <f t="shared" si="523"/>
        <v>2.1051932968309273</v>
      </c>
    </row>
    <row r="6936" spans="1:30" x14ac:dyDescent="0.25">
      <c r="A6936" t="s">
        <v>222</v>
      </c>
      <c r="B6936" t="s">
        <v>185</v>
      </c>
      <c r="D6936" s="5">
        <v>45147</v>
      </c>
      <c r="E6936">
        <f>COUNTIFS($D$4891:D6936,D6936,$A$4891:A6936,A6936)</f>
        <v>1</v>
      </c>
      <c r="I6936" t="s">
        <v>168</v>
      </c>
      <c r="K6936" t="str">
        <f t="shared" si="524"/>
        <v>2023/24</v>
      </c>
      <c r="Q6936" s="32">
        <v>0</v>
      </c>
      <c r="AC6936" s="36">
        <v>0</v>
      </c>
      <c r="AD6936">
        <f t="shared" si="523"/>
        <v>0</v>
      </c>
    </row>
    <row r="6937" spans="1:30" x14ac:dyDescent="0.25">
      <c r="A6937" t="s">
        <v>222</v>
      </c>
      <c r="B6937" t="s">
        <v>185</v>
      </c>
      <c r="D6937" s="38">
        <v>45147</v>
      </c>
      <c r="E6937">
        <f>COUNTIFS($D$4891:D6937,D6937,$A$4891:A6937,A6937)</f>
        <v>2</v>
      </c>
      <c r="I6937" s="39" t="s">
        <v>168</v>
      </c>
      <c r="K6937" t="str">
        <f t="shared" si="524"/>
        <v>2023/24</v>
      </c>
      <c r="Q6937" s="32">
        <v>0</v>
      </c>
      <c r="AC6937" s="37">
        <v>0</v>
      </c>
      <c r="AD6937">
        <f t="shared" si="523"/>
        <v>0</v>
      </c>
    </row>
    <row r="6938" spans="1:30" x14ac:dyDescent="0.25">
      <c r="A6938" t="s">
        <v>222</v>
      </c>
      <c r="B6938" t="s">
        <v>185</v>
      </c>
      <c r="D6938" s="5">
        <v>45147</v>
      </c>
      <c r="E6938">
        <f>COUNTIFS($D$4891:D6938,D6938,$A$4891:A6938,A6938)</f>
        <v>3</v>
      </c>
      <c r="I6938" t="s">
        <v>168</v>
      </c>
      <c r="K6938" t="str">
        <f t="shared" si="524"/>
        <v>2023/24</v>
      </c>
      <c r="Q6938" s="32">
        <v>0</v>
      </c>
      <c r="AC6938" s="36">
        <v>0</v>
      </c>
      <c r="AD6938">
        <f t="shared" si="523"/>
        <v>0</v>
      </c>
    </row>
    <row r="6939" spans="1:30" x14ac:dyDescent="0.25">
      <c r="A6939" t="s">
        <v>222</v>
      </c>
      <c r="B6939" t="s">
        <v>185</v>
      </c>
      <c r="D6939" s="38">
        <v>45147</v>
      </c>
      <c r="E6939">
        <f>COUNTIFS($D$4891:D6939,D6939,$A$4891:A6939,A6939)</f>
        <v>4</v>
      </c>
      <c r="I6939" s="39" t="s">
        <v>168</v>
      </c>
      <c r="K6939" t="str">
        <f t="shared" si="524"/>
        <v>2023/24</v>
      </c>
      <c r="Q6939" s="32">
        <v>0</v>
      </c>
      <c r="AC6939" s="37">
        <v>0</v>
      </c>
      <c r="AD6939">
        <f t="shared" si="523"/>
        <v>0</v>
      </c>
    </row>
    <row r="6940" spans="1:30" x14ac:dyDescent="0.25">
      <c r="A6940" t="s">
        <v>222</v>
      </c>
      <c r="B6940" t="s">
        <v>185</v>
      </c>
      <c r="D6940" s="5">
        <v>45147</v>
      </c>
      <c r="E6940">
        <f>COUNTIFS($D$4891:D6940,D6940,$A$4891:A6940,A6940)</f>
        <v>5</v>
      </c>
      <c r="I6940" t="s">
        <v>168</v>
      </c>
      <c r="K6940" t="str">
        <f t="shared" si="524"/>
        <v>2023/24</v>
      </c>
      <c r="Q6940" s="32">
        <v>0</v>
      </c>
      <c r="AC6940" s="36">
        <v>0</v>
      </c>
      <c r="AD6940">
        <f t="shared" ref="AD6940:AD7003" si="525">AC6940/10</f>
        <v>0</v>
      </c>
    </row>
    <row r="6941" spans="1:30" x14ac:dyDescent="0.25">
      <c r="A6941" t="s">
        <v>222</v>
      </c>
      <c r="B6941" t="s">
        <v>185</v>
      </c>
      <c r="D6941" s="38">
        <v>45184</v>
      </c>
      <c r="E6941">
        <f>COUNTIFS($D$4891:D6941,D6941,$A$4891:A6941,A6941)</f>
        <v>1</v>
      </c>
      <c r="I6941" s="39" t="s">
        <v>168</v>
      </c>
      <c r="K6941" t="str">
        <f t="shared" si="524"/>
        <v>2023/24</v>
      </c>
      <c r="Q6941" s="32">
        <v>57.800530548027794</v>
      </c>
      <c r="AC6941" s="37">
        <v>15.621765012980484</v>
      </c>
      <c r="AD6941">
        <f t="shared" si="525"/>
        <v>1.5621765012980484</v>
      </c>
    </row>
    <row r="6942" spans="1:30" x14ac:dyDescent="0.25">
      <c r="A6942" t="s">
        <v>222</v>
      </c>
      <c r="B6942" t="s">
        <v>185</v>
      </c>
      <c r="D6942" s="5">
        <v>45184</v>
      </c>
      <c r="E6942">
        <f>COUNTIFS($D$4891:D6942,D6942,$A$4891:A6942,A6942)</f>
        <v>2</v>
      </c>
      <c r="I6942" t="s">
        <v>168</v>
      </c>
      <c r="K6942" t="str">
        <f t="shared" si="524"/>
        <v>2023/24</v>
      </c>
      <c r="Q6942" s="32">
        <v>74.353365569115056</v>
      </c>
      <c r="AC6942" s="36">
        <v>20.095504207868935</v>
      </c>
      <c r="AD6942">
        <f t="shared" si="525"/>
        <v>2.0095504207868933</v>
      </c>
    </row>
    <row r="6943" spans="1:30" x14ac:dyDescent="0.25">
      <c r="A6943" t="s">
        <v>222</v>
      </c>
      <c r="B6943" t="s">
        <v>185</v>
      </c>
      <c r="D6943" s="38">
        <v>45184</v>
      </c>
      <c r="E6943">
        <f>COUNTIFS($D$4891:D6943,D6943,$A$4891:A6943,A6943)</f>
        <v>3</v>
      </c>
      <c r="I6943" s="39" t="s">
        <v>168</v>
      </c>
      <c r="K6943" t="str">
        <f t="shared" si="524"/>
        <v>2023/24</v>
      </c>
      <c r="Q6943" s="32">
        <v>80.704443787035288</v>
      </c>
      <c r="AC6943" s="37">
        <v>21.812011834333862</v>
      </c>
      <c r="AD6943">
        <f t="shared" si="525"/>
        <v>2.1812011834333864</v>
      </c>
    </row>
    <row r="6944" spans="1:30" x14ac:dyDescent="0.25">
      <c r="A6944" t="s">
        <v>222</v>
      </c>
      <c r="B6944" t="s">
        <v>185</v>
      </c>
      <c r="D6944" s="5">
        <v>45184</v>
      </c>
      <c r="E6944">
        <f>COUNTIFS($D$4891:D6944,D6944,$A$4891:A6944,A6944)</f>
        <v>4</v>
      </c>
      <c r="I6944" t="s">
        <v>168</v>
      </c>
      <c r="K6944" t="str">
        <f t="shared" si="524"/>
        <v>2023/24</v>
      </c>
      <c r="Q6944" s="32">
        <v>77.824356554438651</v>
      </c>
      <c r="AC6944" s="36">
        <v>21.033609879578012</v>
      </c>
      <c r="AD6944">
        <f t="shared" si="525"/>
        <v>2.1033609879578012</v>
      </c>
    </row>
    <row r="6945" spans="1:30" x14ac:dyDescent="0.25">
      <c r="A6945" t="s">
        <v>222</v>
      </c>
      <c r="B6945" t="s">
        <v>185</v>
      </c>
      <c r="D6945" s="38">
        <v>45184</v>
      </c>
      <c r="E6945">
        <f>COUNTIFS($D$4891:D6945,D6945,$A$4891:A6945,A6945)</f>
        <v>5</v>
      </c>
      <c r="I6945" s="39" t="s">
        <v>168</v>
      </c>
      <c r="K6945" t="str">
        <f t="shared" si="524"/>
        <v>2023/24</v>
      </c>
      <c r="Q6945" s="32">
        <v>74.116667218232578</v>
      </c>
      <c r="AC6945" s="37">
        <v>20.031531680603401</v>
      </c>
      <c r="AD6945">
        <f t="shared" si="525"/>
        <v>2.0031531680603401</v>
      </c>
    </row>
    <row r="6946" spans="1:30" x14ac:dyDescent="0.25">
      <c r="A6946" t="s">
        <v>222</v>
      </c>
      <c r="B6946" t="s">
        <v>185</v>
      </c>
      <c r="D6946" s="5">
        <v>45229</v>
      </c>
      <c r="E6946">
        <f>COUNTIFS($D$4891:D6946,D6946,$A$4891:A6946,A6946)</f>
        <v>1</v>
      </c>
      <c r="I6946" t="s">
        <v>168</v>
      </c>
      <c r="K6946" t="str">
        <f t="shared" si="524"/>
        <v>2023/24</v>
      </c>
      <c r="Q6946" s="32">
        <v>307.33406547510282</v>
      </c>
      <c r="AC6946" s="36">
        <v>68.296458994467287</v>
      </c>
      <c r="AD6946">
        <f t="shared" si="525"/>
        <v>6.8296458994467288</v>
      </c>
    </row>
    <row r="6947" spans="1:30" x14ac:dyDescent="0.25">
      <c r="A6947" t="s">
        <v>222</v>
      </c>
      <c r="B6947" t="s">
        <v>185</v>
      </c>
      <c r="D6947" s="38">
        <v>45229</v>
      </c>
      <c r="E6947">
        <f>COUNTIFS($D$4891:D6947,D6947,$A$4891:A6947,A6947)</f>
        <v>2</v>
      </c>
      <c r="I6947" s="39" t="s">
        <v>168</v>
      </c>
      <c r="K6947" t="str">
        <f t="shared" si="524"/>
        <v>2023/24</v>
      </c>
      <c r="Q6947" s="32">
        <v>338.08688021061869</v>
      </c>
      <c r="AC6947" s="37">
        <v>75.13041782458194</v>
      </c>
      <c r="AD6947">
        <f t="shared" si="525"/>
        <v>7.5130417824581937</v>
      </c>
    </row>
    <row r="6948" spans="1:30" x14ac:dyDescent="0.25">
      <c r="A6948" t="s">
        <v>222</v>
      </c>
      <c r="B6948" t="s">
        <v>185</v>
      </c>
      <c r="D6948" s="5">
        <v>45229</v>
      </c>
      <c r="E6948">
        <f>COUNTIFS($D$4891:D6948,D6948,$A$4891:A6948,A6948)</f>
        <v>3</v>
      </c>
      <c r="I6948" t="s">
        <v>168</v>
      </c>
      <c r="K6948" t="str">
        <f t="shared" si="524"/>
        <v>2023/24</v>
      </c>
      <c r="Q6948" s="32">
        <v>425.80900051945775</v>
      </c>
      <c r="AC6948" s="36">
        <v>94.624222337657272</v>
      </c>
      <c r="AD6948">
        <f t="shared" si="525"/>
        <v>9.4624222337657269</v>
      </c>
    </row>
    <row r="6949" spans="1:30" x14ac:dyDescent="0.25">
      <c r="A6949" t="s">
        <v>222</v>
      </c>
      <c r="B6949" t="s">
        <v>185</v>
      </c>
      <c r="D6949" s="38">
        <v>45229</v>
      </c>
      <c r="E6949">
        <f>COUNTIFS($D$4891:D6949,D6949,$A$4891:A6949,A6949)</f>
        <v>4</v>
      </c>
      <c r="I6949" s="39" t="s">
        <v>168</v>
      </c>
      <c r="K6949" t="str">
        <f t="shared" si="524"/>
        <v>2023/24</v>
      </c>
      <c r="Q6949" s="32">
        <v>287.87332590504911</v>
      </c>
      <c r="AC6949" s="37">
        <v>63.971850201122024</v>
      </c>
      <c r="AD6949">
        <f t="shared" si="525"/>
        <v>6.397185020112202</v>
      </c>
    </row>
    <row r="6950" spans="1:30" x14ac:dyDescent="0.25">
      <c r="A6950" t="s">
        <v>222</v>
      </c>
      <c r="B6950" t="s">
        <v>185</v>
      </c>
      <c r="D6950" s="5">
        <v>45229</v>
      </c>
      <c r="E6950">
        <f>COUNTIFS($D$4891:D6950,D6950,$A$4891:A6950,A6950)</f>
        <v>5</v>
      </c>
      <c r="I6950" t="s">
        <v>168</v>
      </c>
      <c r="K6950" t="str">
        <f t="shared" si="524"/>
        <v>2023/24</v>
      </c>
      <c r="Q6950" s="32">
        <v>351.203004415831</v>
      </c>
      <c r="AC6950" s="36">
        <v>78.045112092406882</v>
      </c>
      <c r="AD6950">
        <f t="shared" si="525"/>
        <v>7.8045112092406885</v>
      </c>
    </row>
    <row r="6951" spans="1:30" x14ac:dyDescent="0.25">
      <c r="A6951" t="s">
        <v>222</v>
      </c>
      <c r="B6951" t="s">
        <v>185</v>
      </c>
      <c r="D6951" s="38">
        <v>45258</v>
      </c>
      <c r="E6951">
        <f>COUNTIFS($D$4891:D6951,D6951,$A$4891:A6951,A6951)</f>
        <v>1</v>
      </c>
      <c r="I6951" s="39" t="s">
        <v>168</v>
      </c>
      <c r="K6951" t="str">
        <f t="shared" si="524"/>
        <v>2023/24</v>
      </c>
      <c r="Q6951" s="32">
        <v>363.58069577863688</v>
      </c>
      <c r="AC6951" s="37">
        <v>125.37265371677134</v>
      </c>
      <c r="AD6951">
        <f t="shared" si="525"/>
        <v>12.537265371677133</v>
      </c>
    </row>
    <row r="6952" spans="1:30" x14ac:dyDescent="0.25">
      <c r="A6952" t="s">
        <v>222</v>
      </c>
      <c r="B6952" t="s">
        <v>185</v>
      </c>
      <c r="D6952" s="5">
        <v>45258</v>
      </c>
      <c r="E6952">
        <f>COUNTIFS($D$4891:D6952,D6952,$A$4891:A6952,A6952)</f>
        <v>2</v>
      </c>
      <c r="I6952" t="s">
        <v>168</v>
      </c>
      <c r="K6952" t="str">
        <f t="shared" si="524"/>
        <v>2023/24</v>
      </c>
      <c r="Q6952" s="32">
        <v>326.43201870391778</v>
      </c>
      <c r="AC6952" s="36">
        <v>112.56276507031647</v>
      </c>
      <c r="AD6952">
        <f t="shared" si="525"/>
        <v>11.256276507031647</v>
      </c>
    </row>
    <row r="6953" spans="1:30" x14ac:dyDescent="0.25">
      <c r="A6953" t="s">
        <v>222</v>
      </c>
      <c r="B6953" t="s">
        <v>185</v>
      </c>
      <c r="D6953" s="38">
        <v>45258</v>
      </c>
      <c r="E6953">
        <f>COUNTIFS($D$4891:D6953,D6953,$A$4891:A6953,A6953)</f>
        <v>3</v>
      </c>
      <c r="I6953" s="39" t="s">
        <v>168</v>
      </c>
      <c r="K6953" t="str">
        <f t="shared" si="524"/>
        <v>2023/24</v>
      </c>
      <c r="Q6953" s="32">
        <v>387.27237187508177</v>
      </c>
      <c r="AC6953" s="37">
        <v>133.54219719830405</v>
      </c>
      <c r="AD6953">
        <f t="shared" si="525"/>
        <v>13.354219719830406</v>
      </c>
    </row>
    <row r="6954" spans="1:30" x14ac:dyDescent="0.25">
      <c r="A6954" t="s">
        <v>222</v>
      </c>
      <c r="B6954" t="s">
        <v>185</v>
      </c>
      <c r="D6954" s="5">
        <v>45258</v>
      </c>
      <c r="E6954">
        <f>COUNTIFS($D$4891:D6954,D6954,$A$4891:A6954,A6954)</f>
        <v>4</v>
      </c>
      <c r="I6954" t="s">
        <v>168</v>
      </c>
      <c r="K6954" t="str">
        <f t="shared" si="524"/>
        <v>2023/24</v>
      </c>
      <c r="Q6954" s="32">
        <v>356.73174154623695</v>
      </c>
      <c r="AC6954" s="36">
        <v>123.01094536077136</v>
      </c>
      <c r="AD6954">
        <f t="shared" si="525"/>
        <v>12.301094536077136</v>
      </c>
    </row>
    <row r="6955" spans="1:30" x14ac:dyDescent="0.25">
      <c r="A6955" t="s">
        <v>222</v>
      </c>
      <c r="B6955" t="s">
        <v>185</v>
      </c>
      <c r="D6955" s="38">
        <v>45258</v>
      </c>
      <c r="E6955">
        <f>COUNTIFS($D$4891:D6955,D6955,$A$4891:A6955,A6955)</f>
        <v>5</v>
      </c>
      <c r="I6955" s="39" t="s">
        <v>168</v>
      </c>
      <c r="K6955" t="str">
        <f t="shared" si="524"/>
        <v>2023/24</v>
      </c>
      <c r="Q6955" s="32">
        <v>348.80078675948192</v>
      </c>
      <c r="AC6955" s="37">
        <v>120.27613336533859</v>
      </c>
      <c r="AD6955">
        <f t="shared" si="525"/>
        <v>12.027613336533859</v>
      </c>
    </row>
    <row r="6956" spans="1:30" x14ac:dyDescent="0.25">
      <c r="A6956" t="s">
        <v>222</v>
      </c>
      <c r="B6956" t="s">
        <v>185</v>
      </c>
      <c r="D6956" s="5">
        <v>45282</v>
      </c>
      <c r="E6956">
        <f>COUNTIFS($D$4891:D6956,D6956,$A$4891:A6956,A6956)</f>
        <v>1</v>
      </c>
      <c r="I6956" t="s">
        <v>168</v>
      </c>
      <c r="K6956" t="str">
        <f t="shared" si="524"/>
        <v>2023/24</v>
      </c>
      <c r="Q6956" s="32">
        <v>183.73831820594549</v>
      </c>
      <c r="AC6956" s="36">
        <v>76.557632585810623</v>
      </c>
      <c r="AD6956">
        <f t="shared" si="525"/>
        <v>7.6557632585810627</v>
      </c>
    </row>
    <row r="6957" spans="1:30" x14ac:dyDescent="0.25">
      <c r="A6957" t="s">
        <v>222</v>
      </c>
      <c r="B6957" t="s">
        <v>185</v>
      </c>
      <c r="D6957" s="38">
        <v>45282</v>
      </c>
      <c r="E6957">
        <f>COUNTIFS($D$4891:D6957,D6957,$A$4891:A6957,A6957)</f>
        <v>2</v>
      </c>
      <c r="I6957" s="39" t="s">
        <v>168</v>
      </c>
      <c r="K6957" t="str">
        <f t="shared" si="524"/>
        <v>2023/24</v>
      </c>
      <c r="Q6957" s="32">
        <v>226.77682251356745</v>
      </c>
      <c r="AC6957" s="37">
        <v>94.490342713986436</v>
      </c>
      <c r="AD6957">
        <f t="shared" si="525"/>
        <v>9.4490342713986433</v>
      </c>
    </row>
    <row r="6958" spans="1:30" x14ac:dyDescent="0.25">
      <c r="A6958" t="s">
        <v>222</v>
      </c>
      <c r="B6958" t="s">
        <v>185</v>
      </c>
      <c r="D6958" s="5">
        <v>45282</v>
      </c>
      <c r="E6958">
        <f>COUNTIFS($D$4891:D6958,D6958,$A$4891:A6958,A6958)</f>
        <v>3</v>
      </c>
      <c r="I6958" t="s">
        <v>168</v>
      </c>
      <c r="K6958" t="str">
        <f t="shared" si="524"/>
        <v>2023/24</v>
      </c>
      <c r="Q6958" s="32">
        <v>251.34761981698801</v>
      </c>
      <c r="AC6958" s="36">
        <v>104.72817492374502</v>
      </c>
      <c r="AD6958">
        <f t="shared" si="525"/>
        <v>10.472817492374501</v>
      </c>
    </row>
    <row r="6959" spans="1:30" x14ac:dyDescent="0.25">
      <c r="A6959" t="s">
        <v>222</v>
      </c>
      <c r="B6959" t="s">
        <v>185</v>
      </c>
      <c r="D6959" s="38">
        <v>45282</v>
      </c>
      <c r="E6959">
        <f>COUNTIFS($D$4891:D6959,D6959,$A$4891:A6959,A6959)</f>
        <v>4</v>
      </c>
      <c r="I6959" s="39" t="s">
        <v>168</v>
      </c>
      <c r="K6959" t="str">
        <f t="shared" si="524"/>
        <v>2023/24</v>
      </c>
      <c r="Q6959" s="32">
        <v>202.28221233901738</v>
      </c>
      <c r="AC6959" s="37">
        <v>84.284255141257248</v>
      </c>
      <c r="AD6959">
        <f t="shared" si="525"/>
        <v>8.428425514125724</v>
      </c>
    </row>
    <row r="6960" spans="1:30" x14ac:dyDescent="0.25">
      <c r="A6960" t="s">
        <v>222</v>
      </c>
      <c r="B6960" t="s">
        <v>185</v>
      </c>
      <c r="D6960" s="5">
        <v>45282</v>
      </c>
      <c r="E6960">
        <f>COUNTIFS($D$4891:D6960,D6960,$A$4891:A6960,A6960)</f>
        <v>5</v>
      </c>
      <c r="I6960" t="s">
        <v>168</v>
      </c>
      <c r="K6960" t="str">
        <f t="shared" si="524"/>
        <v>2023/24</v>
      </c>
      <c r="Q6960" s="32">
        <v>244.44583777457314</v>
      </c>
      <c r="AC6960" s="36">
        <v>101.85243240607214</v>
      </c>
      <c r="AD6960">
        <f t="shared" si="525"/>
        <v>10.185243240607214</v>
      </c>
    </row>
    <row r="6961" spans="1:30" x14ac:dyDescent="0.25">
      <c r="A6961" t="s">
        <v>222</v>
      </c>
      <c r="B6961" t="s">
        <v>185</v>
      </c>
      <c r="D6961" s="38">
        <v>45323</v>
      </c>
      <c r="E6961">
        <f>COUNTIFS($D$4891:D6961,D6961,$A$4891:A6961,A6961)</f>
        <v>1</v>
      </c>
      <c r="I6961" s="39" t="s">
        <v>168</v>
      </c>
      <c r="K6961" t="str">
        <f t="shared" si="524"/>
        <v>2023/24</v>
      </c>
      <c r="Q6961" s="32">
        <v>233.25903011554911</v>
      </c>
      <c r="AC6961" s="37">
        <v>56.892446369646123</v>
      </c>
      <c r="AD6961">
        <f t="shared" si="525"/>
        <v>5.6892446369646121</v>
      </c>
    </row>
    <row r="6962" spans="1:30" x14ac:dyDescent="0.25">
      <c r="A6962" t="s">
        <v>222</v>
      </c>
      <c r="B6962" t="s">
        <v>185</v>
      </c>
      <c r="D6962" s="5">
        <v>45323</v>
      </c>
      <c r="E6962">
        <f>COUNTIFS($D$4891:D6962,D6962,$A$4891:A6962,A6962)</f>
        <v>2</v>
      </c>
      <c r="I6962" t="s">
        <v>168</v>
      </c>
      <c r="K6962" t="str">
        <f t="shared" si="524"/>
        <v>2023/24</v>
      </c>
      <c r="Q6962" s="32">
        <v>256.2468028174556</v>
      </c>
      <c r="AC6962" s="36">
        <v>62.499220199379415</v>
      </c>
      <c r="AD6962">
        <f t="shared" si="525"/>
        <v>6.2499220199379417</v>
      </c>
    </row>
    <row r="6963" spans="1:30" x14ac:dyDescent="0.25">
      <c r="A6963" t="s">
        <v>222</v>
      </c>
      <c r="B6963" t="s">
        <v>185</v>
      </c>
      <c r="D6963" s="38">
        <v>45323</v>
      </c>
      <c r="E6963">
        <f>COUNTIFS($D$4891:D6963,D6963,$A$4891:A6963,A6963)</f>
        <v>3</v>
      </c>
      <c r="I6963" s="39" t="s">
        <v>168</v>
      </c>
      <c r="K6963" t="str">
        <f t="shared" si="524"/>
        <v>2023/24</v>
      </c>
      <c r="Q6963" s="32">
        <v>234.46756680283661</v>
      </c>
      <c r="AC6963" s="37">
        <v>57.187211415326004</v>
      </c>
      <c r="AD6963">
        <f t="shared" si="525"/>
        <v>5.7187211415326002</v>
      </c>
    </row>
    <row r="6964" spans="1:30" x14ac:dyDescent="0.25">
      <c r="A6964" t="s">
        <v>222</v>
      </c>
      <c r="B6964" t="s">
        <v>185</v>
      </c>
      <c r="D6964" s="5">
        <v>45323</v>
      </c>
      <c r="E6964">
        <f>COUNTIFS($D$4891:D6964,D6964,$A$4891:A6964,A6964)</f>
        <v>4</v>
      </c>
      <c r="I6964" t="s">
        <v>168</v>
      </c>
      <c r="K6964" t="str">
        <f t="shared" si="524"/>
        <v>2023/24</v>
      </c>
      <c r="Q6964" s="32">
        <v>314.03126479705651</v>
      </c>
      <c r="AC6964" s="36">
        <v>76.592991413916224</v>
      </c>
      <c r="AD6964">
        <f t="shared" si="525"/>
        <v>7.6592991413916227</v>
      </c>
    </row>
    <row r="6965" spans="1:30" x14ac:dyDescent="0.25">
      <c r="A6965" t="s">
        <v>222</v>
      </c>
      <c r="B6965" t="s">
        <v>185</v>
      </c>
      <c r="D6965" s="38">
        <v>45323</v>
      </c>
      <c r="E6965">
        <f>COUNTIFS($D$4891:D6965,D6965,$A$4891:A6965,A6965)</f>
        <v>5</v>
      </c>
      <c r="I6965" s="39" t="s">
        <v>168</v>
      </c>
      <c r="K6965" t="str">
        <f t="shared" si="524"/>
        <v>2023/24</v>
      </c>
      <c r="Q6965" s="32">
        <v>265.89648421567824</v>
      </c>
      <c r="AC6965" s="37">
        <v>64.852801028214216</v>
      </c>
      <c r="AD6965">
        <f t="shared" si="525"/>
        <v>6.485280102821422</v>
      </c>
    </row>
    <row r="6966" spans="1:30" x14ac:dyDescent="0.25">
      <c r="A6966" t="s">
        <v>222</v>
      </c>
      <c r="B6966" t="s">
        <v>185</v>
      </c>
      <c r="D6966" s="5">
        <v>45377</v>
      </c>
      <c r="E6966">
        <f>COUNTIFS($D$4891:D6966,D6966,$A$4891:A6966,A6966)</f>
        <v>1</v>
      </c>
      <c r="I6966" t="s">
        <v>168</v>
      </c>
      <c r="K6966" t="str">
        <f t="shared" si="524"/>
        <v>2023/24</v>
      </c>
      <c r="Q6966" s="32">
        <v>0</v>
      </c>
      <c r="AC6966" s="36">
        <v>0</v>
      </c>
      <c r="AD6966">
        <f t="shared" si="525"/>
        <v>0</v>
      </c>
    </row>
    <row r="6967" spans="1:30" x14ac:dyDescent="0.25">
      <c r="A6967" t="s">
        <v>222</v>
      </c>
      <c r="B6967" t="s">
        <v>185</v>
      </c>
      <c r="D6967" s="38">
        <v>45377</v>
      </c>
      <c r="E6967">
        <f>COUNTIFS($D$4891:D6967,D6967,$A$4891:A6967,A6967)</f>
        <v>2</v>
      </c>
      <c r="I6967" s="39" t="s">
        <v>168</v>
      </c>
      <c r="K6967" t="str">
        <f t="shared" si="524"/>
        <v>2023/24</v>
      </c>
      <c r="Q6967" s="32">
        <v>5.4941860465116328</v>
      </c>
      <c r="AC6967" s="37">
        <v>1.0174418604651172</v>
      </c>
      <c r="AD6967">
        <f t="shared" si="525"/>
        <v>0.10174418604651173</v>
      </c>
    </row>
    <row r="6968" spans="1:30" x14ac:dyDescent="0.25">
      <c r="A6968" t="s">
        <v>222</v>
      </c>
      <c r="B6968" t="s">
        <v>185</v>
      </c>
      <c r="D6968" s="5">
        <v>45377</v>
      </c>
      <c r="E6968">
        <f>COUNTIFS($D$4891:D6968,D6968,$A$4891:A6968,A6968)</f>
        <v>3</v>
      </c>
      <c r="I6968" t="s">
        <v>168</v>
      </c>
      <c r="K6968" t="str">
        <f t="shared" si="524"/>
        <v>2023/24</v>
      </c>
      <c r="Q6968" s="32">
        <v>0</v>
      </c>
      <c r="AC6968" s="36">
        <v>0</v>
      </c>
      <c r="AD6968">
        <f t="shared" si="525"/>
        <v>0</v>
      </c>
    </row>
    <row r="6969" spans="1:30" x14ac:dyDescent="0.25">
      <c r="A6969" t="s">
        <v>222</v>
      </c>
      <c r="B6969" t="s">
        <v>185</v>
      </c>
      <c r="D6969" s="38">
        <v>45377</v>
      </c>
      <c r="E6969">
        <f>COUNTIFS($D$4891:D6969,D6969,$A$4891:A6969,A6969)</f>
        <v>4</v>
      </c>
      <c r="I6969" s="39" t="s">
        <v>168</v>
      </c>
      <c r="K6969" t="str">
        <f t="shared" si="524"/>
        <v>2023/24</v>
      </c>
      <c r="Q6969" s="32">
        <v>1.614832535885169</v>
      </c>
      <c r="AC6969" s="37">
        <v>0.29904306220095722</v>
      </c>
      <c r="AD6969">
        <f t="shared" si="525"/>
        <v>2.9904306220095721E-2</v>
      </c>
    </row>
    <row r="6970" spans="1:30" x14ac:dyDescent="0.25">
      <c r="A6970" t="s">
        <v>222</v>
      </c>
      <c r="B6970" t="s">
        <v>185</v>
      </c>
      <c r="D6970" s="5">
        <v>45377</v>
      </c>
      <c r="E6970">
        <f>COUNTIFS($D$4891:D6970,D6970,$A$4891:A6970,A6970)</f>
        <v>5</v>
      </c>
      <c r="I6970" t="s">
        <v>168</v>
      </c>
      <c r="K6970" t="str">
        <f t="shared" si="524"/>
        <v>2023/24</v>
      </c>
      <c r="Q6970" s="32">
        <v>54.136453526697423</v>
      </c>
      <c r="AC6970" s="36">
        <v>10.025269171610635</v>
      </c>
      <c r="AD6970">
        <f t="shared" si="525"/>
        <v>1.0025269171610636</v>
      </c>
    </row>
    <row r="6971" spans="1:30" x14ac:dyDescent="0.25">
      <c r="A6971" t="s">
        <v>222</v>
      </c>
      <c r="B6971" t="s">
        <v>185</v>
      </c>
      <c r="D6971" s="38">
        <v>45447</v>
      </c>
      <c r="E6971">
        <f>COUNTIFS($D$4891:D6971,D6971,$A$4891:A6971,A6971)</f>
        <v>1</v>
      </c>
      <c r="I6971" s="39" t="s">
        <v>168</v>
      </c>
      <c r="K6971" t="str">
        <f t="shared" si="524"/>
        <v>2023/24</v>
      </c>
      <c r="Q6971" s="32">
        <v>0</v>
      </c>
      <c r="AC6971" s="37">
        <v>0</v>
      </c>
      <c r="AD6971">
        <f t="shared" si="525"/>
        <v>0</v>
      </c>
    </row>
    <row r="6972" spans="1:30" x14ac:dyDescent="0.25">
      <c r="A6972" t="s">
        <v>222</v>
      </c>
      <c r="B6972" t="s">
        <v>185</v>
      </c>
      <c r="D6972" s="5">
        <v>45447</v>
      </c>
      <c r="E6972">
        <f>COUNTIFS($D$4891:D6972,D6972,$A$4891:A6972,A6972)</f>
        <v>2</v>
      </c>
      <c r="I6972" t="s">
        <v>168</v>
      </c>
      <c r="K6972" t="str">
        <f t="shared" si="524"/>
        <v>2023/24</v>
      </c>
      <c r="Q6972" s="32">
        <v>0</v>
      </c>
      <c r="AC6972" s="36">
        <v>0</v>
      </c>
      <c r="AD6972">
        <f t="shared" si="525"/>
        <v>0</v>
      </c>
    </row>
    <row r="6973" spans="1:30" x14ac:dyDescent="0.25">
      <c r="A6973" t="s">
        <v>222</v>
      </c>
      <c r="B6973" t="s">
        <v>185</v>
      </c>
      <c r="D6973" s="38">
        <v>45447</v>
      </c>
      <c r="E6973">
        <f>COUNTIFS($D$4891:D6973,D6973,$A$4891:A6973,A6973)</f>
        <v>3</v>
      </c>
      <c r="I6973" s="39" t="s">
        <v>168</v>
      </c>
      <c r="K6973" t="str">
        <f t="shared" si="524"/>
        <v>2023/24</v>
      </c>
      <c r="Q6973" s="32">
        <v>0</v>
      </c>
      <c r="AC6973" s="37">
        <v>0</v>
      </c>
      <c r="AD6973">
        <f t="shared" si="525"/>
        <v>0</v>
      </c>
    </row>
    <row r="6974" spans="1:30" x14ac:dyDescent="0.25">
      <c r="A6974" t="s">
        <v>222</v>
      </c>
      <c r="B6974" t="s">
        <v>185</v>
      </c>
      <c r="D6974" s="5">
        <v>45447</v>
      </c>
      <c r="E6974">
        <f>COUNTIFS($D$4891:D6974,D6974,$A$4891:A6974,A6974)</f>
        <v>4</v>
      </c>
      <c r="I6974" t="s">
        <v>168</v>
      </c>
      <c r="K6974" t="str">
        <f t="shared" si="524"/>
        <v>2023/24</v>
      </c>
      <c r="Q6974" s="32">
        <v>0</v>
      </c>
      <c r="AC6974" s="36">
        <v>0</v>
      </c>
      <c r="AD6974">
        <f t="shared" si="525"/>
        <v>0</v>
      </c>
    </row>
    <row r="6975" spans="1:30" x14ac:dyDescent="0.25">
      <c r="A6975" t="s">
        <v>222</v>
      </c>
      <c r="B6975" t="s">
        <v>185</v>
      </c>
      <c r="D6975" s="38">
        <v>45447</v>
      </c>
      <c r="E6975">
        <f>COUNTIFS($D$4891:D6975,D6975,$A$4891:A6975,A6975)</f>
        <v>5</v>
      </c>
      <c r="I6975" s="39" t="s">
        <v>168</v>
      </c>
      <c r="K6975" t="str">
        <f t="shared" si="524"/>
        <v>2023/24</v>
      </c>
      <c r="Q6975" s="32">
        <v>0</v>
      </c>
      <c r="AC6975" s="37">
        <v>0</v>
      </c>
      <c r="AD6975">
        <f t="shared" si="525"/>
        <v>0</v>
      </c>
    </row>
    <row r="6976" spans="1:30" x14ac:dyDescent="0.25">
      <c r="A6976" t="s">
        <v>223</v>
      </c>
      <c r="B6976" t="s">
        <v>185</v>
      </c>
      <c r="D6976" s="5">
        <v>44977</v>
      </c>
      <c r="E6976">
        <f>COUNTIFS($D$4891:D6976,D6976,$A$4891:A6976,A6976)</f>
        <v>1</v>
      </c>
      <c r="I6976" t="s">
        <v>169</v>
      </c>
      <c r="K6976" t="str">
        <f t="shared" si="524"/>
        <v>2022/23</v>
      </c>
      <c r="Q6976" s="32">
        <v>199.76537623596448</v>
      </c>
      <c r="AC6976" s="36">
        <v>33.858538345078728</v>
      </c>
      <c r="AD6976">
        <f t="shared" si="525"/>
        <v>3.3858538345078726</v>
      </c>
    </row>
    <row r="6977" spans="1:30" x14ac:dyDescent="0.25">
      <c r="A6977" t="s">
        <v>223</v>
      </c>
      <c r="B6977" t="s">
        <v>185</v>
      </c>
      <c r="D6977" s="38">
        <v>44977</v>
      </c>
      <c r="E6977">
        <f>COUNTIFS($D$4891:D6977,D6977,$A$4891:A6977,A6977)</f>
        <v>2</v>
      </c>
      <c r="I6977" s="39" t="s">
        <v>169</v>
      </c>
      <c r="K6977" t="str">
        <f t="shared" si="524"/>
        <v>2022/23</v>
      </c>
      <c r="Q6977" s="32">
        <v>245.01308044473507</v>
      </c>
      <c r="AC6977" s="37">
        <v>41.527640753344926</v>
      </c>
      <c r="AD6977">
        <f t="shared" si="525"/>
        <v>4.1527640753344928</v>
      </c>
    </row>
    <row r="6978" spans="1:30" x14ac:dyDescent="0.25">
      <c r="A6978" t="s">
        <v>223</v>
      </c>
      <c r="B6978" t="s">
        <v>185</v>
      </c>
      <c r="D6978" s="5">
        <v>44977</v>
      </c>
      <c r="E6978">
        <f>COUNTIFS($D$4891:D6978,D6978,$A$4891:A6978,A6978)</f>
        <v>3</v>
      </c>
      <c r="I6978" t="s">
        <v>169</v>
      </c>
      <c r="K6978" t="str">
        <f t="shared" si="524"/>
        <v>2022/23</v>
      </c>
      <c r="Q6978" s="32">
        <v>281.24098586583762</v>
      </c>
      <c r="AC6978" s="36">
        <v>47.667963706074168</v>
      </c>
      <c r="AD6978">
        <f t="shared" si="525"/>
        <v>4.766796370607417</v>
      </c>
    </row>
    <row r="6979" spans="1:30" x14ac:dyDescent="0.25">
      <c r="A6979" t="s">
        <v>223</v>
      </c>
      <c r="B6979" t="s">
        <v>185</v>
      </c>
      <c r="D6979" s="38">
        <v>44977</v>
      </c>
      <c r="E6979">
        <f>COUNTIFS($D$4891:D6979,D6979,$A$4891:A6979,A6979)</f>
        <v>4</v>
      </c>
      <c r="I6979" s="39" t="s">
        <v>169</v>
      </c>
      <c r="K6979" t="str">
        <f t="shared" si="524"/>
        <v>2022/23</v>
      </c>
      <c r="Q6979" s="32">
        <v>258.9318462205328</v>
      </c>
      <c r="AC6979" s="37">
        <v>43.88675359670048</v>
      </c>
      <c r="AD6979">
        <f t="shared" si="525"/>
        <v>4.3886753596700476</v>
      </c>
    </row>
    <row r="6980" spans="1:30" x14ac:dyDescent="0.25">
      <c r="A6980" t="s">
        <v>223</v>
      </c>
      <c r="B6980" t="s">
        <v>185</v>
      </c>
      <c r="D6980" s="5">
        <v>44977</v>
      </c>
      <c r="E6980">
        <f>COUNTIFS($D$4891:D6980,D6980,$A$4891:A6980,A6980)</f>
        <v>5</v>
      </c>
      <c r="I6980" t="s">
        <v>169</v>
      </c>
      <c r="K6980" t="str">
        <f t="shared" si="524"/>
        <v>2022/23</v>
      </c>
      <c r="Q6980" s="32">
        <v>292.60481366459624</v>
      </c>
      <c r="AC6980" s="36">
        <v>49.594036214338352</v>
      </c>
      <c r="AD6980">
        <f t="shared" si="525"/>
        <v>4.9594036214338351</v>
      </c>
    </row>
    <row r="6981" spans="1:30" x14ac:dyDescent="0.25">
      <c r="A6981" t="s">
        <v>223</v>
      </c>
      <c r="B6981" t="s">
        <v>185</v>
      </c>
      <c r="D6981" s="38">
        <v>45001</v>
      </c>
      <c r="E6981">
        <f>COUNTIFS($D$4891:D6981,D6981,$A$4891:A6981,A6981)</f>
        <v>1</v>
      </c>
      <c r="I6981" s="39" t="s">
        <v>169</v>
      </c>
      <c r="K6981" t="str">
        <f t="shared" si="524"/>
        <v>2022/23</v>
      </c>
      <c r="Q6981" s="32">
        <v>154.32774396917824</v>
      </c>
      <c r="AC6981" s="37">
        <v>64.303226653824268</v>
      </c>
      <c r="AD6981">
        <f t="shared" si="525"/>
        <v>6.4303226653824268</v>
      </c>
    </row>
    <row r="6982" spans="1:30" x14ac:dyDescent="0.25">
      <c r="A6982" t="s">
        <v>223</v>
      </c>
      <c r="B6982" t="s">
        <v>185</v>
      </c>
      <c r="D6982" s="5">
        <v>45001</v>
      </c>
      <c r="E6982">
        <f>COUNTIFS($D$4891:D6982,D6982,$A$4891:A6982,A6982)</f>
        <v>2</v>
      </c>
      <c r="I6982" t="s">
        <v>169</v>
      </c>
      <c r="K6982" t="str">
        <f t="shared" si="524"/>
        <v>2022/23</v>
      </c>
      <c r="Q6982" s="32">
        <v>131.90850113442997</v>
      </c>
      <c r="AC6982" s="36">
        <v>54.961875472679161</v>
      </c>
      <c r="AD6982">
        <f t="shared" si="525"/>
        <v>5.4961875472679163</v>
      </c>
    </row>
    <row r="6983" spans="1:30" x14ac:dyDescent="0.25">
      <c r="A6983" t="s">
        <v>223</v>
      </c>
      <c r="B6983" t="s">
        <v>185</v>
      </c>
      <c r="D6983" s="38">
        <v>45001</v>
      </c>
      <c r="E6983">
        <f>COUNTIFS($D$4891:D6983,D6983,$A$4891:A6983,A6983)</f>
        <v>3</v>
      </c>
      <c r="I6983" s="39" t="s">
        <v>169</v>
      </c>
      <c r="K6983" t="str">
        <f t="shared" ref="K6983:K7046" si="526">YEAR(D6983)+IF(MONTH(D6983)&lt;7,-1,0)&amp;"/"&amp;RIGHT(YEAR(D6983)+IF(MONTH(D6983)&lt;7,0,1),2)</f>
        <v>2022/23</v>
      </c>
      <c r="Q6983" s="32">
        <v>156.3456158755136</v>
      </c>
      <c r="AC6983" s="37">
        <v>65.144006614797334</v>
      </c>
      <c r="AD6983">
        <f t="shared" si="525"/>
        <v>6.5144006614797334</v>
      </c>
    </row>
    <row r="6984" spans="1:30" x14ac:dyDescent="0.25">
      <c r="A6984" t="s">
        <v>223</v>
      </c>
      <c r="B6984" t="s">
        <v>185</v>
      </c>
      <c r="D6984" s="5">
        <v>45001</v>
      </c>
      <c r="E6984">
        <f>COUNTIFS($D$4891:D6984,D6984,$A$4891:A6984,A6984)</f>
        <v>4</v>
      </c>
      <c r="I6984" t="s">
        <v>169</v>
      </c>
      <c r="K6984" t="str">
        <f t="shared" si="526"/>
        <v>2022/23</v>
      </c>
      <c r="Q6984" s="32">
        <v>187.82135295896762</v>
      </c>
      <c r="AC6984" s="36">
        <v>78.258897066236514</v>
      </c>
      <c r="AD6984">
        <f t="shared" si="525"/>
        <v>7.8258897066236512</v>
      </c>
    </row>
    <row r="6985" spans="1:30" x14ac:dyDescent="0.25">
      <c r="A6985" t="s">
        <v>223</v>
      </c>
      <c r="B6985" t="s">
        <v>185</v>
      </c>
      <c r="D6985" s="38">
        <v>45001</v>
      </c>
      <c r="E6985">
        <f>COUNTIFS($D$4891:D6985,D6985,$A$4891:A6985,A6985)</f>
        <v>5</v>
      </c>
      <c r="I6985" s="39" t="s">
        <v>169</v>
      </c>
      <c r="K6985" t="str">
        <f t="shared" si="526"/>
        <v>2022/23</v>
      </c>
      <c r="Q6985" s="32">
        <v>169.50937790746849</v>
      </c>
      <c r="AC6985" s="37">
        <v>70.628907461445195</v>
      </c>
      <c r="AD6985">
        <f t="shared" si="525"/>
        <v>7.0628907461445198</v>
      </c>
    </row>
    <row r="6986" spans="1:30" x14ac:dyDescent="0.25">
      <c r="A6986" t="s">
        <v>223</v>
      </c>
      <c r="B6986" t="s">
        <v>185</v>
      </c>
      <c r="D6986" s="5">
        <v>45050</v>
      </c>
      <c r="E6986">
        <f>COUNTIFS($D$4891:D6986,D6986,$A$4891:A6986,A6986)</f>
        <v>1</v>
      </c>
      <c r="I6986" t="s">
        <v>169</v>
      </c>
      <c r="K6986" t="str">
        <f t="shared" si="526"/>
        <v>2022/23</v>
      </c>
      <c r="Q6986" s="32">
        <v>181.5742397137746</v>
      </c>
      <c r="AC6986" s="36">
        <v>37.05596728852543</v>
      </c>
      <c r="AD6986">
        <f t="shared" si="525"/>
        <v>3.7055967288525431</v>
      </c>
    </row>
    <row r="6987" spans="1:30" x14ac:dyDescent="0.25">
      <c r="A6987" t="s">
        <v>223</v>
      </c>
      <c r="B6987" t="s">
        <v>185</v>
      </c>
      <c r="D6987" s="38">
        <v>45050</v>
      </c>
      <c r="E6987">
        <f>COUNTIFS($D$4891:D6987,D6987,$A$4891:A6987,A6987)</f>
        <v>2</v>
      </c>
      <c r="I6987" s="39" t="s">
        <v>169</v>
      </c>
      <c r="K6987" t="str">
        <f t="shared" si="526"/>
        <v>2022/23</v>
      </c>
      <c r="Q6987" s="32">
        <v>133.46199524940613</v>
      </c>
      <c r="AC6987" s="37">
        <v>27.2371418876339</v>
      </c>
      <c r="AD6987">
        <f t="shared" si="525"/>
        <v>2.72371418876339</v>
      </c>
    </row>
    <row r="6988" spans="1:30" x14ac:dyDescent="0.25">
      <c r="A6988" t="s">
        <v>223</v>
      </c>
      <c r="B6988" t="s">
        <v>185</v>
      </c>
      <c r="D6988" s="5">
        <v>45050</v>
      </c>
      <c r="E6988">
        <f>COUNTIFS($D$4891:D6988,D6988,$A$4891:A6988,A6988)</f>
        <v>3</v>
      </c>
      <c r="I6988" t="s">
        <v>169</v>
      </c>
      <c r="K6988" t="str">
        <f t="shared" si="526"/>
        <v>2022/23</v>
      </c>
      <c r="Q6988" s="32">
        <v>165.70731707317074</v>
      </c>
      <c r="AC6988" s="36">
        <v>33.817819810851176</v>
      </c>
      <c r="AD6988">
        <f t="shared" si="525"/>
        <v>3.3817819810851177</v>
      </c>
    </row>
    <row r="6989" spans="1:30" x14ac:dyDescent="0.25">
      <c r="A6989" t="s">
        <v>223</v>
      </c>
      <c r="B6989" t="s">
        <v>185</v>
      </c>
      <c r="D6989" s="38">
        <v>45050</v>
      </c>
      <c r="E6989">
        <f>COUNTIFS($D$4891:D6989,D6989,$A$4891:A6989,A6989)</f>
        <v>4</v>
      </c>
      <c r="I6989" s="39" t="s">
        <v>169</v>
      </c>
      <c r="K6989" t="str">
        <f t="shared" si="526"/>
        <v>2022/23</v>
      </c>
      <c r="Q6989" s="32">
        <v>184.14847434335857</v>
      </c>
      <c r="AC6989" s="37">
        <v>37.581321294562976</v>
      </c>
      <c r="AD6989">
        <f t="shared" si="525"/>
        <v>3.7581321294562975</v>
      </c>
    </row>
    <row r="6990" spans="1:30" x14ac:dyDescent="0.25">
      <c r="A6990" t="s">
        <v>223</v>
      </c>
      <c r="B6990" t="s">
        <v>185</v>
      </c>
      <c r="D6990" s="5">
        <v>45050</v>
      </c>
      <c r="E6990">
        <f>COUNTIFS($D$4891:D6990,D6990,$A$4891:A6990,A6990)</f>
        <v>5</v>
      </c>
      <c r="I6990" t="s">
        <v>169</v>
      </c>
      <c r="K6990" t="str">
        <f t="shared" si="526"/>
        <v>2022/23</v>
      </c>
      <c r="Q6990" s="32">
        <v>153.91395546034718</v>
      </c>
      <c r="AC6990" s="36">
        <v>31.411011318438202</v>
      </c>
      <c r="AD6990">
        <f t="shared" si="525"/>
        <v>3.1411011318438202</v>
      </c>
    </row>
    <row r="6991" spans="1:30" x14ac:dyDescent="0.25">
      <c r="A6991" t="s">
        <v>223</v>
      </c>
      <c r="B6991" t="s">
        <v>185</v>
      </c>
      <c r="D6991" s="38">
        <v>45147</v>
      </c>
      <c r="E6991">
        <f>COUNTIFS($D$4891:D6991,D6991,$A$4891:A6991,A6991)</f>
        <v>1</v>
      </c>
      <c r="I6991" s="39" t="s">
        <v>169</v>
      </c>
      <c r="K6991" t="str">
        <f t="shared" si="526"/>
        <v>2023/24</v>
      </c>
      <c r="Q6991" s="32">
        <v>36.207286716451677</v>
      </c>
      <c r="AC6991" s="37">
        <v>3.7327099707682141</v>
      </c>
      <c r="AD6991">
        <f t="shared" si="525"/>
        <v>0.37327099707682143</v>
      </c>
    </row>
    <row r="6992" spans="1:30" x14ac:dyDescent="0.25">
      <c r="A6992" t="s">
        <v>223</v>
      </c>
      <c r="B6992" t="s">
        <v>185</v>
      </c>
      <c r="D6992" s="5">
        <v>45147</v>
      </c>
      <c r="E6992">
        <f>COUNTIFS($D$4891:D6992,D6992,$A$4891:A6992,A6992)</f>
        <v>2</v>
      </c>
      <c r="I6992" t="s">
        <v>169</v>
      </c>
      <c r="K6992" t="str">
        <f t="shared" si="526"/>
        <v>2023/24</v>
      </c>
      <c r="Q6992" s="32">
        <v>0</v>
      </c>
      <c r="AC6992" s="36">
        <v>0</v>
      </c>
      <c r="AD6992">
        <f t="shared" si="525"/>
        <v>0</v>
      </c>
    </row>
    <row r="6993" spans="1:30" x14ac:dyDescent="0.25">
      <c r="A6993" t="s">
        <v>223</v>
      </c>
      <c r="B6993" t="s">
        <v>185</v>
      </c>
      <c r="D6993" s="38">
        <v>45147</v>
      </c>
      <c r="E6993">
        <f>COUNTIFS($D$4891:D6993,D6993,$A$4891:A6993,A6993)</f>
        <v>3</v>
      </c>
      <c r="I6993" s="39" t="s">
        <v>169</v>
      </c>
      <c r="K6993" t="str">
        <f t="shared" si="526"/>
        <v>2023/24</v>
      </c>
      <c r="Q6993" s="32">
        <v>0</v>
      </c>
      <c r="AC6993" s="37">
        <v>0</v>
      </c>
      <c r="AD6993">
        <f t="shared" si="525"/>
        <v>0</v>
      </c>
    </row>
    <row r="6994" spans="1:30" x14ac:dyDescent="0.25">
      <c r="A6994" t="s">
        <v>223</v>
      </c>
      <c r="B6994" t="s">
        <v>185</v>
      </c>
      <c r="D6994" s="5">
        <v>45147</v>
      </c>
      <c r="E6994">
        <f>COUNTIFS($D$4891:D6994,D6994,$A$4891:A6994,A6994)</f>
        <v>4</v>
      </c>
      <c r="I6994" t="s">
        <v>169</v>
      </c>
      <c r="K6994" t="str">
        <f t="shared" si="526"/>
        <v>2023/24</v>
      </c>
      <c r="Q6994" s="32">
        <v>0</v>
      </c>
      <c r="AC6994" s="36">
        <v>0</v>
      </c>
      <c r="AD6994">
        <f t="shared" si="525"/>
        <v>0</v>
      </c>
    </row>
    <row r="6995" spans="1:30" x14ac:dyDescent="0.25">
      <c r="A6995" t="s">
        <v>223</v>
      </c>
      <c r="B6995" t="s">
        <v>185</v>
      </c>
      <c r="D6995" s="38">
        <v>45147</v>
      </c>
      <c r="E6995">
        <f>COUNTIFS($D$4891:D6995,D6995,$A$4891:A6995,A6995)</f>
        <v>5</v>
      </c>
      <c r="I6995" s="39" t="s">
        <v>169</v>
      </c>
      <c r="K6995" t="str">
        <f t="shared" si="526"/>
        <v>2023/24</v>
      </c>
      <c r="Q6995" s="32">
        <v>35.86847145129353</v>
      </c>
      <c r="AC6995" s="37">
        <v>3.6977805619890241</v>
      </c>
      <c r="AD6995">
        <f t="shared" si="525"/>
        <v>0.36977805619890242</v>
      </c>
    </row>
    <row r="6996" spans="1:30" x14ac:dyDescent="0.25">
      <c r="A6996" t="s">
        <v>223</v>
      </c>
      <c r="B6996" t="s">
        <v>185</v>
      </c>
      <c r="D6996" s="5">
        <v>45184</v>
      </c>
      <c r="E6996">
        <f>COUNTIFS($D$4891:D6996,D6996,$A$4891:A6996,A6996)</f>
        <v>1</v>
      </c>
      <c r="I6996" t="s">
        <v>169</v>
      </c>
      <c r="K6996" t="str">
        <f t="shared" si="526"/>
        <v>2023/24</v>
      </c>
      <c r="Q6996" s="32">
        <v>85.202463251243756</v>
      </c>
      <c r="AC6996" s="36">
        <v>23.027692770606421</v>
      </c>
      <c r="AD6996">
        <f t="shared" si="525"/>
        <v>2.3027692770606421</v>
      </c>
    </row>
    <row r="6997" spans="1:30" x14ac:dyDescent="0.25">
      <c r="A6997" t="s">
        <v>223</v>
      </c>
      <c r="B6997" t="s">
        <v>185</v>
      </c>
      <c r="D6997" s="38">
        <v>45184</v>
      </c>
      <c r="E6997">
        <f>COUNTIFS($D$4891:D6997,D6997,$A$4891:A6997,A6997)</f>
        <v>2</v>
      </c>
      <c r="I6997" s="39" t="s">
        <v>169</v>
      </c>
      <c r="K6997" t="str">
        <f t="shared" si="526"/>
        <v>2023/24</v>
      </c>
      <c r="Q6997" s="32">
        <v>109.88683740321619</v>
      </c>
      <c r="AC6997" s="37">
        <v>29.699145244112483</v>
      </c>
      <c r="AD6997">
        <f t="shared" si="525"/>
        <v>2.9699145244112484</v>
      </c>
    </row>
    <row r="6998" spans="1:30" x14ac:dyDescent="0.25">
      <c r="A6998" t="s">
        <v>223</v>
      </c>
      <c r="B6998" t="s">
        <v>185</v>
      </c>
      <c r="D6998" s="5">
        <v>45184</v>
      </c>
      <c r="E6998">
        <f>COUNTIFS($D$4891:D6998,D6998,$A$4891:A6998,A6998)</f>
        <v>3</v>
      </c>
      <c r="I6998" t="s">
        <v>169</v>
      </c>
      <c r="K6998" t="str">
        <f t="shared" si="526"/>
        <v>2023/24</v>
      </c>
      <c r="Q6998" s="32">
        <v>77.246372202965858</v>
      </c>
      <c r="AC6998" s="36">
        <v>20.877397892693477</v>
      </c>
      <c r="AD6998">
        <f t="shared" si="525"/>
        <v>2.0877397892693477</v>
      </c>
    </row>
    <row r="6999" spans="1:30" x14ac:dyDescent="0.25">
      <c r="A6999" t="s">
        <v>223</v>
      </c>
      <c r="B6999" t="s">
        <v>185</v>
      </c>
      <c r="D6999" s="38">
        <v>45184</v>
      </c>
      <c r="E6999">
        <f>COUNTIFS($D$4891:D6999,D6999,$A$4891:A6999,A6999)</f>
        <v>4</v>
      </c>
      <c r="I6999" s="39" t="s">
        <v>169</v>
      </c>
      <c r="K6999" t="str">
        <f t="shared" si="526"/>
        <v>2023/24</v>
      </c>
      <c r="Q6999" s="32">
        <v>107.42835595776771</v>
      </c>
      <c r="AC6999" s="37">
        <v>29.034690799396678</v>
      </c>
      <c r="AD6999">
        <f t="shared" si="525"/>
        <v>2.9034690799396676</v>
      </c>
    </row>
    <row r="7000" spans="1:30" x14ac:dyDescent="0.25">
      <c r="A7000" t="s">
        <v>223</v>
      </c>
      <c r="B7000" t="s">
        <v>185</v>
      </c>
      <c r="D7000" s="5">
        <v>45184</v>
      </c>
      <c r="E7000">
        <f>COUNTIFS($D$4891:D7000,D7000,$A$4891:A7000,A7000)</f>
        <v>5</v>
      </c>
      <c r="I7000" t="s">
        <v>169</v>
      </c>
      <c r="K7000" t="str">
        <f t="shared" si="526"/>
        <v>2023/24</v>
      </c>
      <c r="Q7000" s="32">
        <v>75.009678668215258</v>
      </c>
      <c r="AC7000" s="36">
        <v>20.272886126544666</v>
      </c>
      <c r="AD7000">
        <f t="shared" si="525"/>
        <v>2.0272886126544667</v>
      </c>
    </row>
    <row r="7001" spans="1:30" x14ac:dyDescent="0.25">
      <c r="A7001" t="s">
        <v>223</v>
      </c>
      <c r="B7001" t="s">
        <v>185</v>
      </c>
      <c r="D7001" s="38">
        <v>45229</v>
      </c>
      <c r="E7001">
        <f>COUNTIFS($D$4891:D7001,D7001,$A$4891:A7001,A7001)</f>
        <v>1</v>
      </c>
      <c r="I7001" s="39" t="s">
        <v>169</v>
      </c>
      <c r="K7001" t="str">
        <f t="shared" si="526"/>
        <v>2023/24</v>
      </c>
      <c r="Q7001" s="32">
        <v>435.08555087004999</v>
      </c>
      <c r="AC7001" s="37">
        <v>96.685677971122217</v>
      </c>
      <c r="AD7001">
        <f t="shared" si="525"/>
        <v>9.668567797112221</v>
      </c>
    </row>
    <row r="7002" spans="1:30" x14ac:dyDescent="0.25">
      <c r="A7002" t="s">
        <v>223</v>
      </c>
      <c r="B7002" t="s">
        <v>185</v>
      </c>
      <c r="D7002" s="5">
        <v>45229</v>
      </c>
      <c r="E7002">
        <f>COUNTIFS($D$4891:D7002,D7002,$A$4891:A7002,A7002)</f>
        <v>2</v>
      </c>
      <c r="I7002" t="s">
        <v>169</v>
      </c>
      <c r="K7002" t="str">
        <f t="shared" si="526"/>
        <v>2023/24</v>
      </c>
      <c r="Q7002" s="32">
        <v>493.04259950248752</v>
      </c>
      <c r="AC7002" s="36">
        <v>109.56502211166389</v>
      </c>
      <c r="AD7002">
        <f t="shared" si="525"/>
        <v>10.95650221116639</v>
      </c>
    </row>
    <row r="7003" spans="1:30" x14ac:dyDescent="0.25">
      <c r="A7003" t="s">
        <v>223</v>
      </c>
      <c r="B7003" t="s">
        <v>185</v>
      </c>
      <c r="D7003" s="38">
        <v>45229</v>
      </c>
      <c r="E7003">
        <f>COUNTIFS($D$4891:D7003,D7003,$A$4891:A7003,A7003)</f>
        <v>3</v>
      </c>
      <c r="I7003" s="39" t="s">
        <v>169</v>
      </c>
      <c r="K7003" t="str">
        <f t="shared" si="526"/>
        <v>2023/24</v>
      </c>
      <c r="Q7003" s="32">
        <v>344.05975728040505</v>
      </c>
      <c r="AC7003" s="37">
        <v>76.457723840090011</v>
      </c>
      <c r="AD7003">
        <f t="shared" si="525"/>
        <v>7.6457723840090015</v>
      </c>
    </row>
    <row r="7004" spans="1:30" x14ac:dyDescent="0.25">
      <c r="A7004" t="s">
        <v>223</v>
      </c>
      <c r="B7004" t="s">
        <v>185</v>
      </c>
      <c r="D7004" s="5">
        <v>45229</v>
      </c>
      <c r="E7004">
        <f>COUNTIFS($D$4891:D7004,D7004,$A$4891:A7004,A7004)</f>
        <v>4</v>
      </c>
      <c r="I7004" t="s">
        <v>169</v>
      </c>
      <c r="K7004" t="str">
        <f t="shared" si="526"/>
        <v>2023/24</v>
      </c>
      <c r="Q7004" s="32">
        <v>461.29882578480704</v>
      </c>
      <c r="AC7004" s="36">
        <v>102.51085017440155</v>
      </c>
      <c r="AD7004">
        <f t="shared" ref="AD7004:AD7067" si="527">AC7004/10</f>
        <v>10.251085017440156</v>
      </c>
    </row>
    <row r="7005" spans="1:30" x14ac:dyDescent="0.25">
      <c r="A7005" t="s">
        <v>223</v>
      </c>
      <c r="B7005" t="s">
        <v>185</v>
      </c>
      <c r="D7005" s="38">
        <v>45229</v>
      </c>
      <c r="E7005">
        <f>COUNTIFS($D$4891:D7005,D7005,$A$4891:A7005,A7005)</f>
        <v>5</v>
      </c>
      <c r="I7005" s="39" t="s">
        <v>169</v>
      </c>
      <c r="K7005" t="str">
        <f t="shared" si="526"/>
        <v>2023/24</v>
      </c>
      <c r="Q7005" s="32">
        <v>300.12771392081731</v>
      </c>
      <c r="AC7005" s="37">
        <v>66.695047537959397</v>
      </c>
      <c r="AD7005">
        <f t="shared" si="527"/>
        <v>6.6695047537959393</v>
      </c>
    </row>
    <row r="7006" spans="1:30" x14ac:dyDescent="0.25">
      <c r="A7006" t="s">
        <v>223</v>
      </c>
      <c r="B7006" t="s">
        <v>185</v>
      </c>
      <c r="D7006" s="5">
        <v>45258</v>
      </c>
      <c r="E7006">
        <f>COUNTIFS($D$4891:D7006,D7006,$A$4891:A7006,A7006)</f>
        <v>1</v>
      </c>
      <c r="I7006" t="s">
        <v>169</v>
      </c>
      <c r="K7006" t="str">
        <f t="shared" si="526"/>
        <v>2023/24</v>
      </c>
      <c r="Q7006" s="32">
        <v>306.52516728466099</v>
      </c>
      <c r="AC7006" s="36">
        <v>105.69833354643482</v>
      </c>
      <c r="AD7006">
        <f t="shared" si="527"/>
        <v>10.569833354643482</v>
      </c>
    </row>
    <row r="7007" spans="1:30" x14ac:dyDescent="0.25">
      <c r="A7007" t="s">
        <v>223</v>
      </c>
      <c r="B7007" t="s">
        <v>185</v>
      </c>
      <c r="D7007" s="38">
        <v>45258</v>
      </c>
      <c r="E7007">
        <f>COUNTIFS($D$4891:D7007,D7007,$A$4891:A7007,A7007)</f>
        <v>2</v>
      </c>
      <c r="I7007" s="39" t="s">
        <v>169</v>
      </c>
      <c r="K7007" t="str">
        <f t="shared" si="526"/>
        <v>2023/24</v>
      </c>
      <c r="Q7007" s="32">
        <v>347.6651140570882</v>
      </c>
      <c r="AC7007" s="37">
        <v>119.88452208865111</v>
      </c>
      <c r="AD7007">
        <f t="shared" si="527"/>
        <v>11.988452208865111</v>
      </c>
    </row>
    <row r="7008" spans="1:30" x14ac:dyDescent="0.25">
      <c r="A7008" t="s">
        <v>223</v>
      </c>
      <c r="B7008" t="s">
        <v>185</v>
      </c>
      <c r="D7008" s="5">
        <v>45258</v>
      </c>
      <c r="E7008">
        <f>COUNTIFS($D$4891:D7008,D7008,$A$4891:A7008,A7008)</f>
        <v>3</v>
      </c>
      <c r="I7008" t="s">
        <v>169</v>
      </c>
      <c r="K7008" t="str">
        <f t="shared" si="526"/>
        <v>2023/24</v>
      </c>
      <c r="Q7008" s="32">
        <v>267.11369832731566</v>
      </c>
      <c r="AC7008" s="36">
        <v>92.108171837005401</v>
      </c>
      <c r="AD7008">
        <f t="shared" si="527"/>
        <v>9.2108171837005397</v>
      </c>
    </row>
    <row r="7009" spans="1:30" x14ac:dyDescent="0.25">
      <c r="A7009" t="s">
        <v>223</v>
      </c>
      <c r="B7009" t="s">
        <v>185</v>
      </c>
      <c r="D7009" s="38">
        <v>45258</v>
      </c>
      <c r="E7009">
        <f>COUNTIFS($D$4891:D7009,D7009,$A$4891:A7009,A7009)</f>
        <v>4</v>
      </c>
      <c r="I7009" s="39" t="s">
        <v>169</v>
      </c>
      <c r="K7009" t="str">
        <f t="shared" si="526"/>
        <v>2023/24</v>
      </c>
      <c r="Q7009" s="32">
        <v>317.87394994942167</v>
      </c>
      <c r="AC7009" s="37">
        <v>109.61170687911093</v>
      </c>
      <c r="AD7009">
        <f t="shared" si="527"/>
        <v>10.961170687911093</v>
      </c>
    </row>
    <row r="7010" spans="1:30" x14ac:dyDescent="0.25">
      <c r="A7010" t="s">
        <v>223</v>
      </c>
      <c r="B7010" t="s">
        <v>185</v>
      </c>
      <c r="D7010" s="5">
        <v>45258</v>
      </c>
      <c r="E7010">
        <f>COUNTIFS($D$4891:D7010,D7010,$A$4891:A7010,A7010)</f>
        <v>5</v>
      </c>
      <c r="I7010" t="s">
        <v>169</v>
      </c>
      <c r="K7010" t="str">
        <f t="shared" si="526"/>
        <v>2023/24</v>
      </c>
      <c r="Q7010" s="32">
        <v>248.98954703832754</v>
      </c>
      <c r="AC7010" s="36">
        <v>85.858464495975014</v>
      </c>
      <c r="AD7010">
        <f t="shared" si="527"/>
        <v>8.5858464495975007</v>
      </c>
    </row>
    <row r="7011" spans="1:30" x14ac:dyDescent="0.25">
      <c r="A7011" t="s">
        <v>223</v>
      </c>
      <c r="B7011" t="s">
        <v>185</v>
      </c>
      <c r="D7011" s="38">
        <v>45282</v>
      </c>
      <c r="E7011">
        <f>COUNTIFS($D$4891:D7011,D7011,$A$4891:A7011,A7011)</f>
        <v>1</v>
      </c>
      <c r="I7011" s="39" t="s">
        <v>169</v>
      </c>
      <c r="K7011" t="str">
        <f t="shared" si="526"/>
        <v>2023/24</v>
      </c>
      <c r="Q7011" s="32">
        <v>165.87677725118485</v>
      </c>
      <c r="AC7011" s="37">
        <v>69.11532385466036</v>
      </c>
      <c r="AD7011">
        <f t="shared" si="527"/>
        <v>6.9115323854660362</v>
      </c>
    </row>
    <row r="7012" spans="1:30" x14ac:dyDescent="0.25">
      <c r="A7012" t="s">
        <v>223</v>
      </c>
      <c r="B7012" t="s">
        <v>185</v>
      </c>
      <c r="D7012" s="5">
        <v>45282</v>
      </c>
      <c r="E7012">
        <f>COUNTIFS($D$4891:D7012,D7012,$A$4891:A7012,A7012)</f>
        <v>2</v>
      </c>
      <c r="I7012" t="s">
        <v>169</v>
      </c>
      <c r="K7012" t="str">
        <f t="shared" si="526"/>
        <v>2023/24</v>
      </c>
      <c r="Q7012" s="32">
        <v>120.78719306692344</v>
      </c>
      <c r="AC7012" s="36">
        <v>50.327997111218103</v>
      </c>
      <c r="AD7012">
        <f t="shared" si="527"/>
        <v>5.0327997111218101</v>
      </c>
    </row>
    <row r="7013" spans="1:30" x14ac:dyDescent="0.25">
      <c r="A7013" t="s">
        <v>223</v>
      </c>
      <c r="B7013" t="s">
        <v>185</v>
      </c>
      <c r="D7013" s="38">
        <v>45282</v>
      </c>
      <c r="E7013">
        <f>COUNTIFS($D$4891:D7013,D7013,$A$4891:A7013,A7013)</f>
        <v>3</v>
      </c>
      <c r="I7013" s="39" t="s">
        <v>169</v>
      </c>
      <c r="K7013" t="str">
        <f t="shared" si="526"/>
        <v>2023/24</v>
      </c>
      <c r="Q7013" s="32">
        <v>121.28792616597498</v>
      </c>
      <c r="AC7013" s="37">
        <v>50.536635902489571</v>
      </c>
      <c r="AD7013">
        <f t="shared" si="527"/>
        <v>5.0536635902489575</v>
      </c>
    </row>
    <row r="7014" spans="1:30" x14ac:dyDescent="0.25">
      <c r="A7014" t="s">
        <v>223</v>
      </c>
      <c r="B7014" t="s">
        <v>185</v>
      </c>
      <c r="D7014" s="5">
        <v>45282</v>
      </c>
      <c r="E7014">
        <f>COUNTIFS($D$4891:D7014,D7014,$A$4891:A7014,A7014)</f>
        <v>4</v>
      </c>
      <c r="I7014" t="s">
        <v>169</v>
      </c>
      <c r="K7014" t="str">
        <f t="shared" si="526"/>
        <v>2023/24</v>
      </c>
      <c r="Q7014" s="32">
        <v>143.83989993746093</v>
      </c>
      <c r="AC7014" s="36">
        <v>59.933291640608722</v>
      </c>
      <c r="AD7014">
        <f t="shared" si="527"/>
        <v>5.9933291640608726</v>
      </c>
    </row>
    <row r="7015" spans="1:30" x14ac:dyDescent="0.25">
      <c r="A7015" t="s">
        <v>223</v>
      </c>
      <c r="B7015" t="s">
        <v>185</v>
      </c>
      <c r="D7015" s="38">
        <v>45282</v>
      </c>
      <c r="E7015">
        <f>COUNTIFS($D$4891:D7015,D7015,$A$4891:A7015,A7015)</f>
        <v>5</v>
      </c>
      <c r="I7015" s="39" t="s">
        <v>169</v>
      </c>
      <c r="K7015" t="str">
        <f t="shared" si="526"/>
        <v>2023/24</v>
      </c>
      <c r="Q7015" s="32">
        <v>122.58666907623262</v>
      </c>
      <c r="AC7015" s="37">
        <v>51.077778781763591</v>
      </c>
      <c r="AD7015">
        <f t="shared" si="527"/>
        <v>5.1077778781763588</v>
      </c>
    </row>
    <row r="7016" spans="1:30" x14ac:dyDescent="0.25">
      <c r="A7016" t="s">
        <v>223</v>
      </c>
      <c r="B7016" t="s">
        <v>185</v>
      </c>
      <c r="D7016" s="5">
        <v>45323</v>
      </c>
      <c r="E7016">
        <f>COUNTIFS($D$4891:D7016,D7016,$A$4891:A7016,A7016)</f>
        <v>1</v>
      </c>
      <c r="I7016" t="s">
        <v>169</v>
      </c>
      <c r="K7016" t="str">
        <f t="shared" si="526"/>
        <v>2023/24</v>
      </c>
      <c r="Q7016" s="32">
        <v>243.95544499105546</v>
      </c>
      <c r="AC7016" s="36">
        <v>59.501328046598893</v>
      </c>
      <c r="AD7016">
        <f t="shared" si="527"/>
        <v>5.9501328046598889</v>
      </c>
    </row>
    <row r="7017" spans="1:30" x14ac:dyDescent="0.25">
      <c r="A7017" t="s">
        <v>223</v>
      </c>
      <c r="B7017" t="s">
        <v>185</v>
      </c>
      <c r="D7017" s="38">
        <v>45323</v>
      </c>
      <c r="E7017">
        <f>COUNTIFS($D$4891:D7017,D7017,$A$4891:A7017,A7017)</f>
        <v>2</v>
      </c>
      <c r="I7017" s="39" t="s">
        <v>169</v>
      </c>
      <c r="K7017" t="str">
        <f t="shared" si="526"/>
        <v>2023/24</v>
      </c>
      <c r="Q7017" s="32">
        <v>323.09789882226983</v>
      </c>
      <c r="AC7017" s="37">
        <v>78.80436556640727</v>
      </c>
      <c r="AD7017">
        <f t="shared" si="527"/>
        <v>7.8804365566407268</v>
      </c>
    </row>
    <row r="7018" spans="1:30" x14ac:dyDescent="0.25">
      <c r="A7018" t="s">
        <v>223</v>
      </c>
      <c r="B7018" t="s">
        <v>185</v>
      </c>
      <c r="D7018" s="5">
        <v>45323</v>
      </c>
      <c r="E7018">
        <f>COUNTIFS($D$4891:D7018,D7018,$A$4891:A7018,A7018)</f>
        <v>3</v>
      </c>
      <c r="I7018" t="s">
        <v>169</v>
      </c>
      <c r="K7018" t="str">
        <f t="shared" si="526"/>
        <v>2023/24</v>
      </c>
      <c r="Q7018" s="32">
        <v>293.87985546522134</v>
      </c>
      <c r="AC7018" s="36">
        <v>71.678013528102767</v>
      </c>
      <c r="AD7018">
        <f t="shared" si="527"/>
        <v>7.1678013528102769</v>
      </c>
    </row>
    <row r="7019" spans="1:30" x14ac:dyDescent="0.25">
      <c r="A7019" t="s">
        <v>223</v>
      </c>
      <c r="B7019" t="s">
        <v>185</v>
      </c>
      <c r="D7019" s="38">
        <v>45323</v>
      </c>
      <c r="E7019">
        <f>COUNTIFS($D$4891:D7019,D7019,$A$4891:A7019,A7019)</f>
        <v>4</v>
      </c>
      <c r="I7019" s="39" t="s">
        <v>169</v>
      </c>
      <c r="K7019" t="str">
        <f t="shared" si="526"/>
        <v>2023/24</v>
      </c>
      <c r="Q7019" s="32">
        <v>314.16755382799801</v>
      </c>
      <c r="AC7019" s="37">
        <v>76.626232640975132</v>
      </c>
      <c r="AD7019">
        <f t="shared" si="527"/>
        <v>7.6626232640975136</v>
      </c>
    </row>
    <row r="7020" spans="1:30" x14ac:dyDescent="0.25">
      <c r="A7020" t="s">
        <v>223</v>
      </c>
      <c r="B7020" t="s">
        <v>185</v>
      </c>
      <c r="D7020" s="5">
        <v>45323</v>
      </c>
      <c r="E7020">
        <f>COUNTIFS($D$4891:D7020,D7020,$A$4891:A7020,A7020)</f>
        <v>5</v>
      </c>
      <c r="I7020" t="s">
        <v>169</v>
      </c>
      <c r="K7020" t="str">
        <f t="shared" si="526"/>
        <v>2023/24</v>
      </c>
      <c r="Q7020" s="32">
        <v>284.42331801086499</v>
      </c>
      <c r="AC7020" s="36">
        <v>69.371540978259745</v>
      </c>
      <c r="AD7020">
        <f t="shared" si="527"/>
        <v>6.9371540978259745</v>
      </c>
    </row>
    <row r="7021" spans="1:30" x14ac:dyDescent="0.25">
      <c r="A7021" t="s">
        <v>223</v>
      </c>
      <c r="B7021" t="s">
        <v>185</v>
      </c>
      <c r="D7021" s="38">
        <v>45377</v>
      </c>
      <c r="E7021">
        <f>COUNTIFS($D$4891:D7021,D7021,$A$4891:A7021,A7021)</f>
        <v>1</v>
      </c>
      <c r="I7021" s="39" t="s">
        <v>169</v>
      </c>
      <c r="K7021" t="str">
        <f t="shared" si="526"/>
        <v>2023/24</v>
      </c>
      <c r="Q7021" s="32">
        <v>49.326923076923087</v>
      </c>
      <c r="AC7021" s="37">
        <v>9.1346153846153868</v>
      </c>
      <c r="AD7021">
        <f t="shared" si="527"/>
        <v>0.91346153846153866</v>
      </c>
    </row>
    <row r="7022" spans="1:30" x14ac:dyDescent="0.25">
      <c r="A7022" t="s">
        <v>223</v>
      </c>
      <c r="B7022" t="s">
        <v>185</v>
      </c>
      <c r="D7022" s="5">
        <v>45377</v>
      </c>
      <c r="E7022">
        <f>COUNTIFS($D$4891:D7022,D7022,$A$4891:A7022,A7022)</f>
        <v>2</v>
      </c>
      <c r="I7022" t="s">
        <v>169</v>
      </c>
      <c r="K7022" t="str">
        <f t="shared" si="526"/>
        <v>2023/24</v>
      </c>
      <c r="Q7022" s="32">
        <v>8.6758474576271265</v>
      </c>
      <c r="AC7022" s="36">
        <v>1.6066384180790976</v>
      </c>
      <c r="AD7022">
        <f t="shared" si="527"/>
        <v>0.16066384180790977</v>
      </c>
    </row>
    <row r="7023" spans="1:30" x14ac:dyDescent="0.25">
      <c r="A7023" t="s">
        <v>223</v>
      </c>
      <c r="B7023" t="s">
        <v>185</v>
      </c>
      <c r="D7023" s="38">
        <v>45377</v>
      </c>
      <c r="E7023">
        <f>COUNTIFS($D$4891:D7023,D7023,$A$4891:A7023,A7023)</f>
        <v>3</v>
      </c>
      <c r="I7023" s="39" t="s">
        <v>169</v>
      </c>
      <c r="K7023" t="str">
        <f t="shared" si="526"/>
        <v>2023/24</v>
      </c>
      <c r="Q7023" s="32">
        <v>8.2317073170731785</v>
      </c>
      <c r="AC7023" s="37">
        <v>1.5243902439024406</v>
      </c>
      <c r="AD7023">
        <f t="shared" si="527"/>
        <v>0.15243902439024407</v>
      </c>
    </row>
    <row r="7024" spans="1:30" x14ac:dyDescent="0.25">
      <c r="A7024" t="s">
        <v>223</v>
      </c>
      <c r="B7024" t="s">
        <v>185</v>
      </c>
      <c r="D7024" s="5">
        <v>45377</v>
      </c>
      <c r="E7024">
        <f>COUNTIFS($D$4891:D7024,D7024,$A$4891:A7024,A7024)</f>
        <v>4</v>
      </c>
      <c r="I7024" t="s">
        <v>169</v>
      </c>
      <c r="K7024" t="str">
        <f t="shared" si="526"/>
        <v>2023/24</v>
      </c>
      <c r="Q7024" s="32">
        <v>0</v>
      </c>
      <c r="AC7024" s="36">
        <v>0</v>
      </c>
      <c r="AD7024">
        <f t="shared" si="527"/>
        <v>0</v>
      </c>
    </row>
    <row r="7025" spans="1:30" x14ac:dyDescent="0.25">
      <c r="A7025" t="s">
        <v>223</v>
      </c>
      <c r="B7025" t="s">
        <v>185</v>
      </c>
      <c r="D7025" s="38">
        <v>45377</v>
      </c>
      <c r="E7025">
        <f>COUNTIFS($D$4891:D7025,D7025,$A$4891:A7025,A7025)</f>
        <v>5</v>
      </c>
      <c r="I7025" s="39" t="s">
        <v>169</v>
      </c>
      <c r="K7025" t="str">
        <f t="shared" si="526"/>
        <v>2023/24</v>
      </c>
      <c r="Q7025" s="32">
        <v>43.085030622418451</v>
      </c>
      <c r="AC7025" s="37">
        <v>7.9787093745219355</v>
      </c>
      <c r="AD7025">
        <f t="shared" si="527"/>
        <v>0.79787093745219351</v>
      </c>
    </row>
    <row r="7026" spans="1:30" x14ac:dyDescent="0.25">
      <c r="A7026" t="s">
        <v>223</v>
      </c>
      <c r="B7026" t="s">
        <v>185</v>
      </c>
      <c r="D7026" s="5">
        <v>45447</v>
      </c>
      <c r="E7026">
        <f>COUNTIFS($D$4891:D7026,D7026,$A$4891:A7026,A7026)</f>
        <v>1</v>
      </c>
      <c r="I7026" t="s">
        <v>169</v>
      </c>
      <c r="K7026" t="str">
        <f t="shared" si="526"/>
        <v>2023/24</v>
      </c>
      <c r="Q7026" s="32">
        <v>0</v>
      </c>
      <c r="AC7026" s="36">
        <v>0</v>
      </c>
      <c r="AD7026">
        <f t="shared" si="527"/>
        <v>0</v>
      </c>
    </row>
    <row r="7027" spans="1:30" x14ac:dyDescent="0.25">
      <c r="A7027" t="s">
        <v>223</v>
      </c>
      <c r="B7027" t="s">
        <v>185</v>
      </c>
      <c r="D7027" s="38">
        <v>45447</v>
      </c>
      <c r="E7027">
        <f>COUNTIFS($D$4891:D7027,D7027,$A$4891:A7027,A7027)</f>
        <v>2</v>
      </c>
      <c r="I7027" s="39" t="s">
        <v>169</v>
      </c>
      <c r="K7027" t="str">
        <f t="shared" si="526"/>
        <v>2023/24</v>
      </c>
      <c r="Q7027" s="32">
        <v>0</v>
      </c>
      <c r="AC7027" s="37">
        <v>0</v>
      </c>
      <c r="AD7027">
        <f t="shared" si="527"/>
        <v>0</v>
      </c>
    </row>
    <row r="7028" spans="1:30" x14ac:dyDescent="0.25">
      <c r="A7028" t="s">
        <v>223</v>
      </c>
      <c r="B7028" t="s">
        <v>185</v>
      </c>
      <c r="D7028" s="5">
        <v>45447</v>
      </c>
      <c r="E7028">
        <f>COUNTIFS($D$4891:D7028,D7028,$A$4891:A7028,A7028)</f>
        <v>3</v>
      </c>
      <c r="I7028" t="s">
        <v>169</v>
      </c>
      <c r="K7028" t="str">
        <f t="shared" si="526"/>
        <v>2023/24</v>
      </c>
      <c r="Q7028" s="32">
        <v>0</v>
      </c>
      <c r="AC7028" s="36">
        <v>0</v>
      </c>
      <c r="AD7028">
        <f t="shared" si="527"/>
        <v>0</v>
      </c>
    </row>
    <row r="7029" spans="1:30" x14ac:dyDescent="0.25">
      <c r="A7029" t="s">
        <v>223</v>
      </c>
      <c r="B7029" t="s">
        <v>185</v>
      </c>
      <c r="D7029" s="38">
        <v>45447</v>
      </c>
      <c r="E7029">
        <f>COUNTIFS($D$4891:D7029,D7029,$A$4891:A7029,A7029)</f>
        <v>4</v>
      </c>
      <c r="I7029" s="39" t="s">
        <v>169</v>
      </c>
      <c r="K7029" t="str">
        <f t="shared" si="526"/>
        <v>2023/24</v>
      </c>
      <c r="Q7029" s="32">
        <v>0</v>
      </c>
      <c r="AC7029" s="37">
        <v>0</v>
      </c>
      <c r="AD7029">
        <f t="shared" si="527"/>
        <v>0</v>
      </c>
    </row>
    <row r="7030" spans="1:30" x14ac:dyDescent="0.25">
      <c r="A7030" t="s">
        <v>223</v>
      </c>
      <c r="B7030" t="s">
        <v>185</v>
      </c>
      <c r="D7030" s="5">
        <v>45447</v>
      </c>
      <c r="E7030">
        <f>COUNTIFS($D$4891:D7030,D7030,$A$4891:A7030,A7030)</f>
        <v>5</v>
      </c>
      <c r="I7030" t="s">
        <v>169</v>
      </c>
      <c r="K7030" t="str">
        <f t="shared" si="526"/>
        <v>2023/24</v>
      </c>
      <c r="Q7030" s="32">
        <v>0</v>
      </c>
      <c r="AC7030" s="36">
        <v>0</v>
      </c>
      <c r="AD7030">
        <f t="shared" si="527"/>
        <v>0</v>
      </c>
    </row>
    <row r="7031" spans="1:30" x14ac:dyDescent="0.25">
      <c r="A7031" t="s">
        <v>224</v>
      </c>
      <c r="B7031" t="s">
        <v>185</v>
      </c>
      <c r="D7031" s="38">
        <v>44977</v>
      </c>
      <c r="E7031">
        <f>COUNTIFS($D$4891:D7031,D7031,$A$4891:A7031,A7031)</f>
        <v>1</v>
      </c>
      <c r="I7031" s="39" t="s">
        <v>170</v>
      </c>
      <c r="K7031" t="str">
        <f t="shared" si="526"/>
        <v>2022/23</v>
      </c>
      <c r="Q7031" s="32">
        <v>286.06921449707755</v>
      </c>
      <c r="AC7031" s="37">
        <v>48.486307541877551</v>
      </c>
      <c r="AD7031">
        <f t="shared" si="527"/>
        <v>4.8486307541877549</v>
      </c>
    </row>
    <row r="7032" spans="1:30" x14ac:dyDescent="0.25">
      <c r="A7032" t="s">
        <v>224</v>
      </c>
      <c r="B7032" t="s">
        <v>185</v>
      </c>
      <c r="D7032" s="5">
        <v>44977</v>
      </c>
      <c r="E7032">
        <f>COUNTIFS($D$4891:D7032,D7032,$A$4891:A7032,A7032)</f>
        <v>2</v>
      </c>
      <c r="I7032" t="s">
        <v>170</v>
      </c>
      <c r="K7032" t="str">
        <f t="shared" si="526"/>
        <v>2022/23</v>
      </c>
      <c r="Q7032" s="32">
        <v>264.72450918302724</v>
      </c>
      <c r="AC7032" s="36">
        <v>44.868560878479194</v>
      </c>
      <c r="AD7032">
        <f t="shared" si="527"/>
        <v>4.4868560878479196</v>
      </c>
    </row>
    <row r="7033" spans="1:30" x14ac:dyDescent="0.25">
      <c r="A7033" t="s">
        <v>224</v>
      </c>
      <c r="B7033" t="s">
        <v>185</v>
      </c>
      <c r="D7033" s="38">
        <v>44977</v>
      </c>
      <c r="E7033">
        <f>COUNTIFS($D$4891:D7033,D7033,$A$4891:A7033,A7033)</f>
        <v>3</v>
      </c>
      <c r="I7033" s="39" t="s">
        <v>170</v>
      </c>
      <c r="K7033" t="str">
        <f t="shared" si="526"/>
        <v>2022/23</v>
      </c>
      <c r="Q7033" s="32">
        <v>274.57532349965385</v>
      </c>
      <c r="AC7033" s="37">
        <v>46.538190423670144</v>
      </c>
      <c r="AD7033">
        <f t="shared" si="527"/>
        <v>4.6538190423670143</v>
      </c>
    </row>
    <row r="7034" spans="1:30" x14ac:dyDescent="0.25">
      <c r="A7034" t="s">
        <v>224</v>
      </c>
      <c r="B7034" t="s">
        <v>185</v>
      </c>
      <c r="D7034" s="5">
        <v>44977</v>
      </c>
      <c r="E7034">
        <f>COUNTIFS($D$4891:D7034,D7034,$A$4891:A7034,A7034)</f>
        <v>4</v>
      </c>
      <c r="I7034" t="s">
        <v>170</v>
      </c>
      <c r="K7034" t="str">
        <f t="shared" si="526"/>
        <v>2022/23</v>
      </c>
      <c r="Q7034" s="32">
        <v>354.6463815789474</v>
      </c>
      <c r="AC7034" s="36">
        <v>60.109556199821597</v>
      </c>
      <c r="AD7034">
        <f t="shared" si="527"/>
        <v>6.0109556199821599</v>
      </c>
    </row>
    <row r="7035" spans="1:30" x14ac:dyDescent="0.25">
      <c r="A7035" t="s">
        <v>224</v>
      </c>
      <c r="B7035" t="s">
        <v>185</v>
      </c>
      <c r="D7035" s="38">
        <v>44977</v>
      </c>
      <c r="E7035">
        <f>COUNTIFS($D$4891:D7035,D7035,$A$4891:A7035,A7035)</f>
        <v>5</v>
      </c>
      <c r="I7035" s="39" t="s">
        <v>170</v>
      </c>
      <c r="K7035" t="str">
        <f t="shared" si="526"/>
        <v>2022/23</v>
      </c>
      <c r="Q7035" s="32">
        <v>292.26654709094697</v>
      </c>
      <c r="AC7035" s="37">
        <v>49.53670289677067</v>
      </c>
      <c r="AD7035">
        <f t="shared" si="527"/>
        <v>4.953670289677067</v>
      </c>
    </row>
    <row r="7036" spans="1:30" x14ac:dyDescent="0.25">
      <c r="A7036" t="s">
        <v>224</v>
      </c>
      <c r="B7036" t="s">
        <v>185</v>
      </c>
      <c r="D7036" s="5">
        <v>45001</v>
      </c>
      <c r="E7036">
        <f>COUNTIFS($D$4891:D7036,D7036,$A$4891:A7036,A7036)</f>
        <v>1</v>
      </c>
      <c r="I7036" t="s">
        <v>170</v>
      </c>
      <c r="K7036" t="str">
        <f t="shared" si="526"/>
        <v>2022/23</v>
      </c>
      <c r="Q7036" s="32">
        <v>163.07764953849127</v>
      </c>
      <c r="AC7036" s="36">
        <v>67.949020641038032</v>
      </c>
      <c r="AD7036">
        <f t="shared" si="527"/>
        <v>6.7949020641038036</v>
      </c>
    </row>
    <row r="7037" spans="1:30" x14ac:dyDescent="0.25">
      <c r="A7037" t="s">
        <v>224</v>
      </c>
      <c r="B7037" t="s">
        <v>185</v>
      </c>
      <c r="D7037" s="38">
        <v>45001</v>
      </c>
      <c r="E7037">
        <f>COUNTIFS($D$4891:D7037,D7037,$A$4891:A7037,A7037)</f>
        <v>2</v>
      </c>
      <c r="I7037" s="39" t="s">
        <v>170</v>
      </c>
      <c r="K7037" t="str">
        <f t="shared" si="526"/>
        <v>2022/23</v>
      </c>
      <c r="Q7037" s="32">
        <v>198.26265822784811</v>
      </c>
      <c r="AC7037" s="37">
        <v>82.609440928270047</v>
      </c>
      <c r="AD7037">
        <f t="shared" si="527"/>
        <v>8.260944092827005</v>
      </c>
    </row>
    <row r="7038" spans="1:30" x14ac:dyDescent="0.25">
      <c r="A7038" t="s">
        <v>224</v>
      </c>
      <c r="B7038" t="s">
        <v>185</v>
      </c>
      <c r="D7038" s="5">
        <v>45001</v>
      </c>
      <c r="E7038">
        <f>COUNTIFS($D$4891:D7038,D7038,$A$4891:A7038,A7038)</f>
        <v>3</v>
      </c>
      <c r="I7038" t="s">
        <v>170</v>
      </c>
      <c r="K7038" t="str">
        <f t="shared" si="526"/>
        <v>2022/23</v>
      </c>
      <c r="Q7038" s="32">
        <v>173.06926623768609</v>
      </c>
      <c r="AC7038" s="36">
        <v>72.112194265702541</v>
      </c>
      <c r="AD7038">
        <f t="shared" si="527"/>
        <v>7.2112194265702545</v>
      </c>
    </row>
    <row r="7039" spans="1:30" x14ac:dyDescent="0.25">
      <c r="A7039" t="s">
        <v>224</v>
      </c>
      <c r="B7039" t="s">
        <v>185</v>
      </c>
      <c r="D7039" s="38">
        <v>45001</v>
      </c>
      <c r="E7039">
        <f>COUNTIFS($D$4891:D7039,D7039,$A$4891:A7039,A7039)</f>
        <v>4</v>
      </c>
      <c r="I7039" s="39" t="s">
        <v>170</v>
      </c>
      <c r="K7039" t="str">
        <f t="shared" si="526"/>
        <v>2022/23</v>
      </c>
      <c r="Q7039" s="32">
        <v>195.12343344857388</v>
      </c>
      <c r="AC7039" s="37">
        <v>81.301430603572456</v>
      </c>
      <c r="AD7039">
        <f t="shared" si="527"/>
        <v>8.1301430603572449</v>
      </c>
    </row>
    <row r="7040" spans="1:30" x14ac:dyDescent="0.25">
      <c r="A7040" t="s">
        <v>224</v>
      </c>
      <c r="B7040" t="s">
        <v>185</v>
      </c>
      <c r="D7040" s="5">
        <v>45001</v>
      </c>
      <c r="E7040">
        <f>COUNTIFS($D$4891:D7040,D7040,$A$4891:A7040,A7040)</f>
        <v>5</v>
      </c>
      <c r="I7040" t="s">
        <v>170</v>
      </c>
      <c r="K7040" t="str">
        <f t="shared" si="526"/>
        <v>2022/23</v>
      </c>
      <c r="Q7040" s="32">
        <v>186.66719162980513</v>
      </c>
      <c r="AC7040" s="36">
        <v>77.777996512418795</v>
      </c>
      <c r="AD7040">
        <f t="shared" si="527"/>
        <v>7.7777996512418799</v>
      </c>
    </row>
    <row r="7041" spans="1:30" x14ac:dyDescent="0.25">
      <c r="A7041" t="s">
        <v>224</v>
      </c>
      <c r="B7041" t="s">
        <v>185</v>
      </c>
      <c r="D7041" s="38">
        <v>45050</v>
      </c>
      <c r="E7041">
        <f>COUNTIFS($D$4891:D7041,D7041,$A$4891:A7041,A7041)</f>
        <v>1</v>
      </c>
      <c r="I7041" s="39" t="s">
        <v>170</v>
      </c>
      <c r="K7041" t="str">
        <f t="shared" si="526"/>
        <v>2022/23</v>
      </c>
      <c r="Q7041" s="32">
        <v>182.4700208223577</v>
      </c>
      <c r="AC7041" s="37">
        <v>37.238779759664837</v>
      </c>
      <c r="AD7041">
        <f t="shared" si="527"/>
        <v>3.7238779759664835</v>
      </c>
    </row>
    <row r="7042" spans="1:30" x14ac:dyDescent="0.25">
      <c r="A7042" t="s">
        <v>224</v>
      </c>
      <c r="B7042" t="s">
        <v>185</v>
      </c>
      <c r="D7042" s="5">
        <v>45050</v>
      </c>
      <c r="E7042">
        <f>COUNTIFS($D$4891:D7042,D7042,$A$4891:A7042,A7042)</f>
        <v>2</v>
      </c>
      <c r="I7042" t="s">
        <v>170</v>
      </c>
      <c r="K7042" t="str">
        <f t="shared" si="526"/>
        <v>2022/23</v>
      </c>
      <c r="Q7042" s="32">
        <v>184.6848812849162</v>
      </c>
      <c r="AC7042" s="36">
        <v>37.69079209896249</v>
      </c>
      <c r="AD7042">
        <f t="shared" si="527"/>
        <v>3.7690792098962489</v>
      </c>
    </row>
    <row r="7043" spans="1:30" x14ac:dyDescent="0.25">
      <c r="A7043" t="s">
        <v>224</v>
      </c>
      <c r="B7043" t="s">
        <v>185</v>
      </c>
      <c r="D7043" s="38">
        <v>45050</v>
      </c>
      <c r="E7043">
        <f>COUNTIFS($D$4891:D7043,D7043,$A$4891:A7043,A7043)</f>
        <v>3</v>
      </c>
      <c r="I7043" s="39" t="s">
        <v>170</v>
      </c>
      <c r="K7043" t="str">
        <f t="shared" si="526"/>
        <v>2022/23</v>
      </c>
      <c r="Q7043" s="32">
        <v>197.24628712871288</v>
      </c>
      <c r="AC7043" s="37">
        <v>40.254344311982223</v>
      </c>
      <c r="AD7043">
        <f t="shared" si="527"/>
        <v>4.0254344311982226</v>
      </c>
    </row>
    <row r="7044" spans="1:30" x14ac:dyDescent="0.25">
      <c r="A7044" t="s">
        <v>224</v>
      </c>
      <c r="B7044" t="s">
        <v>185</v>
      </c>
      <c r="D7044" s="5">
        <v>45050</v>
      </c>
      <c r="E7044">
        <f>COUNTIFS($D$4891:D7044,D7044,$A$4891:A7044,A7044)</f>
        <v>4</v>
      </c>
      <c r="I7044" t="s">
        <v>170</v>
      </c>
      <c r="K7044" t="str">
        <f t="shared" si="526"/>
        <v>2022/23</v>
      </c>
      <c r="Q7044" s="32">
        <v>188.80421440261864</v>
      </c>
      <c r="AC7044" s="36">
        <v>38.531472327065032</v>
      </c>
      <c r="AD7044">
        <f t="shared" si="527"/>
        <v>3.8531472327065033</v>
      </c>
    </row>
    <row r="7045" spans="1:30" x14ac:dyDescent="0.25">
      <c r="A7045" t="s">
        <v>224</v>
      </c>
      <c r="B7045" t="s">
        <v>185</v>
      </c>
      <c r="D7045" s="38">
        <v>45050</v>
      </c>
      <c r="E7045">
        <f>COUNTIFS($D$4891:D7045,D7045,$A$4891:A7045,A7045)</f>
        <v>5</v>
      </c>
      <c r="I7045" s="39" t="s">
        <v>170</v>
      </c>
      <c r="K7045" t="str">
        <f t="shared" si="526"/>
        <v>2022/23</v>
      </c>
      <c r="Q7045" s="32">
        <v>174.71484364896673</v>
      </c>
      <c r="AC7045" s="37">
        <v>35.656090540605454</v>
      </c>
      <c r="AD7045">
        <f t="shared" si="527"/>
        <v>3.5656090540605456</v>
      </c>
    </row>
    <row r="7046" spans="1:30" x14ac:dyDescent="0.25">
      <c r="A7046" t="s">
        <v>224</v>
      </c>
      <c r="B7046" t="s">
        <v>185</v>
      </c>
      <c r="D7046" s="5">
        <v>45147</v>
      </c>
      <c r="E7046">
        <f>COUNTIFS($D$4891:D7046,D7046,$A$4891:A7046,A7046)</f>
        <v>1</v>
      </c>
      <c r="I7046" t="s">
        <v>170</v>
      </c>
      <c r="K7046" t="str">
        <f t="shared" si="526"/>
        <v>2023/24</v>
      </c>
      <c r="Q7046" s="32">
        <v>44.588172579620718</v>
      </c>
      <c r="AC7046" s="36">
        <v>4.5967188226413116</v>
      </c>
      <c r="AD7046">
        <f t="shared" si="527"/>
        <v>0.45967188226413114</v>
      </c>
    </row>
    <row r="7047" spans="1:30" x14ac:dyDescent="0.25">
      <c r="A7047" t="s">
        <v>224</v>
      </c>
      <c r="B7047" t="s">
        <v>185</v>
      </c>
      <c r="D7047" s="38">
        <v>45147</v>
      </c>
      <c r="E7047">
        <f>COUNTIFS($D$4891:D7047,D7047,$A$4891:A7047,A7047)</f>
        <v>2</v>
      </c>
      <c r="I7047" s="39" t="s">
        <v>170</v>
      </c>
      <c r="K7047" t="str">
        <f t="shared" ref="K7047:K7110" si="528">YEAR(D7047)+IF(MONTH(D7047)&lt;7,-1,0)&amp;"/"&amp;RIGHT(YEAR(D7047)+IF(MONTH(D7047)&lt;7,0,1),2)</f>
        <v>2023/24</v>
      </c>
      <c r="Q7047" s="32">
        <v>18.709854631507781</v>
      </c>
      <c r="AC7047" s="37">
        <v>1.9288509929389466</v>
      </c>
      <c r="AD7047">
        <f t="shared" si="527"/>
        <v>0.19288509929389466</v>
      </c>
    </row>
    <row r="7048" spans="1:30" x14ac:dyDescent="0.25">
      <c r="A7048" t="s">
        <v>224</v>
      </c>
      <c r="B7048" t="s">
        <v>185</v>
      </c>
      <c r="D7048" s="5">
        <v>45147</v>
      </c>
      <c r="E7048">
        <f>COUNTIFS($D$4891:D7048,D7048,$A$4891:A7048,A7048)</f>
        <v>3</v>
      </c>
      <c r="I7048" t="s">
        <v>170</v>
      </c>
      <c r="K7048" t="str">
        <f t="shared" si="528"/>
        <v>2023/24</v>
      </c>
      <c r="Q7048" s="32">
        <v>0</v>
      </c>
      <c r="AC7048" s="36">
        <v>0</v>
      </c>
      <c r="AD7048">
        <f t="shared" si="527"/>
        <v>0</v>
      </c>
    </row>
    <row r="7049" spans="1:30" x14ac:dyDescent="0.25">
      <c r="A7049" t="s">
        <v>224</v>
      </c>
      <c r="B7049" t="s">
        <v>185</v>
      </c>
      <c r="D7049" s="38">
        <v>45147</v>
      </c>
      <c r="E7049">
        <f>COUNTIFS($D$4891:D7049,D7049,$A$4891:A7049,A7049)</f>
        <v>4</v>
      </c>
      <c r="I7049" s="39" t="s">
        <v>170</v>
      </c>
      <c r="K7049" t="str">
        <f t="shared" si="528"/>
        <v>2023/24</v>
      </c>
      <c r="Q7049" s="32">
        <v>17.667995415142272</v>
      </c>
      <c r="AC7049" s="37">
        <v>1.8214428263033271</v>
      </c>
      <c r="AD7049">
        <f t="shared" si="527"/>
        <v>0.18214428263033272</v>
      </c>
    </row>
    <row r="7050" spans="1:30" x14ac:dyDescent="0.25">
      <c r="A7050" t="s">
        <v>224</v>
      </c>
      <c r="B7050" t="s">
        <v>185</v>
      </c>
      <c r="D7050" s="5">
        <v>45147</v>
      </c>
      <c r="E7050">
        <f>COUNTIFS($D$4891:D7050,D7050,$A$4891:A7050,A7050)</f>
        <v>5</v>
      </c>
      <c r="I7050" t="s">
        <v>170</v>
      </c>
      <c r="K7050" t="str">
        <f t="shared" si="528"/>
        <v>2023/24</v>
      </c>
      <c r="Q7050" s="32">
        <v>12.864251517321978</v>
      </c>
      <c r="AC7050" s="36">
        <v>1.3262114966311318</v>
      </c>
      <c r="AD7050">
        <f t="shared" si="527"/>
        <v>0.13262114966311317</v>
      </c>
    </row>
    <row r="7051" spans="1:30" x14ac:dyDescent="0.25">
      <c r="A7051" t="s">
        <v>224</v>
      </c>
      <c r="B7051" t="s">
        <v>185</v>
      </c>
      <c r="D7051" s="38">
        <v>45184</v>
      </c>
      <c r="E7051">
        <f>COUNTIFS($D$4891:D7051,D7051,$A$4891:A7051,A7051)</f>
        <v>1</v>
      </c>
      <c r="I7051" s="39" t="s">
        <v>170</v>
      </c>
      <c r="K7051" t="str">
        <f t="shared" si="528"/>
        <v>2023/24</v>
      </c>
      <c r="Q7051" s="32">
        <v>61.457555389594219</v>
      </c>
      <c r="AC7051" s="37">
        <v>16.610150105295737</v>
      </c>
      <c r="AD7051">
        <f t="shared" si="527"/>
        <v>1.6610150105295738</v>
      </c>
    </row>
    <row r="7052" spans="1:30" x14ac:dyDescent="0.25">
      <c r="A7052" t="s">
        <v>224</v>
      </c>
      <c r="B7052" t="s">
        <v>185</v>
      </c>
      <c r="D7052" s="5">
        <v>45184</v>
      </c>
      <c r="E7052">
        <f>COUNTIFS($D$4891:D7052,D7052,$A$4891:A7052,A7052)</f>
        <v>2</v>
      </c>
      <c r="I7052" t="s">
        <v>170</v>
      </c>
      <c r="K7052" t="str">
        <f t="shared" si="528"/>
        <v>2023/24</v>
      </c>
      <c r="Q7052" s="32">
        <v>64.949133383571976</v>
      </c>
      <c r="AC7052" s="36">
        <v>17.553819833397831</v>
      </c>
      <c r="AD7052">
        <f t="shared" si="527"/>
        <v>1.7553819833397832</v>
      </c>
    </row>
    <row r="7053" spans="1:30" x14ac:dyDescent="0.25">
      <c r="A7053" t="s">
        <v>224</v>
      </c>
      <c r="B7053" t="s">
        <v>185</v>
      </c>
      <c r="D7053" s="38">
        <v>45184</v>
      </c>
      <c r="E7053">
        <f>COUNTIFS($D$4891:D7053,D7053,$A$4891:A7053,A7053)</f>
        <v>3</v>
      </c>
      <c r="I7053" s="39" t="s">
        <v>170</v>
      </c>
      <c r="K7053" t="str">
        <f t="shared" si="528"/>
        <v>2023/24</v>
      </c>
      <c r="Q7053" s="32">
        <v>87.664027614168702</v>
      </c>
      <c r="AC7053" s="37">
        <v>23.692980436261813</v>
      </c>
      <c r="AD7053">
        <f t="shared" si="527"/>
        <v>2.3692980436261815</v>
      </c>
    </row>
    <row r="7054" spans="1:30" x14ac:dyDescent="0.25">
      <c r="A7054" t="s">
        <v>224</v>
      </c>
      <c r="B7054" t="s">
        <v>185</v>
      </c>
      <c r="D7054" s="5">
        <v>45184</v>
      </c>
      <c r="E7054">
        <f>COUNTIFS($D$4891:D7054,D7054,$A$4891:A7054,A7054)</f>
        <v>4</v>
      </c>
      <c r="I7054" t="s">
        <v>170</v>
      </c>
      <c r="K7054" t="str">
        <f t="shared" si="528"/>
        <v>2023/24</v>
      </c>
      <c r="Q7054" s="32">
        <v>98.955001066325437</v>
      </c>
      <c r="AC7054" s="36">
        <v>26.744594882790658</v>
      </c>
      <c r="AD7054">
        <f t="shared" si="527"/>
        <v>2.6744594882790658</v>
      </c>
    </row>
    <row r="7055" spans="1:30" x14ac:dyDescent="0.25">
      <c r="A7055" t="s">
        <v>224</v>
      </c>
      <c r="B7055" t="s">
        <v>185</v>
      </c>
      <c r="D7055" s="38">
        <v>45184</v>
      </c>
      <c r="E7055">
        <f>COUNTIFS($D$4891:D7055,D7055,$A$4891:A7055,A7055)</f>
        <v>5</v>
      </c>
      <c r="I7055" s="39" t="s">
        <v>170</v>
      </c>
      <c r="K7055" t="str">
        <f t="shared" si="528"/>
        <v>2023/24</v>
      </c>
      <c r="Q7055" s="32">
        <v>61.741987573885311</v>
      </c>
      <c r="AC7055" s="37">
        <v>16.687023668617652</v>
      </c>
      <c r="AD7055">
        <f t="shared" si="527"/>
        <v>1.6687023668617651</v>
      </c>
    </row>
    <row r="7056" spans="1:30" x14ac:dyDescent="0.25">
      <c r="A7056" t="s">
        <v>224</v>
      </c>
      <c r="B7056" t="s">
        <v>185</v>
      </c>
      <c r="D7056" s="5">
        <v>45229</v>
      </c>
      <c r="E7056">
        <f>COUNTIFS($D$4891:D7056,D7056,$A$4891:A7056,A7056)</f>
        <v>1</v>
      </c>
      <c r="I7056" t="s">
        <v>170</v>
      </c>
      <c r="K7056" t="str">
        <f t="shared" si="528"/>
        <v>2023/24</v>
      </c>
      <c r="Q7056" s="32">
        <v>240.77570699187851</v>
      </c>
      <c r="AC7056" s="36">
        <v>53.505712664861889</v>
      </c>
      <c r="AD7056">
        <f t="shared" si="527"/>
        <v>5.3505712664861891</v>
      </c>
    </row>
    <row r="7057" spans="1:30" x14ac:dyDescent="0.25">
      <c r="A7057" t="s">
        <v>224</v>
      </c>
      <c r="B7057" t="s">
        <v>185</v>
      </c>
      <c r="D7057" s="38">
        <v>45229</v>
      </c>
      <c r="E7057">
        <f>COUNTIFS($D$4891:D7057,D7057,$A$4891:A7057,A7057)</f>
        <v>2</v>
      </c>
      <c r="I7057" s="39" t="s">
        <v>170</v>
      </c>
      <c r="K7057" t="str">
        <f t="shared" si="528"/>
        <v>2023/24</v>
      </c>
      <c r="Q7057" s="32">
        <v>366.28889484978532</v>
      </c>
      <c r="AC7057" s="37">
        <v>81.397532188841183</v>
      </c>
      <c r="AD7057">
        <f t="shared" si="527"/>
        <v>8.1397532188841186</v>
      </c>
    </row>
    <row r="7058" spans="1:30" x14ac:dyDescent="0.25">
      <c r="A7058" t="s">
        <v>224</v>
      </c>
      <c r="B7058" t="s">
        <v>185</v>
      </c>
      <c r="D7058" s="5">
        <v>45229</v>
      </c>
      <c r="E7058">
        <f>COUNTIFS($D$4891:D7058,D7058,$A$4891:A7058,A7058)</f>
        <v>3</v>
      </c>
      <c r="I7058" t="s">
        <v>170</v>
      </c>
      <c r="K7058" t="str">
        <f t="shared" si="528"/>
        <v>2023/24</v>
      </c>
      <c r="Q7058" s="32">
        <v>277.84537825873787</v>
      </c>
      <c r="AC7058" s="36">
        <v>61.743417390830636</v>
      </c>
      <c r="AD7058">
        <f t="shared" si="527"/>
        <v>6.1743417390830633</v>
      </c>
    </row>
    <row r="7059" spans="1:30" x14ac:dyDescent="0.25">
      <c r="A7059" t="s">
        <v>224</v>
      </c>
      <c r="B7059" t="s">
        <v>185</v>
      </c>
      <c r="D7059" s="38">
        <v>45229</v>
      </c>
      <c r="E7059">
        <f>COUNTIFS($D$4891:D7059,D7059,$A$4891:A7059,A7059)</f>
        <v>4</v>
      </c>
      <c r="I7059" s="39" t="s">
        <v>170</v>
      </c>
      <c r="K7059" t="str">
        <f t="shared" si="528"/>
        <v>2023/24</v>
      </c>
      <c r="Q7059" s="32">
        <v>316.25193648334624</v>
      </c>
      <c r="AC7059" s="37">
        <v>70.278208107410279</v>
      </c>
      <c r="AD7059">
        <f t="shared" si="527"/>
        <v>7.0278208107410283</v>
      </c>
    </row>
    <row r="7060" spans="1:30" x14ac:dyDescent="0.25">
      <c r="A7060" t="s">
        <v>224</v>
      </c>
      <c r="B7060" t="s">
        <v>185</v>
      </c>
      <c r="D7060" s="5">
        <v>45229</v>
      </c>
      <c r="E7060">
        <f>COUNTIFS($D$4891:D7060,D7060,$A$4891:A7060,A7060)</f>
        <v>5</v>
      </c>
      <c r="I7060" t="s">
        <v>170</v>
      </c>
      <c r="K7060" t="str">
        <f t="shared" si="528"/>
        <v>2023/24</v>
      </c>
      <c r="Q7060" s="32">
        <v>285.88790984172584</v>
      </c>
      <c r="AC7060" s="36">
        <v>63.530646631494626</v>
      </c>
      <c r="AD7060">
        <f t="shared" si="527"/>
        <v>6.3530646631494623</v>
      </c>
    </row>
    <row r="7061" spans="1:30" x14ac:dyDescent="0.25">
      <c r="A7061" t="s">
        <v>224</v>
      </c>
      <c r="B7061" t="s">
        <v>185</v>
      </c>
      <c r="D7061" s="38">
        <v>45258</v>
      </c>
      <c r="E7061">
        <f>COUNTIFS($D$4891:D7061,D7061,$A$4891:A7061,A7061)</f>
        <v>1</v>
      </c>
      <c r="I7061" s="39" t="s">
        <v>170</v>
      </c>
      <c r="K7061" t="str">
        <f t="shared" si="528"/>
        <v>2023/24</v>
      </c>
      <c r="Q7061" s="32">
        <v>292.04352327557575</v>
      </c>
      <c r="AC7061" s="37">
        <v>100.70466319847441</v>
      </c>
      <c r="AD7061">
        <f t="shared" si="527"/>
        <v>10.070466319847441</v>
      </c>
    </row>
    <row r="7062" spans="1:30" x14ac:dyDescent="0.25">
      <c r="A7062" t="s">
        <v>224</v>
      </c>
      <c r="B7062" t="s">
        <v>185</v>
      </c>
      <c r="D7062" s="5">
        <v>45258</v>
      </c>
      <c r="E7062">
        <f>COUNTIFS($D$4891:D7062,D7062,$A$4891:A7062,A7062)</f>
        <v>2</v>
      </c>
      <c r="I7062" t="s">
        <v>170</v>
      </c>
      <c r="K7062" t="str">
        <f t="shared" si="528"/>
        <v>2023/24</v>
      </c>
      <c r="Q7062" s="32">
        <v>341.39085161770174</v>
      </c>
      <c r="AC7062" s="36">
        <v>117.72098331644887</v>
      </c>
      <c r="AD7062">
        <f t="shared" si="527"/>
        <v>11.772098331644887</v>
      </c>
    </row>
    <row r="7063" spans="1:30" x14ac:dyDescent="0.25">
      <c r="A7063" t="s">
        <v>224</v>
      </c>
      <c r="B7063" t="s">
        <v>185</v>
      </c>
      <c r="D7063" s="38">
        <v>45258</v>
      </c>
      <c r="E7063">
        <f>COUNTIFS($D$4891:D7063,D7063,$A$4891:A7063,A7063)</f>
        <v>3</v>
      </c>
      <c r="I7063" s="39" t="s">
        <v>170</v>
      </c>
      <c r="K7063" t="str">
        <f t="shared" si="528"/>
        <v>2023/24</v>
      </c>
      <c r="Q7063" s="32">
        <v>336.132479846075</v>
      </c>
      <c r="AC7063" s="37">
        <v>115.90775167106035</v>
      </c>
      <c r="AD7063">
        <f t="shared" si="527"/>
        <v>11.590775167106035</v>
      </c>
    </row>
    <row r="7064" spans="1:30" x14ac:dyDescent="0.25">
      <c r="A7064" t="s">
        <v>224</v>
      </c>
      <c r="B7064" t="s">
        <v>185</v>
      </c>
      <c r="D7064" s="5">
        <v>45258</v>
      </c>
      <c r="E7064">
        <f>COUNTIFS($D$4891:D7064,D7064,$A$4891:A7064,A7064)</f>
        <v>4</v>
      </c>
      <c r="I7064" t="s">
        <v>170</v>
      </c>
      <c r="K7064" t="str">
        <f t="shared" si="528"/>
        <v>2023/24</v>
      </c>
      <c r="Q7064" s="32">
        <v>287.92567472092696</v>
      </c>
      <c r="AC7064" s="36">
        <v>99.284715421009295</v>
      </c>
      <c r="AD7064">
        <f t="shared" si="527"/>
        <v>9.9284715421009295</v>
      </c>
    </row>
    <row r="7065" spans="1:30" x14ac:dyDescent="0.25">
      <c r="A7065" t="s">
        <v>224</v>
      </c>
      <c r="B7065" t="s">
        <v>185</v>
      </c>
      <c r="D7065" s="38">
        <v>45258</v>
      </c>
      <c r="E7065">
        <f>COUNTIFS($D$4891:D7065,D7065,$A$4891:A7065,A7065)</f>
        <v>5</v>
      </c>
      <c r="I7065" s="39" t="s">
        <v>170</v>
      </c>
      <c r="K7065" t="str">
        <f t="shared" si="528"/>
        <v>2023/24</v>
      </c>
      <c r="Q7065" s="32">
        <v>237.98222370589832</v>
      </c>
      <c r="AC7065" s="37">
        <v>82.062835760654593</v>
      </c>
      <c r="AD7065">
        <f t="shared" si="527"/>
        <v>8.2062835760654593</v>
      </c>
    </row>
    <row r="7066" spans="1:30" x14ac:dyDescent="0.25">
      <c r="A7066" t="s">
        <v>224</v>
      </c>
      <c r="B7066" t="s">
        <v>185</v>
      </c>
      <c r="D7066" s="5">
        <v>45282</v>
      </c>
      <c r="E7066">
        <f>COUNTIFS($D$4891:D7066,D7066,$A$4891:A7066,A7066)</f>
        <v>1</v>
      </c>
      <c r="I7066" t="s">
        <v>170</v>
      </c>
      <c r="K7066" t="str">
        <f t="shared" si="528"/>
        <v>2023/24</v>
      </c>
      <c r="Q7066" s="32">
        <v>193.95999189260658</v>
      </c>
      <c r="AC7066" s="36">
        <v>80.816663288586071</v>
      </c>
      <c r="AD7066">
        <f t="shared" si="527"/>
        <v>8.0816663288586064</v>
      </c>
    </row>
    <row r="7067" spans="1:30" x14ac:dyDescent="0.25">
      <c r="A7067" t="s">
        <v>224</v>
      </c>
      <c r="B7067" t="s">
        <v>185</v>
      </c>
      <c r="D7067" s="38">
        <v>45282</v>
      </c>
      <c r="E7067">
        <f>COUNTIFS($D$4891:D7067,D7067,$A$4891:A7067,A7067)</f>
        <v>2</v>
      </c>
      <c r="I7067" s="39" t="s">
        <v>170</v>
      </c>
      <c r="K7067" t="str">
        <f t="shared" si="528"/>
        <v>2023/24</v>
      </c>
      <c r="Q7067" s="32">
        <v>227.96391752577318</v>
      </c>
      <c r="AC7067" s="37">
        <v>94.984965635738831</v>
      </c>
      <c r="AD7067">
        <f t="shared" si="527"/>
        <v>9.4984965635738838</v>
      </c>
    </row>
    <row r="7068" spans="1:30" x14ac:dyDescent="0.25">
      <c r="A7068" t="s">
        <v>224</v>
      </c>
      <c r="B7068" t="s">
        <v>185</v>
      </c>
      <c r="D7068" s="5">
        <v>45282</v>
      </c>
      <c r="E7068">
        <f>COUNTIFS($D$4891:D7068,D7068,$A$4891:A7068,A7068)</f>
        <v>3</v>
      </c>
      <c r="I7068" t="s">
        <v>170</v>
      </c>
      <c r="K7068" t="str">
        <f t="shared" si="528"/>
        <v>2023/24</v>
      </c>
      <c r="Q7068" s="32">
        <v>201.13495635220917</v>
      </c>
      <c r="AC7068" s="36">
        <v>83.806231813420496</v>
      </c>
      <c r="AD7068">
        <f t="shared" ref="AD7068:AD7131" si="529">AC7068/10</f>
        <v>8.3806231813420489</v>
      </c>
    </row>
    <row r="7069" spans="1:30" x14ac:dyDescent="0.25">
      <c r="A7069" t="s">
        <v>224</v>
      </c>
      <c r="B7069" t="s">
        <v>185</v>
      </c>
      <c r="D7069" s="38">
        <v>45282</v>
      </c>
      <c r="E7069">
        <f>COUNTIFS($D$4891:D7069,D7069,$A$4891:A7069,A7069)</f>
        <v>4</v>
      </c>
      <c r="I7069" s="39" t="s">
        <v>170</v>
      </c>
      <c r="K7069" t="str">
        <f t="shared" si="528"/>
        <v>2023/24</v>
      </c>
      <c r="Q7069" s="32">
        <v>183.15244203256046</v>
      </c>
      <c r="AC7069" s="37">
        <v>76.31351751356685</v>
      </c>
      <c r="AD7069">
        <f t="shared" si="529"/>
        <v>7.6313517513566849</v>
      </c>
    </row>
    <row r="7070" spans="1:30" x14ac:dyDescent="0.25">
      <c r="A7070" t="s">
        <v>224</v>
      </c>
      <c r="B7070" t="s">
        <v>185</v>
      </c>
      <c r="D7070" s="5">
        <v>45282</v>
      </c>
      <c r="E7070">
        <f>COUNTIFS($D$4891:D7070,D7070,$A$4891:A7070,A7070)</f>
        <v>5</v>
      </c>
      <c r="I7070" t="s">
        <v>170</v>
      </c>
      <c r="K7070" t="str">
        <f t="shared" si="528"/>
        <v>2023/24</v>
      </c>
      <c r="Q7070" s="32">
        <v>179.25879895741636</v>
      </c>
      <c r="AC7070" s="36">
        <v>74.691166232256819</v>
      </c>
      <c r="AD7070">
        <f t="shared" si="529"/>
        <v>7.4691166232256823</v>
      </c>
    </row>
    <row r="7071" spans="1:30" x14ac:dyDescent="0.25">
      <c r="A7071" t="s">
        <v>224</v>
      </c>
      <c r="B7071" t="s">
        <v>185</v>
      </c>
      <c r="D7071" s="38">
        <v>45323</v>
      </c>
      <c r="E7071">
        <f>COUNTIFS($D$4891:D7071,D7071,$A$4891:A7071,A7071)</f>
        <v>1</v>
      </c>
      <c r="I7071" s="39" t="s">
        <v>170</v>
      </c>
      <c r="K7071" t="str">
        <f t="shared" si="528"/>
        <v>2023/24</v>
      </c>
      <c r="Q7071" s="32">
        <v>239.93841153073009</v>
      </c>
      <c r="AC7071" s="37">
        <v>58.521563787982949</v>
      </c>
      <c r="AD7071">
        <f t="shared" si="529"/>
        <v>5.8521563787982949</v>
      </c>
    </row>
    <row r="7072" spans="1:30" x14ac:dyDescent="0.25">
      <c r="A7072" t="s">
        <v>224</v>
      </c>
      <c r="B7072" t="s">
        <v>185</v>
      </c>
      <c r="D7072" s="5">
        <v>45323</v>
      </c>
      <c r="E7072">
        <f>COUNTIFS($D$4891:D7072,D7072,$A$4891:A7072,A7072)</f>
        <v>2</v>
      </c>
      <c r="I7072" t="s">
        <v>170</v>
      </c>
      <c r="K7072" t="str">
        <f t="shared" si="528"/>
        <v>2023/24</v>
      </c>
      <c r="Q7072" s="32">
        <v>252.59433962264157</v>
      </c>
      <c r="AC7072" s="36">
        <v>61.608375517717455</v>
      </c>
      <c r="AD7072">
        <f t="shared" si="529"/>
        <v>6.1608375517717455</v>
      </c>
    </row>
    <row r="7073" spans="1:30" x14ac:dyDescent="0.25">
      <c r="A7073" t="s">
        <v>224</v>
      </c>
      <c r="B7073" t="s">
        <v>185</v>
      </c>
      <c r="D7073" s="38">
        <v>45323</v>
      </c>
      <c r="E7073">
        <f>COUNTIFS($D$4891:D7073,D7073,$A$4891:A7073,A7073)</f>
        <v>3</v>
      </c>
      <c r="I7073" s="39" t="s">
        <v>170</v>
      </c>
      <c r="K7073" t="str">
        <f t="shared" si="528"/>
        <v>2023/24</v>
      </c>
      <c r="Q7073" s="32">
        <v>302.70403840722958</v>
      </c>
      <c r="AC7073" s="37">
        <v>73.830253270055991</v>
      </c>
      <c r="AD7073">
        <f t="shared" si="529"/>
        <v>7.3830253270055994</v>
      </c>
    </row>
    <row r="7074" spans="1:30" x14ac:dyDescent="0.25">
      <c r="A7074" t="s">
        <v>224</v>
      </c>
      <c r="B7074" t="s">
        <v>185</v>
      </c>
      <c r="D7074" s="5">
        <v>45323</v>
      </c>
      <c r="E7074">
        <f>COUNTIFS($D$4891:D7074,D7074,$A$4891:A7074,A7074)</f>
        <v>4</v>
      </c>
      <c r="I7074" t="s">
        <v>170</v>
      </c>
      <c r="K7074" t="str">
        <f t="shared" si="528"/>
        <v>2023/24</v>
      </c>
      <c r="Q7074" s="32">
        <v>302.1991184361824</v>
      </c>
      <c r="AC7074" s="36">
        <v>73.707102057605454</v>
      </c>
      <c r="AD7074">
        <f t="shared" si="529"/>
        <v>7.3707102057605454</v>
      </c>
    </row>
    <row r="7075" spans="1:30" x14ac:dyDescent="0.25">
      <c r="A7075" t="s">
        <v>224</v>
      </c>
      <c r="B7075" t="s">
        <v>185</v>
      </c>
      <c r="D7075" s="38">
        <v>45323</v>
      </c>
      <c r="E7075">
        <f>COUNTIFS($D$4891:D7075,D7075,$A$4891:A7075,A7075)</f>
        <v>5</v>
      </c>
      <c r="I7075" s="39" t="s">
        <v>170</v>
      </c>
      <c r="K7075" t="str">
        <f t="shared" si="528"/>
        <v>2023/24</v>
      </c>
      <c r="Q7075" s="32">
        <v>232.20938897168406</v>
      </c>
      <c r="AC7075" s="37">
        <v>56.636436334557089</v>
      </c>
      <c r="AD7075">
        <f t="shared" si="529"/>
        <v>5.6636436334557088</v>
      </c>
    </row>
    <row r="7076" spans="1:30" x14ac:dyDescent="0.25">
      <c r="A7076" t="s">
        <v>224</v>
      </c>
      <c r="B7076" t="s">
        <v>185</v>
      </c>
      <c r="D7076" s="5">
        <v>45377</v>
      </c>
      <c r="E7076">
        <f>COUNTIFS($D$4891:D7076,D7076,$A$4891:A7076,A7076)</f>
        <v>1</v>
      </c>
      <c r="I7076" t="s">
        <v>170</v>
      </c>
      <c r="K7076" t="str">
        <f t="shared" si="528"/>
        <v>2023/24</v>
      </c>
      <c r="Q7076" s="32">
        <v>0</v>
      </c>
      <c r="AC7076" s="36">
        <v>0</v>
      </c>
      <c r="AD7076">
        <f t="shared" si="529"/>
        <v>0</v>
      </c>
    </row>
    <row r="7077" spans="1:30" x14ac:dyDescent="0.25">
      <c r="A7077" t="s">
        <v>224</v>
      </c>
      <c r="B7077" t="s">
        <v>185</v>
      </c>
      <c r="D7077" s="38">
        <v>45377</v>
      </c>
      <c r="E7077">
        <f>COUNTIFS($D$4891:D7077,D7077,$A$4891:A7077,A7077)</f>
        <v>2</v>
      </c>
      <c r="I7077" s="39" t="s">
        <v>170</v>
      </c>
      <c r="K7077" t="str">
        <f t="shared" si="528"/>
        <v>2023/24</v>
      </c>
      <c r="Q7077" s="32">
        <v>47.25</v>
      </c>
      <c r="AC7077" s="37">
        <v>8.75</v>
      </c>
      <c r="AD7077">
        <f t="shared" si="529"/>
        <v>0.875</v>
      </c>
    </row>
    <row r="7078" spans="1:30" x14ac:dyDescent="0.25">
      <c r="A7078" t="s">
        <v>224</v>
      </c>
      <c r="B7078" t="s">
        <v>185</v>
      </c>
      <c r="D7078" s="5">
        <v>45377</v>
      </c>
      <c r="E7078">
        <f>COUNTIFS($D$4891:D7078,D7078,$A$4891:A7078,A7078)</f>
        <v>3</v>
      </c>
      <c r="I7078" t="s">
        <v>170</v>
      </c>
      <c r="K7078" t="str">
        <f t="shared" si="528"/>
        <v>2023/24</v>
      </c>
      <c r="Q7078" s="32">
        <v>33.833819008582047</v>
      </c>
      <c r="AC7078" s="36">
        <v>6.2655220386263055</v>
      </c>
      <c r="AD7078">
        <f t="shared" si="529"/>
        <v>0.62655220386263055</v>
      </c>
    </row>
    <row r="7079" spans="1:30" x14ac:dyDescent="0.25">
      <c r="A7079" t="s">
        <v>224</v>
      </c>
      <c r="B7079" t="s">
        <v>185</v>
      </c>
      <c r="D7079" s="38">
        <v>45377</v>
      </c>
      <c r="E7079">
        <f>COUNTIFS($D$4891:D7079,D7079,$A$4891:A7079,A7079)</f>
        <v>4</v>
      </c>
      <c r="I7079" s="39" t="s">
        <v>170</v>
      </c>
      <c r="K7079" t="str">
        <f t="shared" si="528"/>
        <v>2023/24</v>
      </c>
      <c r="Q7079" s="32">
        <v>0</v>
      </c>
      <c r="AC7079" s="37">
        <v>0</v>
      </c>
      <c r="AD7079">
        <f t="shared" si="529"/>
        <v>0</v>
      </c>
    </row>
    <row r="7080" spans="1:30" x14ac:dyDescent="0.25">
      <c r="A7080" t="s">
        <v>224</v>
      </c>
      <c r="B7080" t="s">
        <v>185</v>
      </c>
      <c r="D7080" s="5">
        <v>45377</v>
      </c>
      <c r="E7080">
        <f>COUNTIFS($D$4891:D7080,D7080,$A$4891:A7080,A7080)</f>
        <v>5</v>
      </c>
      <c r="I7080" t="s">
        <v>170</v>
      </c>
      <c r="K7080" t="str">
        <f t="shared" si="528"/>
        <v>2023/24</v>
      </c>
      <c r="Q7080" s="32">
        <v>16.463414634146339</v>
      </c>
      <c r="AC7080" s="36">
        <v>3.0487804878048781</v>
      </c>
      <c r="AD7080">
        <f t="shared" si="529"/>
        <v>0.3048780487804878</v>
      </c>
    </row>
    <row r="7081" spans="1:30" x14ac:dyDescent="0.25">
      <c r="A7081" t="s">
        <v>224</v>
      </c>
      <c r="B7081" t="s">
        <v>185</v>
      </c>
      <c r="D7081" s="38">
        <v>45447</v>
      </c>
      <c r="E7081">
        <f>COUNTIFS($D$4891:D7081,D7081,$A$4891:A7081,A7081)</f>
        <v>1</v>
      </c>
      <c r="I7081" s="39" t="s">
        <v>170</v>
      </c>
      <c r="K7081" t="str">
        <f t="shared" si="528"/>
        <v>2023/24</v>
      </c>
      <c r="Q7081" s="32">
        <v>0</v>
      </c>
      <c r="AC7081" s="37">
        <v>0</v>
      </c>
      <c r="AD7081">
        <f t="shared" si="529"/>
        <v>0</v>
      </c>
    </row>
    <row r="7082" spans="1:30" x14ac:dyDescent="0.25">
      <c r="A7082" t="s">
        <v>224</v>
      </c>
      <c r="B7082" t="s">
        <v>185</v>
      </c>
      <c r="D7082" s="5">
        <v>45447</v>
      </c>
      <c r="E7082">
        <f>COUNTIFS($D$4891:D7082,D7082,$A$4891:A7082,A7082)</f>
        <v>2</v>
      </c>
      <c r="I7082" t="s">
        <v>170</v>
      </c>
      <c r="K7082" t="str">
        <f t="shared" si="528"/>
        <v>2023/24</v>
      </c>
      <c r="Q7082" s="32">
        <v>0</v>
      </c>
      <c r="AC7082" s="36">
        <v>0</v>
      </c>
      <c r="AD7082">
        <f t="shared" si="529"/>
        <v>0</v>
      </c>
    </row>
    <row r="7083" spans="1:30" x14ac:dyDescent="0.25">
      <c r="A7083" t="s">
        <v>224</v>
      </c>
      <c r="B7083" t="s">
        <v>185</v>
      </c>
      <c r="D7083" s="38">
        <v>45447</v>
      </c>
      <c r="E7083">
        <f>COUNTIFS($D$4891:D7083,D7083,$A$4891:A7083,A7083)</f>
        <v>3</v>
      </c>
      <c r="I7083" s="39" t="s">
        <v>170</v>
      </c>
      <c r="K7083" t="str">
        <f t="shared" si="528"/>
        <v>2023/24</v>
      </c>
      <c r="Q7083" s="32">
        <v>0</v>
      </c>
      <c r="AC7083" s="37">
        <v>0</v>
      </c>
      <c r="AD7083">
        <f t="shared" si="529"/>
        <v>0</v>
      </c>
    </row>
    <row r="7084" spans="1:30" x14ac:dyDescent="0.25">
      <c r="A7084" t="s">
        <v>224</v>
      </c>
      <c r="B7084" t="s">
        <v>185</v>
      </c>
      <c r="D7084" s="5">
        <v>45447</v>
      </c>
      <c r="E7084">
        <f>COUNTIFS($D$4891:D7084,D7084,$A$4891:A7084,A7084)</f>
        <v>4</v>
      </c>
      <c r="I7084" t="s">
        <v>170</v>
      </c>
      <c r="K7084" t="str">
        <f t="shared" si="528"/>
        <v>2023/24</v>
      </c>
      <c r="Q7084" s="32">
        <v>0</v>
      </c>
      <c r="AC7084" s="36">
        <v>0</v>
      </c>
      <c r="AD7084">
        <f t="shared" si="529"/>
        <v>0</v>
      </c>
    </row>
    <row r="7085" spans="1:30" x14ac:dyDescent="0.25">
      <c r="A7085" t="s">
        <v>224</v>
      </c>
      <c r="B7085" t="s">
        <v>185</v>
      </c>
      <c r="D7085" s="38">
        <v>45447</v>
      </c>
      <c r="E7085">
        <f>COUNTIFS($D$4891:D7085,D7085,$A$4891:A7085,A7085)</f>
        <v>5</v>
      </c>
      <c r="I7085" s="39" t="s">
        <v>170</v>
      </c>
      <c r="K7085" t="str">
        <f t="shared" si="528"/>
        <v>2023/24</v>
      </c>
      <c r="Q7085" s="32">
        <v>0</v>
      </c>
      <c r="AC7085" s="37">
        <v>0</v>
      </c>
      <c r="AD7085">
        <f t="shared" si="529"/>
        <v>0</v>
      </c>
    </row>
    <row r="7086" spans="1:30" x14ac:dyDescent="0.25">
      <c r="A7086" t="s">
        <v>225</v>
      </c>
      <c r="B7086" t="s">
        <v>185</v>
      </c>
      <c r="D7086" s="5">
        <v>44977</v>
      </c>
      <c r="E7086">
        <f>COUNTIFS($D$4891:D7086,D7086,$A$4891:A7086,A7086)</f>
        <v>1</v>
      </c>
      <c r="I7086" t="s">
        <v>171</v>
      </c>
      <c r="K7086" t="str">
        <f t="shared" si="528"/>
        <v>2022/23</v>
      </c>
      <c r="Q7086" s="32">
        <v>294.13841807909603</v>
      </c>
      <c r="AC7086" s="36">
        <v>49.853969165948477</v>
      </c>
      <c r="AD7086">
        <f t="shared" si="529"/>
        <v>4.9853969165948477</v>
      </c>
    </row>
    <row r="7087" spans="1:30" x14ac:dyDescent="0.25">
      <c r="A7087" t="s">
        <v>225</v>
      </c>
      <c r="B7087" t="s">
        <v>185</v>
      </c>
      <c r="D7087" s="38">
        <v>44977</v>
      </c>
      <c r="E7087">
        <f>COUNTIFS($D$4891:D7087,D7087,$A$4891:A7087,A7087)</f>
        <v>2</v>
      </c>
      <c r="I7087" s="39" t="s">
        <v>171</v>
      </c>
      <c r="K7087" t="str">
        <f t="shared" si="528"/>
        <v>2022/23</v>
      </c>
      <c r="Q7087" s="32">
        <v>222.97714638665838</v>
      </c>
      <c r="AC7087" s="37">
        <v>37.792736675704809</v>
      </c>
      <c r="AD7087">
        <f t="shared" si="529"/>
        <v>3.779273667570481</v>
      </c>
    </row>
    <row r="7088" spans="1:30" x14ac:dyDescent="0.25">
      <c r="A7088" t="s">
        <v>225</v>
      </c>
      <c r="B7088" t="s">
        <v>185</v>
      </c>
      <c r="D7088" s="5">
        <v>44977</v>
      </c>
      <c r="E7088">
        <f>COUNTIFS($D$4891:D7088,D7088,$A$4891:A7088,A7088)</f>
        <v>3</v>
      </c>
      <c r="I7088" t="s">
        <v>171</v>
      </c>
      <c r="K7088" t="str">
        <f t="shared" si="528"/>
        <v>2022/23</v>
      </c>
      <c r="Q7088" s="32">
        <v>438.60286988559238</v>
      </c>
      <c r="AC7088" s="36">
        <v>74.339469472134297</v>
      </c>
      <c r="AD7088">
        <f t="shared" si="529"/>
        <v>7.4339469472134301</v>
      </c>
    </row>
    <row r="7089" spans="1:30" x14ac:dyDescent="0.25">
      <c r="A7089" t="s">
        <v>225</v>
      </c>
      <c r="B7089" t="s">
        <v>185</v>
      </c>
      <c r="D7089" s="38">
        <v>44977</v>
      </c>
      <c r="E7089">
        <f>COUNTIFS($D$4891:D7089,D7089,$A$4891:A7089,A7089)</f>
        <v>4</v>
      </c>
      <c r="I7089" s="39" t="s">
        <v>171</v>
      </c>
      <c r="K7089" t="str">
        <f t="shared" si="528"/>
        <v>2022/23</v>
      </c>
      <c r="Q7089" s="32">
        <v>282.09097404143847</v>
      </c>
      <c r="AC7089" s="37">
        <v>47.812029498548895</v>
      </c>
      <c r="AD7089">
        <f t="shared" si="529"/>
        <v>4.7812029498548894</v>
      </c>
    </row>
    <row r="7090" spans="1:30" x14ac:dyDescent="0.25">
      <c r="A7090" t="s">
        <v>225</v>
      </c>
      <c r="B7090" t="s">
        <v>185</v>
      </c>
      <c r="D7090" s="5">
        <v>44977</v>
      </c>
      <c r="E7090">
        <f>COUNTIFS($D$4891:D7090,D7090,$A$4891:A7090,A7090)</f>
        <v>5</v>
      </c>
      <c r="I7090" t="s">
        <v>171</v>
      </c>
      <c r="K7090" t="str">
        <f t="shared" si="528"/>
        <v>2022/23</v>
      </c>
      <c r="Q7090" s="32">
        <v>308.99422277557096</v>
      </c>
      <c r="AC7090" s="36">
        <v>52.37190216535101</v>
      </c>
      <c r="AD7090">
        <f t="shared" si="529"/>
        <v>5.237190216535101</v>
      </c>
    </row>
    <row r="7091" spans="1:30" x14ac:dyDescent="0.25">
      <c r="A7091" t="s">
        <v>225</v>
      </c>
      <c r="B7091" t="s">
        <v>185</v>
      </c>
      <c r="D7091" s="38">
        <v>45001</v>
      </c>
      <c r="E7091">
        <f>COUNTIFS($D$4891:D7091,D7091,$A$4891:A7091,A7091)</f>
        <v>1</v>
      </c>
      <c r="I7091" s="39" t="s">
        <v>171</v>
      </c>
      <c r="K7091" t="str">
        <f t="shared" si="528"/>
        <v>2022/23</v>
      </c>
      <c r="Q7091" s="32">
        <v>169.75989617131731</v>
      </c>
      <c r="AC7091" s="37">
        <v>70.733290071382214</v>
      </c>
      <c r="AD7091">
        <f t="shared" si="529"/>
        <v>7.0733290071382218</v>
      </c>
    </row>
    <row r="7092" spans="1:30" x14ac:dyDescent="0.25">
      <c r="A7092" t="s">
        <v>225</v>
      </c>
      <c r="B7092" t="s">
        <v>185</v>
      </c>
      <c r="D7092" s="5">
        <v>45001</v>
      </c>
      <c r="E7092">
        <f>COUNTIFS($D$4891:D7092,D7092,$A$4891:A7092,A7092)</f>
        <v>2</v>
      </c>
      <c r="I7092" t="s">
        <v>171</v>
      </c>
      <c r="K7092" t="str">
        <f t="shared" si="528"/>
        <v>2022/23</v>
      </c>
      <c r="Q7092" s="32">
        <v>169.00629151762902</v>
      </c>
      <c r="AC7092" s="36">
        <v>70.419288132345429</v>
      </c>
      <c r="AD7092">
        <f t="shared" si="529"/>
        <v>7.0419288132345432</v>
      </c>
    </row>
    <row r="7093" spans="1:30" x14ac:dyDescent="0.25">
      <c r="A7093" t="s">
        <v>225</v>
      </c>
      <c r="B7093" t="s">
        <v>185</v>
      </c>
      <c r="D7093" s="38">
        <v>45001</v>
      </c>
      <c r="E7093">
        <f>COUNTIFS($D$4891:D7093,D7093,$A$4891:A7093,A7093)</f>
        <v>3</v>
      </c>
      <c r="I7093" s="39" t="s">
        <v>171</v>
      </c>
      <c r="K7093" t="str">
        <f t="shared" si="528"/>
        <v>2022/23</v>
      </c>
      <c r="Q7093" s="32">
        <v>170.7761364766736</v>
      </c>
      <c r="AC7093" s="37">
        <v>71.156723531947335</v>
      </c>
      <c r="AD7093">
        <f t="shared" si="529"/>
        <v>7.1156723531947339</v>
      </c>
    </row>
    <row r="7094" spans="1:30" x14ac:dyDescent="0.25">
      <c r="A7094" t="s">
        <v>225</v>
      </c>
      <c r="B7094" t="s">
        <v>185</v>
      </c>
      <c r="D7094" s="5">
        <v>45001</v>
      </c>
      <c r="E7094">
        <f>COUNTIFS($D$4891:D7094,D7094,$A$4891:A7094,A7094)</f>
        <v>4</v>
      </c>
      <c r="I7094" t="s">
        <v>171</v>
      </c>
      <c r="K7094" t="str">
        <f t="shared" si="528"/>
        <v>2022/23</v>
      </c>
      <c r="Q7094" s="32">
        <v>182.27641875046282</v>
      </c>
      <c r="AC7094" s="36">
        <v>75.948507812692853</v>
      </c>
      <c r="AD7094">
        <f t="shared" si="529"/>
        <v>7.5948507812692849</v>
      </c>
    </row>
    <row r="7095" spans="1:30" x14ac:dyDescent="0.25">
      <c r="A7095" t="s">
        <v>225</v>
      </c>
      <c r="B7095" t="s">
        <v>185</v>
      </c>
      <c r="D7095" s="38">
        <v>45001</v>
      </c>
      <c r="E7095">
        <f>COUNTIFS($D$4891:D7095,D7095,$A$4891:A7095,A7095)</f>
        <v>5</v>
      </c>
      <c r="I7095" s="39" t="s">
        <v>171</v>
      </c>
      <c r="K7095" t="str">
        <f t="shared" si="528"/>
        <v>2022/23</v>
      </c>
      <c r="Q7095" s="32">
        <v>181.30199554290192</v>
      </c>
      <c r="AC7095" s="37">
        <v>75.5424981428758</v>
      </c>
      <c r="AD7095">
        <f t="shared" si="529"/>
        <v>7.55424981428758</v>
      </c>
    </row>
    <row r="7096" spans="1:30" x14ac:dyDescent="0.25">
      <c r="A7096" t="s">
        <v>225</v>
      </c>
      <c r="B7096" t="s">
        <v>185</v>
      </c>
      <c r="D7096" s="5">
        <v>45050</v>
      </c>
      <c r="E7096">
        <f>COUNTIFS($D$4891:D7096,D7096,$A$4891:A7096,A7096)</f>
        <v>1</v>
      </c>
      <c r="I7096" t="s">
        <v>171</v>
      </c>
      <c r="K7096" t="str">
        <f t="shared" si="528"/>
        <v>2022/23</v>
      </c>
      <c r="Q7096" s="32">
        <v>16.043723554301828</v>
      </c>
      <c r="AC7096" s="36">
        <v>3.2742292967962916</v>
      </c>
      <c r="AD7096">
        <f t="shared" si="529"/>
        <v>0.32742292967962916</v>
      </c>
    </row>
    <row r="7097" spans="1:30" x14ac:dyDescent="0.25">
      <c r="A7097" t="s">
        <v>225</v>
      </c>
      <c r="B7097" t="s">
        <v>185</v>
      </c>
      <c r="D7097" s="38">
        <v>45050</v>
      </c>
      <c r="E7097">
        <f>COUNTIFS($D$4891:D7097,D7097,$A$4891:A7097,A7097)</f>
        <v>2</v>
      </c>
      <c r="I7097" s="39" t="s">
        <v>171</v>
      </c>
      <c r="K7097" t="str">
        <f t="shared" si="528"/>
        <v>2022/23</v>
      </c>
      <c r="Q7097" s="32">
        <v>65.305727554179569</v>
      </c>
      <c r="AC7097" s="37">
        <v>13.327699500852972</v>
      </c>
      <c r="AD7097">
        <f t="shared" si="529"/>
        <v>1.3327699500852972</v>
      </c>
    </row>
    <row r="7098" spans="1:30" x14ac:dyDescent="0.25">
      <c r="A7098" t="s">
        <v>225</v>
      </c>
      <c r="B7098" t="s">
        <v>185</v>
      </c>
      <c r="D7098" s="5">
        <v>45050</v>
      </c>
      <c r="E7098">
        <f>COUNTIFS($D$4891:D7098,D7098,$A$4891:A7098,A7098)</f>
        <v>3</v>
      </c>
      <c r="I7098" t="s">
        <v>171</v>
      </c>
      <c r="K7098" t="str">
        <f t="shared" si="528"/>
        <v>2022/23</v>
      </c>
      <c r="Q7098" s="32">
        <v>43.071678643817933</v>
      </c>
      <c r="AC7098" s="36">
        <v>8.7901384987383544</v>
      </c>
      <c r="AD7098">
        <f t="shared" si="529"/>
        <v>0.87901384987383546</v>
      </c>
    </row>
    <row r="7099" spans="1:30" x14ac:dyDescent="0.25">
      <c r="A7099" t="s">
        <v>225</v>
      </c>
      <c r="B7099" t="s">
        <v>185</v>
      </c>
      <c r="D7099" s="38">
        <v>45050</v>
      </c>
      <c r="E7099">
        <f>COUNTIFS($D$4891:D7099,D7099,$A$4891:A7099,A7099)</f>
        <v>4</v>
      </c>
      <c r="I7099" s="39" t="s">
        <v>171</v>
      </c>
      <c r="K7099" t="str">
        <f t="shared" si="528"/>
        <v>2022/23</v>
      </c>
      <c r="Q7099" s="32">
        <v>23.341313269493838</v>
      </c>
      <c r="AC7099" s="37">
        <v>4.7635333203048651</v>
      </c>
      <c r="AD7099">
        <f t="shared" si="529"/>
        <v>0.47635333203048652</v>
      </c>
    </row>
    <row r="7100" spans="1:30" x14ac:dyDescent="0.25">
      <c r="A7100" t="s">
        <v>225</v>
      </c>
      <c r="B7100" t="s">
        <v>185</v>
      </c>
      <c r="D7100" s="5">
        <v>45050</v>
      </c>
      <c r="E7100">
        <f>COUNTIFS($D$4891:D7100,D7100,$A$4891:A7100,A7100)</f>
        <v>5</v>
      </c>
      <c r="I7100" t="s">
        <v>171</v>
      </c>
      <c r="K7100" t="str">
        <f t="shared" si="528"/>
        <v>2022/23</v>
      </c>
      <c r="Q7100" s="32">
        <v>10.502770460532293</v>
      </c>
      <c r="AC7100" s="36">
        <v>2.1434225429657738</v>
      </c>
      <c r="AD7100">
        <f t="shared" si="529"/>
        <v>0.21434225429657738</v>
      </c>
    </row>
    <row r="7101" spans="1:30" x14ac:dyDescent="0.25">
      <c r="A7101" t="s">
        <v>225</v>
      </c>
      <c r="B7101" t="s">
        <v>185</v>
      </c>
      <c r="D7101" s="38">
        <v>45147</v>
      </c>
      <c r="E7101">
        <f>COUNTIFS($D$4891:D7101,D7101,$A$4891:A7101,A7101)</f>
        <v>1</v>
      </c>
      <c r="I7101" s="39" t="s">
        <v>171</v>
      </c>
      <c r="K7101" t="str">
        <f t="shared" si="528"/>
        <v>2023/24</v>
      </c>
      <c r="Q7101" s="32">
        <v>0</v>
      </c>
      <c r="AC7101" s="37">
        <v>0</v>
      </c>
      <c r="AD7101">
        <f t="shared" si="529"/>
        <v>0</v>
      </c>
    </row>
    <row r="7102" spans="1:30" x14ac:dyDescent="0.25">
      <c r="A7102" t="s">
        <v>225</v>
      </c>
      <c r="B7102" t="s">
        <v>185</v>
      </c>
      <c r="D7102" s="5">
        <v>45147</v>
      </c>
      <c r="E7102">
        <f>COUNTIFS($D$4891:D7102,D7102,$A$4891:A7102,A7102)</f>
        <v>2</v>
      </c>
      <c r="I7102" t="s">
        <v>171</v>
      </c>
      <c r="K7102" t="str">
        <f t="shared" si="528"/>
        <v>2023/24</v>
      </c>
      <c r="Q7102" s="32">
        <v>0</v>
      </c>
      <c r="AC7102" s="36">
        <v>0</v>
      </c>
      <c r="AD7102">
        <f t="shared" si="529"/>
        <v>0</v>
      </c>
    </row>
    <row r="7103" spans="1:30" x14ac:dyDescent="0.25">
      <c r="A7103" t="s">
        <v>225</v>
      </c>
      <c r="B7103" t="s">
        <v>185</v>
      </c>
      <c r="D7103" s="38">
        <v>45147</v>
      </c>
      <c r="E7103">
        <f>COUNTIFS($D$4891:D7103,D7103,$A$4891:A7103,A7103)</f>
        <v>3</v>
      </c>
      <c r="I7103" s="39" t="s">
        <v>171</v>
      </c>
      <c r="K7103" t="str">
        <f t="shared" si="528"/>
        <v>2023/24</v>
      </c>
      <c r="Q7103" s="32">
        <v>0</v>
      </c>
      <c r="AC7103" s="37">
        <v>0</v>
      </c>
      <c r="AD7103">
        <f t="shared" si="529"/>
        <v>0</v>
      </c>
    </row>
    <row r="7104" spans="1:30" x14ac:dyDescent="0.25">
      <c r="A7104" t="s">
        <v>225</v>
      </c>
      <c r="B7104" t="s">
        <v>185</v>
      </c>
      <c r="D7104" s="5">
        <v>45147</v>
      </c>
      <c r="E7104">
        <f>COUNTIFS($D$4891:D7104,D7104,$A$4891:A7104,A7104)</f>
        <v>4</v>
      </c>
      <c r="I7104" t="s">
        <v>171</v>
      </c>
      <c r="K7104" t="str">
        <f t="shared" si="528"/>
        <v>2023/24</v>
      </c>
      <c r="Q7104" s="32">
        <v>0</v>
      </c>
      <c r="AC7104" s="36">
        <v>0</v>
      </c>
      <c r="AD7104">
        <f t="shared" si="529"/>
        <v>0</v>
      </c>
    </row>
    <row r="7105" spans="1:30" x14ac:dyDescent="0.25">
      <c r="A7105" t="s">
        <v>225</v>
      </c>
      <c r="B7105" t="s">
        <v>185</v>
      </c>
      <c r="D7105" s="38">
        <v>45147</v>
      </c>
      <c r="E7105">
        <f>COUNTIFS($D$4891:D7105,D7105,$A$4891:A7105,A7105)</f>
        <v>5</v>
      </c>
      <c r="I7105" s="39" t="s">
        <v>171</v>
      </c>
      <c r="K7105" t="str">
        <f t="shared" si="528"/>
        <v>2023/24</v>
      </c>
      <c r="Q7105" s="32">
        <v>0</v>
      </c>
      <c r="AC7105" s="37">
        <v>0</v>
      </c>
      <c r="AD7105">
        <f t="shared" si="529"/>
        <v>0</v>
      </c>
    </row>
    <row r="7106" spans="1:30" x14ac:dyDescent="0.25">
      <c r="A7106" t="s">
        <v>225</v>
      </c>
      <c r="B7106" t="s">
        <v>185</v>
      </c>
      <c r="D7106" s="5">
        <v>45184</v>
      </c>
      <c r="E7106">
        <f>COUNTIFS($D$4891:D7106,D7106,$A$4891:A7106,A7106)</f>
        <v>1</v>
      </c>
      <c r="I7106" t="s">
        <v>171</v>
      </c>
      <c r="K7106" t="str">
        <f t="shared" si="528"/>
        <v>2023/24</v>
      </c>
      <c r="Q7106" s="32">
        <v>66.997961264016311</v>
      </c>
      <c r="AC7106" s="36">
        <v>18.107557098382788</v>
      </c>
      <c r="AD7106">
        <f t="shared" si="529"/>
        <v>1.8107557098382787</v>
      </c>
    </row>
    <row r="7107" spans="1:30" x14ac:dyDescent="0.25">
      <c r="A7107" t="s">
        <v>225</v>
      </c>
      <c r="B7107" t="s">
        <v>185</v>
      </c>
      <c r="D7107" s="38">
        <v>45184</v>
      </c>
      <c r="E7107">
        <f>COUNTIFS($D$4891:D7107,D7107,$A$4891:A7107,A7107)</f>
        <v>2</v>
      </c>
      <c r="I7107" s="39" t="s">
        <v>171</v>
      </c>
      <c r="K7107" t="str">
        <f t="shared" si="528"/>
        <v>2023/24</v>
      </c>
      <c r="Q7107" s="32">
        <v>61.835989375830025</v>
      </c>
      <c r="AC7107" s="37">
        <v>16.71242956103514</v>
      </c>
      <c r="AD7107">
        <f t="shared" si="529"/>
        <v>1.671242956103514</v>
      </c>
    </row>
    <row r="7108" spans="1:30" x14ac:dyDescent="0.25">
      <c r="A7108" t="s">
        <v>225</v>
      </c>
      <c r="B7108" t="s">
        <v>185</v>
      </c>
      <c r="D7108" s="5">
        <v>45184</v>
      </c>
      <c r="E7108">
        <f>COUNTIFS($D$4891:D7108,D7108,$A$4891:A7108,A7108)</f>
        <v>3</v>
      </c>
      <c r="I7108" t="s">
        <v>171</v>
      </c>
      <c r="K7108" t="str">
        <f t="shared" si="528"/>
        <v>2023/24</v>
      </c>
      <c r="Q7108" s="32">
        <v>59.465654989236135</v>
      </c>
      <c r="AC7108" s="36">
        <v>16.071798645739495</v>
      </c>
      <c r="AD7108">
        <f t="shared" si="529"/>
        <v>1.6071798645739495</v>
      </c>
    </row>
    <row r="7109" spans="1:30" x14ac:dyDescent="0.25">
      <c r="A7109" t="s">
        <v>225</v>
      </c>
      <c r="B7109" t="s">
        <v>185</v>
      </c>
      <c r="D7109" s="38">
        <v>45184</v>
      </c>
      <c r="E7109">
        <f>COUNTIFS($D$4891:D7109,D7109,$A$4891:A7109,A7109)</f>
        <v>4</v>
      </c>
      <c r="I7109" s="39" t="s">
        <v>171</v>
      </c>
      <c r="K7109" t="str">
        <f t="shared" si="528"/>
        <v>2023/24</v>
      </c>
      <c r="Q7109" s="32">
        <v>60.197327338578745</v>
      </c>
      <c r="AC7109" s="37">
        <v>16.269547929345606</v>
      </c>
      <c r="AD7109">
        <f t="shared" si="529"/>
        <v>1.6269547929345607</v>
      </c>
    </row>
    <row r="7110" spans="1:30" x14ac:dyDescent="0.25">
      <c r="A7110" t="s">
        <v>225</v>
      </c>
      <c r="B7110" t="s">
        <v>185</v>
      </c>
      <c r="D7110" s="5">
        <v>45184</v>
      </c>
      <c r="E7110">
        <f>COUNTIFS($D$4891:D7110,D7110,$A$4891:A7110,A7110)</f>
        <v>5</v>
      </c>
      <c r="I7110" t="s">
        <v>171</v>
      </c>
      <c r="K7110" t="str">
        <f t="shared" si="528"/>
        <v>2023/24</v>
      </c>
      <c r="Q7110" s="32">
        <v>98.242839778614325</v>
      </c>
      <c r="AC7110" s="36">
        <v>26.552118859084953</v>
      </c>
      <c r="AD7110">
        <f t="shared" si="529"/>
        <v>2.6552118859084954</v>
      </c>
    </row>
    <row r="7111" spans="1:30" x14ac:dyDescent="0.25">
      <c r="A7111" t="s">
        <v>225</v>
      </c>
      <c r="B7111" t="s">
        <v>185</v>
      </c>
      <c r="D7111" s="38">
        <v>45229</v>
      </c>
      <c r="E7111">
        <f>COUNTIFS($D$4891:D7111,D7111,$A$4891:A7111,A7111)</f>
        <v>1</v>
      </c>
      <c r="I7111" s="39" t="s">
        <v>171</v>
      </c>
      <c r="K7111" t="str">
        <f t="shared" ref="K7111:K7174" si="530">YEAR(D7111)+IF(MONTH(D7111)&lt;7,-1,0)&amp;"/"&amp;RIGHT(YEAR(D7111)+IF(MONTH(D7111)&lt;7,0,1),2)</f>
        <v>2023/24</v>
      </c>
      <c r="Q7111" s="32">
        <v>428.40034701267348</v>
      </c>
      <c r="AC7111" s="37">
        <v>95.200077113927449</v>
      </c>
      <c r="AD7111">
        <f t="shared" si="529"/>
        <v>9.5200077113927453</v>
      </c>
    </row>
    <row r="7112" spans="1:30" x14ac:dyDescent="0.25">
      <c r="A7112" t="s">
        <v>225</v>
      </c>
      <c r="B7112" t="s">
        <v>185</v>
      </c>
      <c r="D7112" s="5">
        <v>45229</v>
      </c>
      <c r="E7112">
        <f>COUNTIFS($D$4891:D7112,D7112,$A$4891:A7112,A7112)</f>
        <v>2</v>
      </c>
      <c r="I7112" t="s">
        <v>171</v>
      </c>
      <c r="K7112" t="str">
        <f t="shared" si="530"/>
        <v>2023/24</v>
      </c>
      <c r="Q7112" s="32">
        <v>426.74743930197258</v>
      </c>
      <c r="AC7112" s="36">
        <v>94.83276428932723</v>
      </c>
      <c r="AD7112">
        <f t="shared" si="529"/>
        <v>9.4832764289327223</v>
      </c>
    </row>
    <row r="7113" spans="1:30" x14ac:dyDescent="0.25">
      <c r="A7113" t="s">
        <v>225</v>
      </c>
      <c r="B7113" t="s">
        <v>185</v>
      </c>
      <c r="D7113" s="38">
        <v>45229</v>
      </c>
      <c r="E7113">
        <f>COUNTIFS($D$4891:D7113,D7113,$A$4891:A7113,A7113)</f>
        <v>3</v>
      </c>
      <c r="I7113" s="39" t="s">
        <v>171</v>
      </c>
      <c r="K7113" t="str">
        <f t="shared" si="530"/>
        <v>2023/24</v>
      </c>
      <c r="Q7113" s="32">
        <v>434.87466124661239</v>
      </c>
      <c r="AC7113" s="37">
        <v>96.638813610358312</v>
      </c>
      <c r="AD7113">
        <f t="shared" si="529"/>
        <v>9.6638813610358305</v>
      </c>
    </row>
    <row r="7114" spans="1:30" x14ac:dyDescent="0.25">
      <c r="A7114" t="s">
        <v>225</v>
      </c>
      <c r="B7114" t="s">
        <v>185</v>
      </c>
      <c r="D7114" s="5">
        <v>45229</v>
      </c>
      <c r="E7114">
        <f>COUNTIFS($D$4891:D7114,D7114,$A$4891:A7114,A7114)</f>
        <v>4</v>
      </c>
      <c r="I7114" t="s">
        <v>171</v>
      </c>
      <c r="K7114" t="str">
        <f t="shared" si="530"/>
        <v>2023/24</v>
      </c>
      <c r="Q7114" s="32">
        <v>374.69660194174753</v>
      </c>
      <c r="AC7114" s="36">
        <v>83.265911542610567</v>
      </c>
      <c r="AD7114">
        <f t="shared" si="529"/>
        <v>8.326591154261056</v>
      </c>
    </row>
    <row r="7115" spans="1:30" x14ac:dyDescent="0.25">
      <c r="A7115" t="s">
        <v>225</v>
      </c>
      <c r="B7115" t="s">
        <v>185</v>
      </c>
      <c r="D7115" s="38">
        <v>45229</v>
      </c>
      <c r="E7115">
        <f>COUNTIFS($D$4891:D7115,D7115,$A$4891:A7115,A7115)</f>
        <v>5</v>
      </c>
      <c r="I7115" s="39" t="s">
        <v>171</v>
      </c>
      <c r="K7115" t="str">
        <f t="shared" si="530"/>
        <v>2023/24</v>
      </c>
      <c r="Q7115" s="32">
        <v>407.60237995630541</v>
      </c>
      <c r="AC7115" s="37">
        <v>90.578306656956755</v>
      </c>
      <c r="AD7115">
        <f t="shared" si="529"/>
        <v>9.0578306656956755</v>
      </c>
    </row>
    <row r="7116" spans="1:30" x14ac:dyDescent="0.25">
      <c r="A7116" t="s">
        <v>225</v>
      </c>
      <c r="B7116" t="s">
        <v>185</v>
      </c>
      <c r="D7116" s="5">
        <v>45258</v>
      </c>
      <c r="E7116">
        <f>COUNTIFS($D$4891:D7116,D7116,$A$4891:A7116,A7116)</f>
        <v>1</v>
      </c>
      <c r="I7116" t="s">
        <v>171</v>
      </c>
      <c r="K7116" t="str">
        <f t="shared" si="530"/>
        <v>2023/24</v>
      </c>
      <c r="Q7116" s="32">
        <v>433.10459940652817</v>
      </c>
      <c r="AC7116" s="36">
        <v>149.34641358845801</v>
      </c>
      <c r="AD7116">
        <f t="shared" si="529"/>
        <v>14.9346413588458</v>
      </c>
    </row>
    <row r="7117" spans="1:30" x14ac:dyDescent="0.25">
      <c r="A7117" t="s">
        <v>225</v>
      </c>
      <c r="B7117" t="s">
        <v>185</v>
      </c>
      <c r="D7117" s="38">
        <v>45258</v>
      </c>
      <c r="E7117">
        <f>COUNTIFS($D$4891:D7117,D7117,$A$4891:A7117,A7117)</f>
        <v>2</v>
      </c>
      <c r="I7117" s="39" t="s">
        <v>171</v>
      </c>
      <c r="K7117" t="str">
        <f t="shared" si="530"/>
        <v>2023/24</v>
      </c>
      <c r="Q7117" s="32">
        <v>452.24341507720254</v>
      </c>
      <c r="AC7117" s="37">
        <v>155.94600519903537</v>
      </c>
      <c r="AD7117">
        <f t="shared" si="529"/>
        <v>15.594600519903537</v>
      </c>
    </row>
    <row r="7118" spans="1:30" x14ac:dyDescent="0.25">
      <c r="A7118" t="s">
        <v>225</v>
      </c>
      <c r="B7118" t="s">
        <v>185</v>
      </c>
      <c r="D7118" s="5">
        <v>45258</v>
      </c>
      <c r="E7118">
        <f>COUNTIFS($D$4891:D7118,D7118,$A$4891:A7118,A7118)</f>
        <v>3</v>
      </c>
      <c r="I7118" t="s">
        <v>171</v>
      </c>
      <c r="K7118" t="str">
        <f t="shared" si="530"/>
        <v>2023/24</v>
      </c>
      <c r="Q7118" s="32">
        <v>371.5241721472251</v>
      </c>
      <c r="AC7118" s="36">
        <v>128.11178349904313</v>
      </c>
      <c r="AD7118">
        <f t="shared" si="529"/>
        <v>12.811178349904313</v>
      </c>
    </row>
    <row r="7119" spans="1:30" x14ac:dyDescent="0.25">
      <c r="A7119" t="s">
        <v>225</v>
      </c>
      <c r="B7119" t="s">
        <v>185</v>
      </c>
      <c r="D7119" s="38">
        <v>45258</v>
      </c>
      <c r="E7119">
        <f>COUNTIFS($D$4891:D7119,D7119,$A$4891:A7119,A7119)</f>
        <v>4</v>
      </c>
      <c r="I7119" s="39" t="s">
        <v>171</v>
      </c>
      <c r="K7119" t="str">
        <f t="shared" si="530"/>
        <v>2023/24</v>
      </c>
      <c r="Q7119" s="32">
        <v>398.34151482375137</v>
      </c>
      <c r="AC7119" s="37">
        <v>137.35914304267288</v>
      </c>
      <c r="AD7119">
        <f t="shared" si="529"/>
        <v>13.735914304267288</v>
      </c>
    </row>
    <row r="7120" spans="1:30" x14ac:dyDescent="0.25">
      <c r="A7120" t="s">
        <v>225</v>
      </c>
      <c r="B7120" t="s">
        <v>185</v>
      </c>
      <c r="D7120" s="5">
        <v>45258</v>
      </c>
      <c r="E7120">
        <f>COUNTIFS($D$4891:D7120,D7120,$A$4891:A7120,A7120)</f>
        <v>5</v>
      </c>
      <c r="I7120" t="s">
        <v>171</v>
      </c>
      <c r="K7120" t="str">
        <f t="shared" si="530"/>
        <v>2023/24</v>
      </c>
      <c r="Q7120" s="32">
        <v>542.41054026662505</v>
      </c>
      <c r="AC7120" s="36">
        <v>187.03811733331898</v>
      </c>
      <c r="AD7120">
        <f t="shared" si="529"/>
        <v>18.703811733331897</v>
      </c>
    </row>
    <row r="7121" spans="1:30" x14ac:dyDescent="0.25">
      <c r="A7121" t="s">
        <v>225</v>
      </c>
      <c r="B7121" t="s">
        <v>185</v>
      </c>
      <c r="D7121" s="38">
        <v>45282</v>
      </c>
      <c r="E7121">
        <f>COUNTIFS($D$4891:D7121,D7121,$A$4891:A7121,A7121)</f>
        <v>1</v>
      </c>
      <c r="I7121" s="39" t="s">
        <v>171</v>
      </c>
      <c r="K7121" t="str">
        <f t="shared" si="530"/>
        <v>2023/24</v>
      </c>
      <c r="Q7121" s="32">
        <v>165.33833411470539</v>
      </c>
      <c r="AC7121" s="37">
        <v>68.890972547793908</v>
      </c>
      <c r="AD7121">
        <f t="shared" si="529"/>
        <v>6.8890972547793909</v>
      </c>
    </row>
    <row r="7122" spans="1:30" x14ac:dyDescent="0.25">
      <c r="A7122" t="s">
        <v>225</v>
      </c>
      <c r="B7122" t="s">
        <v>185</v>
      </c>
      <c r="D7122" s="5">
        <v>45282</v>
      </c>
      <c r="E7122">
        <f>COUNTIFS($D$4891:D7122,D7122,$A$4891:A7122,A7122)</f>
        <v>2</v>
      </c>
      <c r="I7122" t="s">
        <v>171</v>
      </c>
      <c r="K7122" t="str">
        <f t="shared" si="530"/>
        <v>2023/24</v>
      </c>
      <c r="Q7122" s="32">
        <v>163.33333333333334</v>
      </c>
      <c r="AC7122" s="36">
        <v>68.055555555555557</v>
      </c>
      <c r="AD7122">
        <f t="shared" si="529"/>
        <v>6.8055555555555554</v>
      </c>
    </row>
    <row r="7123" spans="1:30" x14ac:dyDescent="0.25">
      <c r="A7123" t="s">
        <v>225</v>
      </c>
      <c r="B7123" t="s">
        <v>185</v>
      </c>
      <c r="D7123" s="38">
        <v>45282</v>
      </c>
      <c r="E7123">
        <f>COUNTIFS($D$4891:D7123,D7123,$A$4891:A7123,A7123)</f>
        <v>3</v>
      </c>
      <c r="I7123" s="39" t="s">
        <v>171</v>
      </c>
      <c r="K7123" t="str">
        <f t="shared" si="530"/>
        <v>2023/24</v>
      </c>
      <c r="Q7123" s="32">
        <v>136.90897448859232</v>
      </c>
      <c r="AC7123" s="37">
        <v>57.045406036913469</v>
      </c>
      <c r="AD7123">
        <f t="shared" si="529"/>
        <v>5.7045406036913473</v>
      </c>
    </row>
    <row r="7124" spans="1:30" x14ac:dyDescent="0.25">
      <c r="A7124" t="s">
        <v>225</v>
      </c>
      <c r="B7124" t="s">
        <v>185</v>
      </c>
      <c r="D7124" s="5">
        <v>45282</v>
      </c>
      <c r="E7124">
        <f>COUNTIFS($D$4891:D7124,D7124,$A$4891:A7124,A7124)</f>
        <v>4</v>
      </c>
      <c r="I7124" t="s">
        <v>171</v>
      </c>
      <c r="K7124" t="str">
        <f t="shared" si="530"/>
        <v>2023/24</v>
      </c>
      <c r="Q7124" s="32">
        <v>150.52533771710387</v>
      </c>
      <c r="AC7124" s="36">
        <v>62.718890715459942</v>
      </c>
      <c r="AD7124">
        <f t="shared" si="529"/>
        <v>6.2718890715459938</v>
      </c>
    </row>
    <row r="7125" spans="1:30" x14ac:dyDescent="0.25">
      <c r="A7125" t="s">
        <v>225</v>
      </c>
      <c r="B7125" t="s">
        <v>185</v>
      </c>
      <c r="D7125" s="38">
        <v>45282</v>
      </c>
      <c r="E7125">
        <f>COUNTIFS($D$4891:D7125,D7125,$A$4891:A7125,A7125)</f>
        <v>5</v>
      </c>
      <c r="I7125" s="39" t="s">
        <v>171</v>
      </c>
      <c r="K7125" t="str">
        <f t="shared" si="530"/>
        <v>2023/24</v>
      </c>
      <c r="Q7125" s="32">
        <v>187.22170157182464</v>
      </c>
      <c r="AC7125" s="37">
        <v>78.009042321593597</v>
      </c>
      <c r="AD7125">
        <f t="shared" si="529"/>
        <v>7.8009042321593594</v>
      </c>
    </row>
    <row r="7126" spans="1:30" x14ac:dyDescent="0.25">
      <c r="A7126" t="s">
        <v>225</v>
      </c>
      <c r="B7126" t="s">
        <v>185</v>
      </c>
      <c r="D7126" s="5">
        <v>45323</v>
      </c>
      <c r="E7126">
        <f>COUNTIFS($D$4891:D7126,D7126,$A$4891:A7126,A7126)</f>
        <v>1</v>
      </c>
      <c r="I7126" t="s">
        <v>171</v>
      </c>
      <c r="K7126" t="str">
        <f t="shared" si="530"/>
        <v>2023/24</v>
      </c>
      <c r="Q7126" s="32">
        <v>316.5923475258918</v>
      </c>
      <c r="AC7126" s="36">
        <v>77.217645738022398</v>
      </c>
      <c r="AD7126">
        <f t="shared" si="529"/>
        <v>7.7217645738022398</v>
      </c>
    </row>
    <row r="7127" spans="1:30" x14ac:dyDescent="0.25">
      <c r="A7127" t="s">
        <v>225</v>
      </c>
      <c r="B7127" t="s">
        <v>185</v>
      </c>
      <c r="D7127" s="38">
        <v>45323</v>
      </c>
      <c r="E7127">
        <f>COUNTIFS($D$4891:D7127,D7127,$A$4891:A7127,A7127)</f>
        <v>2</v>
      </c>
      <c r="I7127" s="39" t="s">
        <v>171</v>
      </c>
      <c r="K7127" t="str">
        <f t="shared" si="530"/>
        <v>2023/24</v>
      </c>
      <c r="Q7127" s="32">
        <v>260.14477977161505</v>
      </c>
      <c r="AC7127" s="37">
        <v>63.449946285759765</v>
      </c>
      <c r="AD7127">
        <f t="shared" si="529"/>
        <v>6.3449946285759768</v>
      </c>
    </row>
    <row r="7128" spans="1:30" x14ac:dyDescent="0.25">
      <c r="A7128" t="s">
        <v>225</v>
      </c>
      <c r="B7128" t="s">
        <v>185</v>
      </c>
      <c r="D7128" s="5">
        <v>45323</v>
      </c>
      <c r="E7128">
        <f>COUNTIFS($D$4891:D7128,D7128,$A$4891:A7128,A7128)</f>
        <v>3</v>
      </c>
      <c r="I7128" t="s">
        <v>171</v>
      </c>
      <c r="K7128" t="str">
        <f t="shared" si="530"/>
        <v>2023/24</v>
      </c>
      <c r="Q7128" s="32">
        <v>275.87030770194895</v>
      </c>
      <c r="AC7128" s="36">
        <v>67.285440902914388</v>
      </c>
      <c r="AD7128">
        <f t="shared" si="529"/>
        <v>6.7285440902914386</v>
      </c>
    </row>
    <row r="7129" spans="1:30" x14ac:dyDescent="0.25">
      <c r="A7129" t="s">
        <v>225</v>
      </c>
      <c r="B7129" t="s">
        <v>185</v>
      </c>
      <c r="D7129" s="38">
        <v>45323</v>
      </c>
      <c r="E7129">
        <f>COUNTIFS($D$4891:D7129,D7129,$A$4891:A7129,A7129)</f>
        <v>4</v>
      </c>
      <c r="I7129" s="39" t="s">
        <v>171</v>
      </c>
      <c r="K7129" t="str">
        <f t="shared" si="530"/>
        <v>2023/24</v>
      </c>
      <c r="Q7129" s="32">
        <v>266.3501483679525</v>
      </c>
      <c r="AC7129" s="37">
        <v>64.963450821451829</v>
      </c>
      <c r="AD7129">
        <f t="shared" si="529"/>
        <v>6.4963450821451829</v>
      </c>
    </row>
    <row r="7130" spans="1:30" x14ac:dyDescent="0.25">
      <c r="A7130" t="s">
        <v>225</v>
      </c>
      <c r="B7130" t="s">
        <v>185</v>
      </c>
      <c r="D7130" s="5">
        <v>45323</v>
      </c>
      <c r="E7130">
        <f>COUNTIFS($D$4891:D7130,D7130,$A$4891:A7130,A7130)</f>
        <v>5</v>
      </c>
      <c r="I7130" t="s">
        <v>171</v>
      </c>
      <c r="K7130" t="str">
        <f t="shared" si="530"/>
        <v>2023/24</v>
      </c>
      <c r="Q7130" s="32">
        <v>275.36021714872737</v>
      </c>
      <c r="AC7130" s="36">
        <v>67.161028572860332</v>
      </c>
      <c r="AD7130">
        <f t="shared" si="529"/>
        <v>6.7161028572860335</v>
      </c>
    </row>
    <row r="7131" spans="1:30" x14ac:dyDescent="0.25">
      <c r="A7131" t="s">
        <v>225</v>
      </c>
      <c r="B7131" t="s">
        <v>185</v>
      </c>
      <c r="D7131" s="38">
        <v>45377</v>
      </c>
      <c r="E7131">
        <f>COUNTIFS($D$4891:D7131,D7131,$A$4891:A7131,A7131)</f>
        <v>1</v>
      </c>
      <c r="I7131" s="39" t="s">
        <v>171</v>
      </c>
      <c r="K7131" t="str">
        <f t="shared" si="530"/>
        <v>2023/24</v>
      </c>
      <c r="Q7131" s="32">
        <v>41.34375</v>
      </c>
      <c r="AC7131" s="37">
        <v>7.65625</v>
      </c>
      <c r="AD7131">
        <f t="shared" si="529"/>
        <v>0.765625</v>
      </c>
    </row>
    <row r="7132" spans="1:30" x14ac:dyDescent="0.25">
      <c r="A7132" t="s">
        <v>225</v>
      </c>
      <c r="B7132" t="s">
        <v>185</v>
      </c>
      <c r="D7132" s="5">
        <v>45377</v>
      </c>
      <c r="E7132">
        <f>COUNTIFS($D$4891:D7132,D7132,$A$4891:A7132,A7132)</f>
        <v>2</v>
      </c>
      <c r="I7132" t="s">
        <v>171</v>
      </c>
      <c r="K7132" t="str">
        <f t="shared" si="530"/>
        <v>2023/24</v>
      </c>
      <c r="Q7132" s="32">
        <v>10.968749999999991</v>
      </c>
      <c r="AC7132" s="36">
        <v>2.0312499999999982</v>
      </c>
      <c r="AD7132">
        <f t="shared" ref="AD7132:AD7195" si="531">AC7132/10</f>
        <v>0.20312499999999983</v>
      </c>
    </row>
    <row r="7133" spans="1:30" x14ac:dyDescent="0.25">
      <c r="A7133" t="s">
        <v>225</v>
      </c>
      <c r="B7133" t="s">
        <v>185</v>
      </c>
      <c r="D7133" s="38">
        <v>45377</v>
      </c>
      <c r="E7133">
        <f>COUNTIFS($D$4891:D7133,D7133,$A$4891:A7133,A7133)</f>
        <v>3</v>
      </c>
      <c r="I7133" s="39" t="s">
        <v>171</v>
      </c>
      <c r="K7133" t="str">
        <f t="shared" si="530"/>
        <v>2023/24</v>
      </c>
      <c r="Q7133" s="32">
        <v>16.666666666666661</v>
      </c>
      <c r="AC7133" s="37">
        <v>3.0864197530864184</v>
      </c>
      <c r="AD7133">
        <f t="shared" si="531"/>
        <v>0.30864197530864185</v>
      </c>
    </row>
    <row r="7134" spans="1:30" x14ac:dyDescent="0.25">
      <c r="A7134" t="s">
        <v>225</v>
      </c>
      <c r="B7134" t="s">
        <v>185</v>
      </c>
      <c r="D7134" s="5">
        <v>45377</v>
      </c>
      <c r="E7134">
        <f>COUNTIFS($D$4891:D7134,D7134,$A$4891:A7134,A7134)</f>
        <v>4</v>
      </c>
      <c r="I7134" t="s">
        <v>171</v>
      </c>
      <c r="K7134" t="str">
        <f t="shared" si="530"/>
        <v>2023/24</v>
      </c>
      <c r="Q7134" s="32">
        <v>14.294117647058817</v>
      </c>
      <c r="AC7134" s="36">
        <v>2.6470588235294108</v>
      </c>
      <c r="AD7134">
        <f t="shared" si="531"/>
        <v>0.26470588235294107</v>
      </c>
    </row>
    <row r="7135" spans="1:30" x14ac:dyDescent="0.25">
      <c r="A7135" t="s">
        <v>225</v>
      </c>
      <c r="B7135" t="s">
        <v>185</v>
      </c>
      <c r="D7135" s="38">
        <v>45377</v>
      </c>
      <c r="E7135">
        <f>COUNTIFS($D$4891:D7135,D7135,$A$4891:A7135,A7135)</f>
        <v>5</v>
      </c>
      <c r="I7135" s="39" t="s">
        <v>171</v>
      </c>
      <c r="K7135" t="str">
        <f t="shared" si="530"/>
        <v>2023/24</v>
      </c>
      <c r="Q7135" s="32">
        <v>9.1893564356435729</v>
      </c>
      <c r="AC7135" s="37">
        <v>1.7017326732673284</v>
      </c>
      <c r="AD7135">
        <f t="shared" si="531"/>
        <v>0.17017326732673282</v>
      </c>
    </row>
    <row r="7136" spans="1:30" x14ac:dyDescent="0.25">
      <c r="A7136" t="s">
        <v>225</v>
      </c>
      <c r="B7136" t="s">
        <v>185</v>
      </c>
      <c r="D7136" s="5">
        <v>45447</v>
      </c>
      <c r="E7136">
        <f>COUNTIFS($D$4891:D7136,D7136,$A$4891:A7136,A7136)</f>
        <v>1</v>
      </c>
      <c r="I7136" t="s">
        <v>171</v>
      </c>
      <c r="K7136" t="str">
        <f t="shared" si="530"/>
        <v>2023/24</v>
      </c>
      <c r="Q7136" s="32">
        <v>0</v>
      </c>
      <c r="AC7136" s="36">
        <v>0</v>
      </c>
      <c r="AD7136">
        <f t="shared" si="531"/>
        <v>0</v>
      </c>
    </row>
    <row r="7137" spans="1:30" x14ac:dyDescent="0.25">
      <c r="A7137" t="s">
        <v>225</v>
      </c>
      <c r="B7137" t="s">
        <v>185</v>
      </c>
      <c r="D7137" s="38">
        <v>45447</v>
      </c>
      <c r="E7137">
        <f>COUNTIFS($D$4891:D7137,D7137,$A$4891:A7137,A7137)</f>
        <v>2</v>
      </c>
      <c r="I7137" s="39" t="s">
        <v>171</v>
      </c>
      <c r="K7137" t="str">
        <f t="shared" si="530"/>
        <v>2023/24</v>
      </c>
      <c r="Q7137" s="32">
        <v>0</v>
      </c>
      <c r="AC7137" s="37">
        <v>0</v>
      </c>
      <c r="AD7137">
        <f t="shared" si="531"/>
        <v>0</v>
      </c>
    </row>
    <row r="7138" spans="1:30" x14ac:dyDescent="0.25">
      <c r="A7138" t="s">
        <v>225</v>
      </c>
      <c r="B7138" t="s">
        <v>185</v>
      </c>
      <c r="D7138" s="5">
        <v>45447</v>
      </c>
      <c r="E7138">
        <f>COUNTIFS($D$4891:D7138,D7138,$A$4891:A7138,A7138)</f>
        <v>3</v>
      </c>
      <c r="I7138" t="s">
        <v>171</v>
      </c>
      <c r="K7138" t="str">
        <f t="shared" si="530"/>
        <v>2023/24</v>
      </c>
      <c r="Q7138" s="32">
        <v>0</v>
      </c>
      <c r="AC7138" s="36">
        <v>0</v>
      </c>
      <c r="AD7138">
        <f t="shared" si="531"/>
        <v>0</v>
      </c>
    </row>
    <row r="7139" spans="1:30" x14ac:dyDescent="0.25">
      <c r="A7139" t="s">
        <v>225</v>
      </c>
      <c r="B7139" t="s">
        <v>185</v>
      </c>
      <c r="D7139" s="38">
        <v>45447</v>
      </c>
      <c r="E7139">
        <f>COUNTIFS($D$4891:D7139,D7139,$A$4891:A7139,A7139)</f>
        <v>4</v>
      </c>
      <c r="I7139" s="39" t="s">
        <v>171</v>
      </c>
      <c r="K7139" t="str">
        <f t="shared" si="530"/>
        <v>2023/24</v>
      </c>
      <c r="Q7139" s="32">
        <v>0</v>
      </c>
      <c r="AC7139" s="37">
        <v>0</v>
      </c>
      <c r="AD7139">
        <f t="shared" si="531"/>
        <v>0</v>
      </c>
    </row>
    <row r="7140" spans="1:30" x14ac:dyDescent="0.25">
      <c r="A7140" t="s">
        <v>225</v>
      </c>
      <c r="B7140" t="s">
        <v>185</v>
      </c>
      <c r="D7140" s="5">
        <v>45447</v>
      </c>
      <c r="E7140">
        <f>COUNTIFS($D$4891:D7140,D7140,$A$4891:A7140,A7140)</f>
        <v>5</v>
      </c>
      <c r="I7140" t="s">
        <v>171</v>
      </c>
      <c r="K7140" t="str">
        <f t="shared" si="530"/>
        <v>2023/24</v>
      </c>
      <c r="Q7140" s="32">
        <v>0</v>
      </c>
      <c r="AC7140" s="36">
        <v>0</v>
      </c>
      <c r="AD7140">
        <f t="shared" si="531"/>
        <v>0</v>
      </c>
    </row>
    <row r="7141" spans="1:30" x14ac:dyDescent="0.25">
      <c r="A7141" t="s">
        <v>226</v>
      </c>
      <c r="B7141" t="s">
        <v>185</v>
      </c>
      <c r="D7141" s="38">
        <v>44977</v>
      </c>
      <c r="E7141">
        <f>COUNTIFS($D$4891:D7141,D7141,$A$4891:A7141,A7141)</f>
        <v>1</v>
      </c>
      <c r="I7141" s="39" t="s">
        <v>172</v>
      </c>
      <c r="K7141" t="str">
        <f t="shared" si="530"/>
        <v>2022/23</v>
      </c>
      <c r="Q7141" s="32">
        <v>296.4302315504188</v>
      </c>
      <c r="AC7141" s="37">
        <v>50.242412127189624</v>
      </c>
      <c r="AD7141">
        <f t="shared" si="531"/>
        <v>5.0242412127189624</v>
      </c>
    </row>
    <row r="7142" spans="1:30" x14ac:dyDescent="0.25">
      <c r="A7142" t="s">
        <v>226</v>
      </c>
      <c r="B7142" t="s">
        <v>185</v>
      </c>
      <c r="D7142" s="5">
        <v>44977</v>
      </c>
      <c r="E7142">
        <f>COUNTIFS($D$4891:D7142,D7142,$A$4891:A7142,A7142)</f>
        <v>2</v>
      </c>
      <c r="I7142" t="s">
        <v>172</v>
      </c>
      <c r="K7142" t="str">
        <f t="shared" si="530"/>
        <v>2022/23</v>
      </c>
      <c r="Q7142" s="32">
        <v>298.4198163570361</v>
      </c>
      <c r="AC7142" s="36">
        <v>50.579629891023068</v>
      </c>
      <c r="AD7142">
        <f t="shared" si="531"/>
        <v>5.0579629891023066</v>
      </c>
    </row>
    <row r="7143" spans="1:30" x14ac:dyDescent="0.25">
      <c r="A7143" t="s">
        <v>226</v>
      </c>
      <c r="B7143" t="s">
        <v>185</v>
      </c>
      <c r="D7143" s="38">
        <v>44977</v>
      </c>
      <c r="E7143">
        <f>COUNTIFS($D$4891:D7143,D7143,$A$4891:A7143,A7143)</f>
        <v>3</v>
      </c>
      <c r="I7143" s="39" t="s">
        <v>172</v>
      </c>
      <c r="K7143" t="str">
        <f t="shared" si="530"/>
        <v>2022/23</v>
      </c>
      <c r="Q7143" s="32">
        <v>339.28396512880789</v>
      </c>
      <c r="AC7143" s="37">
        <v>57.505756801492865</v>
      </c>
      <c r="AD7143">
        <f t="shared" si="531"/>
        <v>5.7505756801492867</v>
      </c>
    </row>
    <row r="7144" spans="1:30" x14ac:dyDescent="0.25">
      <c r="A7144" t="s">
        <v>226</v>
      </c>
      <c r="B7144" t="s">
        <v>185</v>
      </c>
      <c r="D7144" s="5">
        <v>44977</v>
      </c>
      <c r="E7144">
        <f>COUNTIFS($D$4891:D7144,D7144,$A$4891:A7144,A7144)</f>
        <v>4</v>
      </c>
      <c r="I7144" t="s">
        <v>172</v>
      </c>
      <c r="K7144" t="str">
        <f t="shared" si="530"/>
        <v>2022/23</v>
      </c>
      <c r="Q7144" s="32">
        <v>245.48724355051019</v>
      </c>
      <c r="AC7144" s="36">
        <v>41.608007381442405</v>
      </c>
      <c r="AD7144">
        <f t="shared" si="531"/>
        <v>4.1608007381442409</v>
      </c>
    </row>
    <row r="7145" spans="1:30" x14ac:dyDescent="0.25">
      <c r="A7145" t="s">
        <v>226</v>
      </c>
      <c r="B7145" t="s">
        <v>185</v>
      </c>
      <c r="D7145" s="38">
        <v>44977</v>
      </c>
      <c r="E7145">
        <f>COUNTIFS($D$4891:D7145,D7145,$A$4891:A7145,A7145)</f>
        <v>5</v>
      </c>
      <c r="I7145" s="39" t="s">
        <v>172</v>
      </c>
      <c r="K7145" t="str">
        <f t="shared" si="530"/>
        <v>2022/23</v>
      </c>
      <c r="Q7145" s="32">
        <v>417.8986939272819</v>
      </c>
      <c r="AC7145" s="37">
        <v>70.830287106318963</v>
      </c>
      <c r="AD7145">
        <f t="shared" si="531"/>
        <v>7.0830287106318961</v>
      </c>
    </row>
    <row r="7146" spans="1:30" x14ac:dyDescent="0.25">
      <c r="A7146" t="s">
        <v>226</v>
      </c>
      <c r="B7146" t="s">
        <v>185</v>
      </c>
      <c r="D7146" s="5">
        <v>45001</v>
      </c>
      <c r="E7146">
        <f>COUNTIFS($D$4891:D7146,D7146,$A$4891:A7146,A7146)</f>
        <v>1</v>
      </c>
      <c r="I7146" t="s">
        <v>172</v>
      </c>
      <c r="K7146" t="str">
        <f t="shared" si="530"/>
        <v>2022/23</v>
      </c>
      <c r="Q7146" s="32">
        <v>227.34376109903536</v>
      </c>
      <c r="AC7146" s="36">
        <v>94.726567124598077</v>
      </c>
      <c r="AD7146">
        <f t="shared" si="531"/>
        <v>9.4726567124598073</v>
      </c>
    </row>
    <row r="7147" spans="1:30" x14ac:dyDescent="0.25">
      <c r="A7147" t="s">
        <v>226</v>
      </c>
      <c r="B7147" t="s">
        <v>185</v>
      </c>
      <c r="D7147" s="38">
        <v>45001</v>
      </c>
      <c r="E7147">
        <f>COUNTIFS($D$4891:D7147,D7147,$A$4891:A7147,A7147)</f>
        <v>2</v>
      </c>
      <c r="I7147" s="39" t="s">
        <v>172</v>
      </c>
      <c r="K7147" t="str">
        <f t="shared" si="530"/>
        <v>2022/23</v>
      </c>
      <c r="Q7147" s="32">
        <v>170.30638852672752</v>
      </c>
      <c r="AC7147" s="37">
        <v>70.960995219469794</v>
      </c>
      <c r="AD7147">
        <f t="shared" si="531"/>
        <v>7.0960995219469796</v>
      </c>
    </row>
    <row r="7148" spans="1:30" x14ac:dyDescent="0.25">
      <c r="A7148" t="s">
        <v>226</v>
      </c>
      <c r="B7148" t="s">
        <v>185</v>
      </c>
      <c r="D7148" s="5">
        <v>45001</v>
      </c>
      <c r="E7148">
        <f>COUNTIFS($D$4891:D7148,D7148,$A$4891:A7148,A7148)</f>
        <v>3</v>
      </c>
      <c r="I7148" t="s">
        <v>172</v>
      </c>
      <c r="K7148" t="str">
        <f t="shared" si="530"/>
        <v>2022/23</v>
      </c>
      <c r="Q7148" s="32">
        <v>245.12746383114259</v>
      </c>
      <c r="AC7148" s="36">
        <v>102.13644326297607</v>
      </c>
      <c r="AD7148">
        <f t="shared" si="531"/>
        <v>10.213644326297608</v>
      </c>
    </row>
    <row r="7149" spans="1:30" x14ac:dyDescent="0.25">
      <c r="A7149" t="s">
        <v>226</v>
      </c>
      <c r="B7149" t="s">
        <v>185</v>
      </c>
      <c r="D7149" s="38">
        <v>45001</v>
      </c>
      <c r="E7149">
        <f>COUNTIFS($D$4891:D7149,D7149,$A$4891:A7149,A7149)</f>
        <v>4</v>
      </c>
      <c r="I7149" s="39" t="s">
        <v>172</v>
      </c>
      <c r="K7149" t="str">
        <f t="shared" si="530"/>
        <v>2022/23</v>
      </c>
      <c r="Q7149" s="32">
        <v>214.08894136166865</v>
      </c>
      <c r="AC7149" s="37">
        <v>89.203725567361928</v>
      </c>
      <c r="AD7149">
        <f t="shared" si="531"/>
        <v>8.9203725567361936</v>
      </c>
    </row>
    <row r="7150" spans="1:30" x14ac:dyDescent="0.25">
      <c r="A7150" t="s">
        <v>226</v>
      </c>
      <c r="B7150" t="s">
        <v>185</v>
      </c>
      <c r="D7150" s="5">
        <v>45001</v>
      </c>
      <c r="E7150">
        <f>COUNTIFS($D$4891:D7150,D7150,$A$4891:A7150,A7150)</f>
        <v>5</v>
      </c>
      <c r="I7150" t="s">
        <v>172</v>
      </c>
      <c r="K7150" t="str">
        <f t="shared" si="530"/>
        <v>2022/23</v>
      </c>
      <c r="Q7150" s="32">
        <v>179.98327219196383</v>
      </c>
      <c r="AC7150" s="36">
        <v>74.993030079984933</v>
      </c>
      <c r="AD7150">
        <f t="shared" si="531"/>
        <v>7.4993030079984937</v>
      </c>
    </row>
    <row r="7151" spans="1:30" x14ac:dyDescent="0.25">
      <c r="A7151" t="s">
        <v>226</v>
      </c>
      <c r="B7151" t="s">
        <v>185</v>
      </c>
      <c r="D7151" s="38">
        <v>45050</v>
      </c>
      <c r="E7151">
        <f>COUNTIFS($D$4891:D7151,D7151,$A$4891:A7151,A7151)</f>
        <v>1</v>
      </c>
      <c r="I7151" s="39" t="s">
        <v>172</v>
      </c>
      <c r="K7151" t="str">
        <f t="shared" si="530"/>
        <v>2022/23</v>
      </c>
      <c r="Q7151" s="32">
        <v>239.16308421516746</v>
      </c>
      <c r="AC7151" s="37">
        <v>48.808792696972951</v>
      </c>
      <c r="AD7151">
        <f t="shared" si="531"/>
        <v>4.8808792696972949</v>
      </c>
    </row>
    <row r="7152" spans="1:30" x14ac:dyDescent="0.25">
      <c r="A7152" t="s">
        <v>226</v>
      </c>
      <c r="B7152" t="s">
        <v>185</v>
      </c>
      <c r="D7152" s="5">
        <v>45050</v>
      </c>
      <c r="E7152">
        <f>COUNTIFS($D$4891:D7152,D7152,$A$4891:A7152,A7152)</f>
        <v>2</v>
      </c>
      <c r="I7152" t="s">
        <v>172</v>
      </c>
      <c r="K7152" t="str">
        <f t="shared" si="530"/>
        <v>2022/23</v>
      </c>
      <c r="Q7152" s="32">
        <v>298.99923210470087</v>
      </c>
      <c r="AC7152" s="36">
        <v>61.020251449938954</v>
      </c>
      <c r="AD7152">
        <f t="shared" si="531"/>
        <v>6.1020251449938954</v>
      </c>
    </row>
    <row r="7153" spans="1:30" x14ac:dyDescent="0.25">
      <c r="A7153" t="s">
        <v>226</v>
      </c>
      <c r="B7153" t="s">
        <v>185</v>
      </c>
      <c r="D7153" s="38">
        <v>45050</v>
      </c>
      <c r="E7153">
        <f>COUNTIFS($D$4891:D7153,D7153,$A$4891:A7153,A7153)</f>
        <v>3</v>
      </c>
      <c r="I7153" s="39" t="s">
        <v>172</v>
      </c>
      <c r="K7153" t="str">
        <f t="shared" si="530"/>
        <v>2022/23</v>
      </c>
      <c r="Q7153" s="32">
        <v>192.14762435664434</v>
      </c>
      <c r="AC7153" s="37">
        <v>39.213800889111091</v>
      </c>
      <c r="AD7153">
        <f t="shared" si="531"/>
        <v>3.9213800889111092</v>
      </c>
    </row>
    <row r="7154" spans="1:30" x14ac:dyDescent="0.25">
      <c r="A7154" t="s">
        <v>226</v>
      </c>
      <c r="B7154" t="s">
        <v>185</v>
      </c>
      <c r="D7154" s="5">
        <v>45050</v>
      </c>
      <c r="E7154">
        <f>COUNTIFS($D$4891:D7154,D7154,$A$4891:A7154,A7154)</f>
        <v>4</v>
      </c>
      <c r="I7154" t="s">
        <v>172</v>
      </c>
      <c r="K7154" t="str">
        <f t="shared" si="530"/>
        <v>2022/23</v>
      </c>
      <c r="Q7154" s="32">
        <v>290.59159866681989</v>
      </c>
      <c r="AC7154" s="36">
        <v>59.304407891187736</v>
      </c>
      <c r="AD7154">
        <f t="shared" si="531"/>
        <v>5.9304407891187738</v>
      </c>
    </row>
    <row r="7155" spans="1:30" x14ac:dyDescent="0.25">
      <c r="A7155" t="s">
        <v>226</v>
      </c>
      <c r="B7155" t="s">
        <v>185</v>
      </c>
      <c r="D7155" s="38">
        <v>45050</v>
      </c>
      <c r="E7155">
        <f>COUNTIFS($D$4891:D7155,D7155,$A$4891:A7155,A7155)</f>
        <v>5</v>
      </c>
      <c r="I7155" s="39" t="s">
        <v>172</v>
      </c>
      <c r="K7155" t="str">
        <f t="shared" si="530"/>
        <v>2022/23</v>
      </c>
      <c r="Q7155" s="32">
        <v>270.43328879557163</v>
      </c>
      <c r="AC7155" s="37">
        <v>55.190467101137067</v>
      </c>
      <c r="AD7155">
        <f t="shared" si="531"/>
        <v>5.5190467101137068</v>
      </c>
    </row>
    <row r="7156" spans="1:30" x14ac:dyDescent="0.25">
      <c r="A7156" t="s">
        <v>226</v>
      </c>
      <c r="B7156" t="s">
        <v>185</v>
      </c>
      <c r="D7156" s="5">
        <v>45147</v>
      </c>
      <c r="E7156">
        <f>COUNTIFS($D$4891:D7156,D7156,$A$4891:A7156,A7156)</f>
        <v>1</v>
      </c>
      <c r="I7156" t="s">
        <v>172</v>
      </c>
      <c r="K7156" t="str">
        <f t="shared" si="530"/>
        <v>2023/24</v>
      </c>
      <c r="Q7156" s="32">
        <v>163.33821677333131</v>
      </c>
      <c r="AC7156" s="36">
        <v>16.838991419931062</v>
      </c>
      <c r="AD7156">
        <f t="shared" si="531"/>
        <v>1.6838991419931062</v>
      </c>
    </row>
    <row r="7157" spans="1:30" x14ac:dyDescent="0.25">
      <c r="A7157" t="s">
        <v>226</v>
      </c>
      <c r="B7157" t="s">
        <v>185</v>
      </c>
      <c r="D7157" s="38">
        <v>45147</v>
      </c>
      <c r="E7157">
        <f>COUNTIFS($D$4891:D7157,D7157,$A$4891:A7157,A7157)</f>
        <v>2</v>
      </c>
      <c r="I7157" s="39" t="s">
        <v>172</v>
      </c>
      <c r="K7157" t="str">
        <f t="shared" si="530"/>
        <v>2023/24</v>
      </c>
      <c r="Q7157" s="32">
        <v>178.91506735320121</v>
      </c>
      <c r="AC7157" s="37">
        <v>18.444852304453732</v>
      </c>
      <c r="AD7157">
        <f t="shared" si="531"/>
        <v>1.8444852304453732</v>
      </c>
    </row>
    <row r="7158" spans="1:30" x14ac:dyDescent="0.25">
      <c r="A7158" t="s">
        <v>226</v>
      </c>
      <c r="B7158" t="s">
        <v>185</v>
      </c>
      <c r="D7158" s="5">
        <v>45147</v>
      </c>
      <c r="E7158">
        <f>COUNTIFS($D$4891:D7158,D7158,$A$4891:A7158,A7158)</f>
        <v>3</v>
      </c>
      <c r="I7158" t="s">
        <v>172</v>
      </c>
      <c r="K7158" t="str">
        <f t="shared" si="530"/>
        <v>2023/24</v>
      </c>
      <c r="Q7158" s="32">
        <v>155.19111147487314</v>
      </c>
      <c r="AC7158" s="36">
        <v>15.999083657203418</v>
      </c>
      <c r="AD7158">
        <f t="shared" si="531"/>
        <v>1.5999083657203417</v>
      </c>
    </row>
    <row r="7159" spans="1:30" x14ac:dyDescent="0.25">
      <c r="A7159" t="s">
        <v>226</v>
      </c>
      <c r="B7159" t="s">
        <v>185</v>
      </c>
      <c r="D7159" s="38">
        <v>45147</v>
      </c>
      <c r="E7159">
        <f>COUNTIFS($D$4891:D7159,D7159,$A$4891:A7159,A7159)</f>
        <v>4</v>
      </c>
      <c r="I7159" s="39" t="s">
        <v>172</v>
      </c>
      <c r="K7159" t="str">
        <f t="shared" si="530"/>
        <v>2023/24</v>
      </c>
      <c r="Q7159" s="32">
        <v>145.69964766557163</v>
      </c>
      <c r="AC7159" s="37">
        <v>15.020582233564086</v>
      </c>
      <c r="AD7159">
        <f t="shared" si="531"/>
        <v>1.5020582233564086</v>
      </c>
    </row>
    <row r="7160" spans="1:30" x14ac:dyDescent="0.25">
      <c r="A7160" t="s">
        <v>226</v>
      </c>
      <c r="B7160" t="s">
        <v>185</v>
      </c>
      <c r="D7160" s="5">
        <v>45147</v>
      </c>
      <c r="E7160">
        <f>COUNTIFS($D$4891:D7160,D7160,$A$4891:A7160,A7160)</f>
        <v>5</v>
      </c>
      <c r="I7160" t="s">
        <v>172</v>
      </c>
      <c r="K7160" t="str">
        <f t="shared" si="530"/>
        <v>2023/24</v>
      </c>
      <c r="Q7160" s="32">
        <v>171.37096774193546</v>
      </c>
      <c r="AC7160" s="36">
        <v>17.667110076488193</v>
      </c>
      <c r="AD7160">
        <f t="shared" si="531"/>
        <v>1.7667110076488193</v>
      </c>
    </row>
    <row r="7161" spans="1:30" x14ac:dyDescent="0.25">
      <c r="A7161" t="s">
        <v>226</v>
      </c>
      <c r="B7161" t="s">
        <v>185</v>
      </c>
      <c r="D7161" s="38">
        <v>45184</v>
      </c>
      <c r="E7161">
        <f>COUNTIFS($D$4891:D7161,D7161,$A$4891:A7161,A7161)</f>
        <v>1</v>
      </c>
      <c r="I7161" s="39" t="s">
        <v>172</v>
      </c>
      <c r="K7161" t="str">
        <f t="shared" si="530"/>
        <v>2023/24</v>
      </c>
      <c r="Q7161" s="32">
        <v>83.405823770171878</v>
      </c>
      <c r="AC7161" s="37">
        <v>22.542114532478887</v>
      </c>
      <c r="AD7161">
        <f t="shared" si="531"/>
        <v>2.2542114532478887</v>
      </c>
    </row>
    <row r="7162" spans="1:30" x14ac:dyDescent="0.25">
      <c r="A7162" t="s">
        <v>226</v>
      </c>
      <c r="B7162" t="s">
        <v>185</v>
      </c>
      <c r="D7162" s="5">
        <v>45184</v>
      </c>
      <c r="E7162">
        <f>COUNTIFS($D$4891:D7162,D7162,$A$4891:A7162,A7162)</f>
        <v>2</v>
      </c>
      <c r="I7162" t="s">
        <v>172</v>
      </c>
      <c r="K7162" t="str">
        <f t="shared" si="530"/>
        <v>2023/24</v>
      </c>
      <c r="Q7162" s="32">
        <v>110.49530722499553</v>
      </c>
      <c r="AC7162" s="36">
        <v>29.86359654729609</v>
      </c>
      <c r="AD7162">
        <f t="shared" si="531"/>
        <v>2.986359654729609</v>
      </c>
    </row>
    <row r="7163" spans="1:30" x14ac:dyDescent="0.25">
      <c r="A7163" t="s">
        <v>226</v>
      </c>
      <c r="B7163" t="s">
        <v>185</v>
      </c>
      <c r="D7163" s="38">
        <v>45184</v>
      </c>
      <c r="E7163">
        <f>COUNTIFS($D$4891:D7163,D7163,$A$4891:A7163,A7163)</f>
        <v>3</v>
      </c>
      <c r="I7163" s="39" t="s">
        <v>172</v>
      </c>
      <c r="K7163" t="str">
        <f t="shared" si="530"/>
        <v>2023/24</v>
      </c>
      <c r="Q7163" s="32">
        <v>103.60758203682319</v>
      </c>
      <c r="AC7163" s="37">
        <v>28.002049199141403</v>
      </c>
      <c r="AD7163">
        <f t="shared" si="531"/>
        <v>2.8002049199141403</v>
      </c>
    </row>
    <row r="7164" spans="1:30" x14ac:dyDescent="0.25">
      <c r="A7164" t="s">
        <v>226</v>
      </c>
      <c r="B7164" t="s">
        <v>185</v>
      </c>
      <c r="D7164" s="5">
        <v>45184</v>
      </c>
      <c r="E7164">
        <f>COUNTIFS($D$4891:D7164,D7164,$A$4891:A7164,A7164)</f>
        <v>4</v>
      </c>
      <c r="I7164" t="s">
        <v>172</v>
      </c>
      <c r="K7164" t="str">
        <f t="shared" si="530"/>
        <v>2023/24</v>
      </c>
      <c r="Q7164" s="32">
        <v>90.243090243090251</v>
      </c>
      <c r="AC7164" s="36">
        <v>24.390024390024394</v>
      </c>
      <c r="AD7164">
        <f t="shared" si="531"/>
        <v>2.4390024390024392</v>
      </c>
    </row>
    <row r="7165" spans="1:30" x14ac:dyDescent="0.25">
      <c r="A7165" t="s">
        <v>226</v>
      </c>
      <c r="B7165" t="s">
        <v>185</v>
      </c>
      <c r="D7165" s="38">
        <v>45184</v>
      </c>
      <c r="E7165">
        <f>COUNTIFS($D$4891:D7165,D7165,$A$4891:A7165,A7165)</f>
        <v>5</v>
      </c>
      <c r="I7165" s="39" t="s">
        <v>172</v>
      </c>
      <c r="K7165" t="str">
        <f t="shared" si="530"/>
        <v>2023/24</v>
      </c>
      <c r="Q7165" s="32">
        <v>114.73711930759995</v>
      </c>
      <c r="AC7165" s="37">
        <v>31.010032245297285</v>
      </c>
      <c r="AD7165">
        <f t="shared" si="531"/>
        <v>3.1010032245297285</v>
      </c>
    </row>
    <row r="7166" spans="1:30" x14ac:dyDescent="0.25">
      <c r="A7166" t="s">
        <v>226</v>
      </c>
      <c r="B7166" t="s">
        <v>185</v>
      </c>
      <c r="D7166" s="5">
        <v>45229</v>
      </c>
      <c r="E7166">
        <f>COUNTIFS($D$4891:D7166,D7166,$A$4891:A7166,A7166)</f>
        <v>1</v>
      </c>
      <c r="I7166" t="s">
        <v>172</v>
      </c>
      <c r="K7166" t="str">
        <f t="shared" si="530"/>
        <v>2023/24</v>
      </c>
      <c r="Q7166" s="32">
        <v>248.74000695168576</v>
      </c>
      <c r="AC7166" s="36">
        <v>55.275557100374613</v>
      </c>
      <c r="AD7166">
        <f t="shared" si="531"/>
        <v>5.5275557100374613</v>
      </c>
    </row>
    <row r="7167" spans="1:30" x14ac:dyDescent="0.25">
      <c r="A7167" t="s">
        <v>226</v>
      </c>
      <c r="B7167" t="s">
        <v>185</v>
      </c>
      <c r="D7167" s="38">
        <v>45229</v>
      </c>
      <c r="E7167">
        <f>COUNTIFS($D$4891:D7167,D7167,$A$4891:A7167,A7167)</f>
        <v>2</v>
      </c>
      <c r="I7167" s="39" t="s">
        <v>172</v>
      </c>
      <c r="K7167" t="str">
        <f t="shared" si="530"/>
        <v>2023/24</v>
      </c>
      <c r="Q7167" s="32">
        <v>296.31294035000724</v>
      </c>
      <c r="AC7167" s="37">
        <v>65.847320077779386</v>
      </c>
      <c r="AD7167">
        <f t="shared" si="531"/>
        <v>6.584732007777939</v>
      </c>
    </row>
    <row r="7168" spans="1:30" x14ac:dyDescent="0.25">
      <c r="A7168" t="s">
        <v>226</v>
      </c>
      <c r="B7168" t="s">
        <v>185</v>
      </c>
      <c r="D7168" s="5">
        <v>45229</v>
      </c>
      <c r="E7168">
        <f>COUNTIFS($D$4891:D7168,D7168,$A$4891:A7168,A7168)</f>
        <v>3</v>
      </c>
      <c r="I7168" t="s">
        <v>172</v>
      </c>
      <c r="K7168" t="str">
        <f t="shared" si="530"/>
        <v>2023/24</v>
      </c>
      <c r="Q7168" s="32">
        <v>310.07789965268921</v>
      </c>
      <c r="AC7168" s="36">
        <v>68.906199922819823</v>
      </c>
      <c r="AD7168">
        <f t="shared" si="531"/>
        <v>6.890619992281982</v>
      </c>
    </row>
    <row r="7169" spans="1:30" x14ac:dyDescent="0.25">
      <c r="A7169" t="s">
        <v>226</v>
      </c>
      <c r="B7169" t="s">
        <v>185</v>
      </c>
      <c r="D7169" s="38">
        <v>45229</v>
      </c>
      <c r="E7169">
        <f>COUNTIFS($D$4891:D7169,D7169,$A$4891:A7169,A7169)</f>
        <v>4</v>
      </c>
      <c r="I7169" s="39" t="s">
        <v>172</v>
      </c>
      <c r="K7169" t="str">
        <f t="shared" si="530"/>
        <v>2023/24</v>
      </c>
      <c r="Q7169" s="32">
        <v>231.37169535172387</v>
      </c>
      <c r="AC7169" s="37">
        <v>51.415932300383083</v>
      </c>
      <c r="AD7169">
        <f t="shared" si="531"/>
        <v>5.1415932300383087</v>
      </c>
    </row>
    <row r="7170" spans="1:30" x14ac:dyDescent="0.25">
      <c r="A7170" t="s">
        <v>226</v>
      </c>
      <c r="B7170" t="s">
        <v>185</v>
      </c>
      <c r="D7170" s="5">
        <v>45229</v>
      </c>
      <c r="E7170">
        <f>COUNTIFS($D$4891:D7170,D7170,$A$4891:A7170,A7170)</f>
        <v>5</v>
      </c>
      <c r="I7170" t="s">
        <v>172</v>
      </c>
      <c r="K7170" t="str">
        <f t="shared" si="530"/>
        <v>2023/24</v>
      </c>
      <c r="Q7170" s="32">
        <v>265.91077216311857</v>
      </c>
      <c r="AC7170" s="36">
        <v>59.091282702915237</v>
      </c>
      <c r="AD7170">
        <f t="shared" si="531"/>
        <v>5.9091282702915233</v>
      </c>
    </row>
    <row r="7171" spans="1:30" x14ac:dyDescent="0.25">
      <c r="A7171" t="s">
        <v>226</v>
      </c>
      <c r="B7171" t="s">
        <v>185</v>
      </c>
      <c r="D7171" s="38">
        <v>45258</v>
      </c>
      <c r="E7171">
        <f>COUNTIFS($D$4891:D7171,D7171,$A$4891:A7171,A7171)</f>
        <v>1</v>
      </c>
      <c r="I7171" s="39" t="s">
        <v>172</v>
      </c>
      <c r="K7171" t="str">
        <f t="shared" si="530"/>
        <v>2023/24</v>
      </c>
      <c r="Q7171" s="32">
        <v>255.27055282538922</v>
      </c>
      <c r="AC7171" s="37">
        <v>88.024328560479049</v>
      </c>
      <c r="AD7171">
        <f t="shared" si="531"/>
        <v>8.8024328560479042</v>
      </c>
    </row>
    <row r="7172" spans="1:30" x14ac:dyDescent="0.25">
      <c r="A7172" t="s">
        <v>226</v>
      </c>
      <c r="B7172" t="s">
        <v>185</v>
      </c>
      <c r="D7172" s="5">
        <v>45258</v>
      </c>
      <c r="E7172">
        <f>COUNTIFS($D$4891:D7172,D7172,$A$4891:A7172,A7172)</f>
        <v>2</v>
      </c>
      <c r="I7172" t="s">
        <v>172</v>
      </c>
      <c r="K7172" t="str">
        <f t="shared" si="530"/>
        <v>2023/24</v>
      </c>
      <c r="Q7172" s="32">
        <v>280.67576623285021</v>
      </c>
      <c r="AC7172" s="36">
        <v>96.7847469768449</v>
      </c>
      <c r="AD7172">
        <f t="shared" si="531"/>
        <v>9.6784746976844893</v>
      </c>
    </row>
    <row r="7173" spans="1:30" x14ac:dyDescent="0.25">
      <c r="A7173" t="s">
        <v>226</v>
      </c>
      <c r="B7173" t="s">
        <v>185</v>
      </c>
      <c r="D7173" s="38">
        <v>45258</v>
      </c>
      <c r="E7173">
        <f>COUNTIFS($D$4891:D7173,D7173,$A$4891:A7173,A7173)</f>
        <v>3</v>
      </c>
      <c r="I7173" s="39" t="s">
        <v>172</v>
      </c>
      <c r="K7173" t="str">
        <f t="shared" si="530"/>
        <v>2023/24</v>
      </c>
      <c r="Q7173" s="32">
        <v>334.57425895502485</v>
      </c>
      <c r="AC7173" s="37">
        <v>115.37043412242235</v>
      </c>
      <c r="AD7173">
        <f t="shared" si="531"/>
        <v>11.537043412242236</v>
      </c>
    </row>
    <row r="7174" spans="1:30" x14ac:dyDescent="0.25">
      <c r="A7174" t="s">
        <v>226</v>
      </c>
      <c r="B7174" t="s">
        <v>185</v>
      </c>
      <c r="D7174" s="5">
        <v>45258</v>
      </c>
      <c r="E7174">
        <f>COUNTIFS($D$4891:D7174,D7174,$A$4891:A7174,A7174)</f>
        <v>4</v>
      </c>
      <c r="I7174" t="s">
        <v>172</v>
      </c>
      <c r="K7174" t="str">
        <f t="shared" si="530"/>
        <v>2023/24</v>
      </c>
      <c r="Q7174" s="32">
        <v>265.56776556776555</v>
      </c>
      <c r="AC7174" s="36">
        <v>91.575091575091562</v>
      </c>
      <c r="AD7174">
        <f t="shared" si="531"/>
        <v>9.1575091575091569</v>
      </c>
    </row>
    <row r="7175" spans="1:30" x14ac:dyDescent="0.25">
      <c r="A7175" t="s">
        <v>226</v>
      </c>
      <c r="B7175" t="s">
        <v>185</v>
      </c>
      <c r="D7175" s="38">
        <v>45258</v>
      </c>
      <c r="E7175">
        <f>COUNTIFS($D$4891:D7175,D7175,$A$4891:A7175,A7175)</f>
        <v>5</v>
      </c>
      <c r="I7175" s="39" t="s">
        <v>172</v>
      </c>
      <c r="K7175" t="str">
        <f t="shared" ref="K7175:K7238" si="532">YEAR(D7175)+IF(MONTH(D7175)&lt;7,-1,0)&amp;"/"&amp;RIGHT(YEAR(D7175)+IF(MONTH(D7175)&lt;7,0,1),2)</f>
        <v>2023/24</v>
      </c>
      <c r="Q7175" s="32">
        <v>261.14126910212815</v>
      </c>
      <c r="AC7175" s="37">
        <v>90.048713483492477</v>
      </c>
      <c r="AD7175">
        <f t="shared" si="531"/>
        <v>9.0048713483492477</v>
      </c>
    </row>
    <row r="7176" spans="1:30" x14ac:dyDescent="0.25">
      <c r="A7176" t="s">
        <v>226</v>
      </c>
      <c r="B7176" t="s">
        <v>185</v>
      </c>
      <c r="D7176" s="5">
        <v>45282</v>
      </c>
      <c r="E7176">
        <f>COUNTIFS($D$4891:D7176,D7176,$A$4891:A7176,A7176)</f>
        <v>1</v>
      </c>
      <c r="I7176" t="s">
        <v>172</v>
      </c>
      <c r="K7176" t="str">
        <f t="shared" si="532"/>
        <v>2023/24</v>
      </c>
      <c r="Q7176" s="32">
        <v>172.9636818749224</v>
      </c>
      <c r="AC7176" s="36">
        <v>72.068200781217669</v>
      </c>
      <c r="AD7176">
        <f t="shared" si="531"/>
        <v>7.2068200781217673</v>
      </c>
    </row>
    <row r="7177" spans="1:30" x14ac:dyDescent="0.25">
      <c r="A7177" t="s">
        <v>226</v>
      </c>
      <c r="B7177" t="s">
        <v>185</v>
      </c>
      <c r="D7177" s="38">
        <v>45282</v>
      </c>
      <c r="E7177">
        <f>COUNTIFS($D$4891:D7177,D7177,$A$4891:A7177,A7177)</f>
        <v>2</v>
      </c>
      <c r="I7177" s="39" t="s">
        <v>172</v>
      </c>
      <c r="K7177" t="str">
        <f t="shared" si="532"/>
        <v>2023/24</v>
      </c>
      <c r="Q7177" s="32">
        <v>160.77193281852183</v>
      </c>
      <c r="AC7177" s="37">
        <v>66.988305341050761</v>
      </c>
      <c r="AD7177">
        <f t="shared" si="531"/>
        <v>6.6988305341050758</v>
      </c>
    </row>
    <row r="7178" spans="1:30" x14ac:dyDescent="0.25">
      <c r="A7178" t="s">
        <v>226</v>
      </c>
      <c r="B7178" t="s">
        <v>185</v>
      </c>
      <c r="D7178" s="5">
        <v>45282</v>
      </c>
      <c r="E7178">
        <f>COUNTIFS($D$4891:D7178,D7178,$A$4891:A7178,A7178)</f>
        <v>3</v>
      </c>
      <c r="I7178" t="s">
        <v>172</v>
      </c>
      <c r="K7178" t="str">
        <f t="shared" si="532"/>
        <v>2023/24</v>
      </c>
      <c r="Q7178" s="32">
        <v>147.25088377881258</v>
      </c>
      <c r="AC7178" s="36">
        <v>61.35453490783857</v>
      </c>
      <c r="AD7178">
        <f t="shared" si="531"/>
        <v>6.1354534907838572</v>
      </c>
    </row>
    <row r="7179" spans="1:30" x14ac:dyDescent="0.25">
      <c r="A7179" t="s">
        <v>226</v>
      </c>
      <c r="B7179" t="s">
        <v>185</v>
      </c>
      <c r="D7179" s="38">
        <v>45282</v>
      </c>
      <c r="E7179">
        <f>COUNTIFS($D$4891:D7179,D7179,$A$4891:A7179,A7179)</f>
        <v>4</v>
      </c>
      <c r="I7179" s="39" t="s">
        <v>172</v>
      </c>
      <c r="K7179" t="str">
        <f t="shared" si="532"/>
        <v>2023/24</v>
      </c>
      <c r="Q7179" s="32">
        <v>198.53215217453626</v>
      </c>
      <c r="AC7179" s="37">
        <v>82.721730072723446</v>
      </c>
      <c r="AD7179">
        <f t="shared" si="531"/>
        <v>8.2721730072723449</v>
      </c>
    </row>
    <row r="7180" spans="1:30" x14ac:dyDescent="0.25">
      <c r="A7180" t="s">
        <v>226</v>
      </c>
      <c r="B7180" t="s">
        <v>185</v>
      </c>
      <c r="D7180" s="5">
        <v>45282</v>
      </c>
      <c r="E7180">
        <f>COUNTIFS($D$4891:D7180,D7180,$A$4891:A7180,A7180)</f>
        <v>5</v>
      </c>
      <c r="I7180" t="s">
        <v>172</v>
      </c>
      <c r="K7180" t="str">
        <f t="shared" si="532"/>
        <v>2023/24</v>
      </c>
      <c r="Q7180" s="32">
        <v>148.17781259332571</v>
      </c>
      <c r="AC7180" s="36">
        <v>61.740755247219049</v>
      </c>
      <c r="AD7180">
        <f t="shared" si="531"/>
        <v>6.1740755247219052</v>
      </c>
    </row>
    <row r="7181" spans="1:30" x14ac:dyDescent="0.25">
      <c r="A7181" t="s">
        <v>226</v>
      </c>
      <c r="B7181" t="s">
        <v>185</v>
      </c>
      <c r="D7181" s="38">
        <v>45323</v>
      </c>
      <c r="E7181">
        <f>COUNTIFS($D$4891:D7181,D7181,$A$4891:A7181,A7181)</f>
        <v>1</v>
      </c>
      <c r="I7181" s="39" t="s">
        <v>172</v>
      </c>
      <c r="K7181" t="str">
        <f t="shared" si="532"/>
        <v>2023/24</v>
      </c>
      <c r="Q7181" s="32">
        <v>267.90901545803501</v>
      </c>
      <c r="AC7181" s="37">
        <v>65.3436623068378</v>
      </c>
      <c r="AD7181">
        <f t="shared" si="531"/>
        <v>6.53436623068378</v>
      </c>
    </row>
    <row r="7182" spans="1:30" x14ac:dyDescent="0.25">
      <c r="A7182" t="s">
        <v>226</v>
      </c>
      <c r="B7182" t="s">
        <v>185</v>
      </c>
      <c r="D7182" s="5">
        <v>45323</v>
      </c>
      <c r="E7182">
        <f>COUNTIFS($D$4891:D7182,D7182,$A$4891:A7182,A7182)</f>
        <v>2</v>
      </c>
      <c r="I7182" t="s">
        <v>172</v>
      </c>
      <c r="K7182" t="str">
        <f t="shared" si="532"/>
        <v>2023/24</v>
      </c>
      <c r="Q7182" s="32">
        <v>339.32186234817806</v>
      </c>
      <c r="AC7182" s="36">
        <v>82.761429841019037</v>
      </c>
      <c r="AD7182">
        <f t="shared" si="531"/>
        <v>8.2761429841019041</v>
      </c>
    </row>
    <row r="7183" spans="1:30" x14ac:dyDescent="0.25">
      <c r="A7183" t="s">
        <v>226</v>
      </c>
      <c r="B7183" t="s">
        <v>185</v>
      </c>
      <c r="D7183" s="38">
        <v>45323</v>
      </c>
      <c r="E7183">
        <f>COUNTIFS($D$4891:D7183,D7183,$A$4891:A7183,A7183)</f>
        <v>3</v>
      </c>
      <c r="I7183" s="39" t="s">
        <v>172</v>
      </c>
      <c r="K7183" t="str">
        <f t="shared" si="532"/>
        <v>2023/24</v>
      </c>
      <c r="Q7183" s="32">
        <v>321.18165107410351</v>
      </c>
      <c r="AC7183" s="37">
        <v>78.336988066854516</v>
      </c>
      <c r="AD7183">
        <f t="shared" si="531"/>
        <v>7.8336988066854518</v>
      </c>
    </row>
    <row r="7184" spans="1:30" x14ac:dyDescent="0.25">
      <c r="A7184" t="s">
        <v>226</v>
      </c>
      <c r="B7184" t="s">
        <v>185</v>
      </c>
      <c r="D7184" s="5">
        <v>45323</v>
      </c>
      <c r="E7184">
        <f>COUNTIFS($D$4891:D7184,D7184,$A$4891:A7184,A7184)</f>
        <v>4</v>
      </c>
      <c r="I7184" t="s">
        <v>172</v>
      </c>
      <c r="K7184" t="str">
        <f t="shared" si="532"/>
        <v>2023/24</v>
      </c>
      <c r="Q7184" s="32">
        <v>279.82159135304073</v>
      </c>
      <c r="AC7184" s="36">
        <v>68.249168622692864</v>
      </c>
      <c r="AD7184">
        <f t="shared" si="531"/>
        <v>6.8249168622692862</v>
      </c>
    </row>
    <row r="7185" spans="1:30" x14ac:dyDescent="0.25">
      <c r="A7185" t="s">
        <v>226</v>
      </c>
      <c r="B7185" t="s">
        <v>185</v>
      </c>
      <c r="D7185" s="38">
        <v>45323</v>
      </c>
      <c r="E7185">
        <f>COUNTIFS($D$4891:D7185,D7185,$A$4891:A7185,A7185)</f>
        <v>5</v>
      </c>
      <c r="I7185" s="39" t="s">
        <v>172</v>
      </c>
      <c r="K7185" t="str">
        <f t="shared" si="532"/>
        <v>2023/24</v>
      </c>
      <c r="Q7185" s="32">
        <v>304.03499277460804</v>
      </c>
      <c r="AC7185" s="37">
        <v>74.154876286489767</v>
      </c>
      <c r="AD7185">
        <f t="shared" si="531"/>
        <v>7.415487628648977</v>
      </c>
    </row>
    <row r="7186" spans="1:30" x14ac:dyDescent="0.25">
      <c r="A7186" t="s">
        <v>226</v>
      </c>
      <c r="B7186" t="s">
        <v>185</v>
      </c>
      <c r="D7186" s="5">
        <v>45377</v>
      </c>
      <c r="E7186">
        <f>COUNTIFS($D$4891:D7186,D7186,$A$4891:A7186,A7186)</f>
        <v>1</v>
      </c>
      <c r="I7186" t="s">
        <v>172</v>
      </c>
      <c r="K7186" t="str">
        <f t="shared" si="532"/>
        <v>2023/24</v>
      </c>
      <c r="Q7186" s="32">
        <v>37.082425562817726</v>
      </c>
      <c r="AC7186" s="36">
        <v>6.8671158449662455</v>
      </c>
      <c r="AD7186">
        <f t="shared" si="531"/>
        <v>0.68671158449662451</v>
      </c>
    </row>
    <row r="7187" spans="1:30" x14ac:dyDescent="0.25">
      <c r="A7187" t="s">
        <v>226</v>
      </c>
      <c r="B7187" t="s">
        <v>185</v>
      </c>
      <c r="D7187" s="38">
        <v>45377</v>
      </c>
      <c r="E7187">
        <f>COUNTIFS($D$4891:D7187,D7187,$A$4891:A7187,A7187)</f>
        <v>2</v>
      </c>
      <c r="I7187" s="39" t="s">
        <v>172</v>
      </c>
      <c r="K7187" t="str">
        <f t="shared" si="532"/>
        <v>2023/24</v>
      </c>
      <c r="Q7187" s="32">
        <v>63.03593947036569</v>
      </c>
      <c r="AC7187" s="37">
        <v>11.673322124141794</v>
      </c>
      <c r="AD7187">
        <f t="shared" si="531"/>
        <v>1.1673322124141794</v>
      </c>
    </row>
    <row r="7188" spans="1:30" x14ac:dyDescent="0.25">
      <c r="A7188" t="s">
        <v>226</v>
      </c>
      <c r="B7188" t="s">
        <v>185</v>
      </c>
      <c r="D7188" s="5">
        <v>45377</v>
      </c>
      <c r="E7188">
        <f>COUNTIFS($D$4891:D7188,D7188,$A$4891:A7188,A7188)</f>
        <v>3</v>
      </c>
      <c r="I7188" t="s">
        <v>172</v>
      </c>
      <c r="K7188" t="str">
        <f t="shared" si="532"/>
        <v>2023/24</v>
      </c>
      <c r="Q7188" s="32">
        <v>45.955284552845526</v>
      </c>
      <c r="AC7188" s="36">
        <v>8.5102378801565788</v>
      </c>
      <c r="AD7188">
        <f t="shared" si="531"/>
        <v>0.85102378801565792</v>
      </c>
    </row>
    <row r="7189" spans="1:30" x14ac:dyDescent="0.25">
      <c r="A7189" t="s">
        <v>226</v>
      </c>
      <c r="B7189" t="s">
        <v>185</v>
      </c>
      <c r="D7189" s="38">
        <v>45377</v>
      </c>
      <c r="E7189">
        <f>COUNTIFS($D$4891:D7189,D7189,$A$4891:A7189,A7189)</f>
        <v>4</v>
      </c>
      <c r="I7189" s="39" t="s">
        <v>172</v>
      </c>
      <c r="K7189" t="str">
        <f t="shared" si="532"/>
        <v>2023/24</v>
      </c>
      <c r="Q7189" s="32">
        <v>57.325960687305226</v>
      </c>
      <c r="AC7189" s="37">
        <v>10.615918645797263</v>
      </c>
      <c r="AD7189">
        <f t="shared" si="531"/>
        <v>1.0615918645797264</v>
      </c>
    </row>
    <row r="7190" spans="1:30" x14ac:dyDescent="0.25">
      <c r="A7190" t="s">
        <v>226</v>
      </c>
      <c r="B7190" t="s">
        <v>185</v>
      </c>
      <c r="D7190" s="5">
        <v>45377</v>
      </c>
      <c r="E7190">
        <f>COUNTIFS($D$4891:D7190,D7190,$A$4891:A7190,A7190)</f>
        <v>5</v>
      </c>
      <c r="I7190" t="s">
        <v>172</v>
      </c>
      <c r="K7190" t="str">
        <f t="shared" si="532"/>
        <v>2023/24</v>
      </c>
      <c r="Q7190" s="32">
        <v>79.646017699115035</v>
      </c>
      <c r="AC7190" s="36">
        <v>14.749262536873154</v>
      </c>
      <c r="AD7190">
        <f t="shared" si="531"/>
        <v>1.4749262536873153</v>
      </c>
    </row>
    <row r="7191" spans="1:30" x14ac:dyDescent="0.25">
      <c r="A7191" t="s">
        <v>226</v>
      </c>
      <c r="B7191" t="s">
        <v>185</v>
      </c>
      <c r="D7191" s="38">
        <v>45447</v>
      </c>
      <c r="E7191">
        <f>COUNTIFS($D$4891:D7191,D7191,$A$4891:A7191,A7191)</f>
        <v>1</v>
      </c>
      <c r="I7191" s="39" t="s">
        <v>172</v>
      </c>
      <c r="K7191" t="str">
        <f t="shared" si="532"/>
        <v>2023/24</v>
      </c>
      <c r="Q7191" s="32">
        <v>24.196670538133951</v>
      </c>
      <c r="AC7191" s="37">
        <v>3.4566672197334216</v>
      </c>
      <c r="AD7191">
        <f t="shared" si="531"/>
        <v>0.34566672197334214</v>
      </c>
    </row>
    <row r="7192" spans="1:30" x14ac:dyDescent="0.25">
      <c r="A7192" t="s">
        <v>226</v>
      </c>
      <c r="B7192" t="s">
        <v>185</v>
      </c>
      <c r="D7192" s="5">
        <v>45447</v>
      </c>
      <c r="E7192">
        <f>COUNTIFS($D$4891:D7192,D7192,$A$4891:A7192,A7192)</f>
        <v>2</v>
      </c>
      <c r="I7192" t="s">
        <v>172</v>
      </c>
      <c r="K7192" t="str">
        <f t="shared" si="532"/>
        <v>2023/24</v>
      </c>
      <c r="Q7192" s="32">
        <v>15.508684863523575</v>
      </c>
      <c r="AC7192" s="36">
        <v>2.2155264090747964</v>
      </c>
      <c r="AD7192">
        <f t="shared" si="531"/>
        <v>0.22155264090747964</v>
      </c>
    </row>
    <row r="7193" spans="1:30" x14ac:dyDescent="0.25">
      <c r="A7193" t="s">
        <v>226</v>
      </c>
      <c r="B7193" t="s">
        <v>185</v>
      </c>
      <c r="D7193" s="38">
        <v>45447</v>
      </c>
      <c r="E7193">
        <f>COUNTIFS($D$4891:D7193,D7193,$A$4891:A7193,A7193)</f>
        <v>3</v>
      </c>
      <c r="I7193" s="39" t="s">
        <v>172</v>
      </c>
      <c r="K7193" t="str">
        <f t="shared" si="532"/>
        <v>2023/24</v>
      </c>
      <c r="Q7193" s="32">
        <v>43.443041345791066</v>
      </c>
      <c r="AC7193" s="37">
        <v>6.2061487636844381</v>
      </c>
      <c r="AD7193">
        <f t="shared" si="531"/>
        <v>0.62061487636844381</v>
      </c>
    </row>
    <row r="7194" spans="1:30" x14ac:dyDescent="0.25">
      <c r="A7194" t="s">
        <v>226</v>
      </c>
      <c r="B7194" t="s">
        <v>185</v>
      </c>
      <c r="D7194" s="5">
        <v>45447</v>
      </c>
      <c r="E7194">
        <f>COUNTIFS($D$4891:D7194,D7194,$A$4891:A7194,A7194)</f>
        <v>4</v>
      </c>
      <c r="I7194" t="s">
        <v>172</v>
      </c>
      <c r="K7194" t="str">
        <f t="shared" si="532"/>
        <v>2023/24</v>
      </c>
      <c r="Q7194" s="32">
        <v>55.51948051948051</v>
      </c>
      <c r="AC7194" s="36">
        <v>7.9313543599257867</v>
      </c>
      <c r="AD7194">
        <f t="shared" si="531"/>
        <v>0.79313543599257863</v>
      </c>
    </row>
    <row r="7195" spans="1:30" x14ac:dyDescent="0.25">
      <c r="A7195" t="s">
        <v>226</v>
      </c>
      <c r="B7195" t="s">
        <v>185</v>
      </c>
      <c r="D7195" s="38">
        <v>45447</v>
      </c>
      <c r="E7195">
        <f>COUNTIFS($D$4891:D7195,D7195,$A$4891:A7195,A7195)</f>
        <v>5</v>
      </c>
      <c r="I7195" s="39" t="s">
        <v>172</v>
      </c>
      <c r="K7195" t="str">
        <f t="shared" si="532"/>
        <v>2023/24</v>
      </c>
      <c r="Q7195" s="32">
        <v>16.931499988617482</v>
      </c>
      <c r="AC7195" s="37">
        <v>2.4187857126596399</v>
      </c>
      <c r="AD7195">
        <f t="shared" si="531"/>
        <v>0.24187857126596399</v>
      </c>
    </row>
    <row r="7196" spans="1:30" x14ac:dyDescent="0.25">
      <c r="A7196" t="s">
        <v>227</v>
      </c>
      <c r="B7196" t="s">
        <v>185</v>
      </c>
      <c r="D7196" s="5">
        <v>44977</v>
      </c>
      <c r="E7196">
        <f>COUNTIFS($D$4891:D7196,D7196,$A$4891:A7196,A7196)</f>
        <v>1</v>
      </c>
      <c r="I7196" t="s">
        <v>173</v>
      </c>
      <c r="K7196" t="str">
        <f t="shared" si="532"/>
        <v>2022/23</v>
      </c>
      <c r="Q7196" s="32">
        <v>80.243318449492008</v>
      </c>
      <c r="AC7196" s="36">
        <v>13.600562449066441</v>
      </c>
      <c r="AD7196">
        <f t="shared" ref="AD7196:AD7259" si="533">AC7196/10</f>
        <v>1.360056244906644</v>
      </c>
    </row>
    <row r="7197" spans="1:30" x14ac:dyDescent="0.25">
      <c r="A7197" t="s">
        <v>227</v>
      </c>
      <c r="B7197" t="s">
        <v>185</v>
      </c>
      <c r="D7197" s="38">
        <v>44977</v>
      </c>
      <c r="E7197">
        <f>COUNTIFS($D$4891:D7197,D7197,$A$4891:A7197,A7197)</f>
        <v>2</v>
      </c>
      <c r="I7197" s="39" t="s">
        <v>173</v>
      </c>
      <c r="K7197" t="str">
        <f t="shared" si="532"/>
        <v>2022/23</v>
      </c>
      <c r="Q7197" s="32">
        <v>135.77897198586857</v>
      </c>
      <c r="AC7197" s="37">
        <v>23.013385082350606</v>
      </c>
      <c r="AD7197">
        <f t="shared" si="533"/>
        <v>2.3013385082350606</v>
      </c>
    </row>
    <row r="7198" spans="1:30" x14ac:dyDescent="0.25">
      <c r="A7198" t="s">
        <v>227</v>
      </c>
      <c r="B7198" t="s">
        <v>185</v>
      </c>
      <c r="D7198" s="5">
        <v>44977</v>
      </c>
      <c r="E7198">
        <f>COUNTIFS($D$4891:D7198,D7198,$A$4891:A7198,A7198)</f>
        <v>3</v>
      </c>
      <c r="I7198" t="s">
        <v>173</v>
      </c>
      <c r="K7198" t="str">
        <f t="shared" si="532"/>
        <v>2022/23</v>
      </c>
      <c r="Q7198" s="32">
        <v>98.072223053518883</v>
      </c>
      <c r="AC7198" s="36">
        <v>16.6224106870371</v>
      </c>
      <c r="AD7198">
        <f t="shared" si="533"/>
        <v>1.6622410687037099</v>
      </c>
    </row>
    <row r="7199" spans="1:30" x14ac:dyDescent="0.25">
      <c r="A7199" t="s">
        <v>227</v>
      </c>
      <c r="B7199" t="s">
        <v>185</v>
      </c>
      <c r="D7199" s="38">
        <v>44977</v>
      </c>
      <c r="E7199">
        <f>COUNTIFS($D$4891:D7199,D7199,$A$4891:A7199,A7199)</f>
        <v>4</v>
      </c>
      <c r="I7199" s="39" t="s">
        <v>173</v>
      </c>
      <c r="K7199" t="str">
        <f t="shared" si="532"/>
        <v>2022/23</v>
      </c>
      <c r="Q7199" s="32">
        <v>112.97203840987113</v>
      </c>
      <c r="AC7199" s="37">
        <v>19.147803120317139</v>
      </c>
      <c r="AD7199">
        <f t="shared" si="533"/>
        <v>1.9147803120317139</v>
      </c>
    </row>
    <row r="7200" spans="1:30" x14ac:dyDescent="0.25">
      <c r="A7200" t="s">
        <v>227</v>
      </c>
      <c r="B7200" t="s">
        <v>185</v>
      </c>
      <c r="D7200" s="5">
        <v>44977</v>
      </c>
      <c r="E7200">
        <f>COUNTIFS($D$4891:D7200,D7200,$A$4891:A7200,A7200)</f>
        <v>5</v>
      </c>
      <c r="I7200" t="s">
        <v>173</v>
      </c>
      <c r="K7200" t="str">
        <f t="shared" si="532"/>
        <v>2022/23</v>
      </c>
      <c r="Q7200" s="32">
        <v>131.34328358208958</v>
      </c>
      <c r="AC7200" s="36">
        <v>22.261573488489759</v>
      </c>
      <c r="AD7200">
        <f t="shared" si="533"/>
        <v>2.2261573488489761</v>
      </c>
    </row>
    <row r="7201" spans="1:30" x14ac:dyDescent="0.25">
      <c r="A7201" t="s">
        <v>227</v>
      </c>
      <c r="B7201" t="s">
        <v>185</v>
      </c>
      <c r="D7201" s="38">
        <v>45001</v>
      </c>
      <c r="E7201">
        <f>COUNTIFS($D$4891:D7201,D7201,$A$4891:A7201,A7201)</f>
        <v>1</v>
      </c>
      <c r="I7201" s="39" t="s">
        <v>173</v>
      </c>
      <c r="K7201" t="str">
        <f t="shared" si="532"/>
        <v>2022/23</v>
      </c>
      <c r="Q7201" s="32">
        <v>189.26084926724315</v>
      </c>
      <c r="AC7201" s="37">
        <v>78.858687194684649</v>
      </c>
      <c r="AD7201">
        <f t="shared" si="533"/>
        <v>7.8858687194684647</v>
      </c>
    </row>
    <row r="7202" spans="1:30" x14ac:dyDescent="0.25">
      <c r="A7202" t="s">
        <v>227</v>
      </c>
      <c r="B7202" t="s">
        <v>185</v>
      </c>
      <c r="D7202" s="5">
        <v>45001</v>
      </c>
      <c r="E7202">
        <f>COUNTIFS($D$4891:D7202,D7202,$A$4891:A7202,A7202)</f>
        <v>2</v>
      </c>
      <c r="I7202" t="s">
        <v>173</v>
      </c>
      <c r="K7202" t="str">
        <f t="shared" si="532"/>
        <v>2022/23</v>
      </c>
      <c r="Q7202" s="32">
        <v>217.65271765271763</v>
      </c>
      <c r="AC7202" s="36">
        <v>90.688632355299021</v>
      </c>
      <c r="AD7202">
        <f t="shared" si="533"/>
        <v>9.0688632355299017</v>
      </c>
    </row>
    <row r="7203" spans="1:30" x14ac:dyDescent="0.25">
      <c r="A7203" t="s">
        <v>227</v>
      </c>
      <c r="B7203" t="s">
        <v>185</v>
      </c>
      <c r="D7203" s="38">
        <v>45001</v>
      </c>
      <c r="E7203">
        <f>COUNTIFS($D$4891:D7203,D7203,$A$4891:A7203,A7203)</f>
        <v>3</v>
      </c>
      <c r="I7203" s="39" t="s">
        <v>173</v>
      </c>
      <c r="K7203" t="str">
        <f t="shared" si="532"/>
        <v>2022/23</v>
      </c>
      <c r="Q7203" s="32">
        <v>194.8893467136306</v>
      </c>
      <c r="AC7203" s="37">
        <v>81.203894464012748</v>
      </c>
      <c r="AD7203">
        <f t="shared" si="533"/>
        <v>8.1203894464012745</v>
      </c>
    </row>
    <row r="7204" spans="1:30" x14ac:dyDescent="0.25">
      <c r="A7204" t="s">
        <v>227</v>
      </c>
      <c r="B7204" t="s">
        <v>185</v>
      </c>
      <c r="D7204" s="5">
        <v>45001</v>
      </c>
      <c r="E7204">
        <f>COUNTIFS($D$4891:D7204,D7204,$A$4891:A7204,A7204)</f>
        <v>4</v>
      </c>
      <c r="I7204" t="s">
        <v>173</v>
      </c>
      <c r="K7204" t="str">
        <f t="shared" si="532"/>
        <v>2022/23</v>
      </c>
      <c r="Q7204" s="32">
        <v>190.49155041617351</v>
      </c>
      <c r="AC7204" s="36">
        <v>79.371479340072298</v>
      </c>
      <c r="AD7204">
        <f t="shared" si="533"/>
        <v>7.9371479340072302</v>
      </c>
    </row>
    <row r="7205" spans="1:30" x14ac:dyDescent="0.25">
      <c r="A7205" t="s">
        <v>227</v>
      </c>
      <c r="B7205" t="s">
        <v>185</v>
      </c>
      <c r="D7205" s="38">
        <v>45001</v>
      </c>
      <c r="E7205">
        <f>COUNTIFS($D$4891:D7205,D7205,$A$4891:A7205,A7205)</f>
        <v>5</v>
      </c>
      <c r="I7205" s="39" t="s">
        <v>173</v>
      </c>
      <c r="K7205" t="str">
        <f t="shared" si="532"/>
        <v>2022/23</v>
      </c>
      <c r="Q7205" s="32">
        <v>205.18029013809459</v>
      </c>
      <c r="AC7205" s="37">
        <v>85.491787557539411</v>
      </c>
      <c r="AD7205">
        <f t="shared" si="533"/>
        <v>8.5491787557539407</v>
      </c>
    </row>
    <row r="7206" spans="1:30" x14ac:dyDescent="0.25">
      <c r="A7206" t="s">
        <v>227</v>
      </c>
      <c r="B7206" t="s">
        <v>185</v>
      </c>
      <c r="D7206" s="5">
        <v>45050</v>
      </c>
      <c r="E7206">
        <f>COUNTIFS($D$4891:D7206,D7206,$A$4891:A7206,A7206)</f>
        <v>1</v>
      </c>
      <c r="I7206" t="s">
        <v>173</v>
      </c>
      <c r="K7206" t="str">
        <f t="shared" si="532"/>
        <v>2022/23</v>
      </c>
      <c r="Q7206" s="32">
        <v>266.43105820670672</v>
      </c>
      <c r="AC7206" s="36">
        <v>54.37368534830749</v>
      </c>
      <c r="AD7206">
        <f t="shared" si="533"/>
        <v>5.4373685348307488</v>
      </c>
    </row>
    <row r="7207" spans="1:30" x14ac:dyDescent="0.25">
      <c r="A7207" t="s">
        <v>227</v>
      </c>
      <c r="B7207" t="s">
        <v>185</v>
      </c>
      <c r="D7207" s="38">
        <v>45050</v>
      </c>
      <c r="E7207">
        <f>COUNTIFS($D$4891:D7207,D7207,$A$4891:A7207,A7207)</f>
        <v>2</v>
      </c>
      <c r="I7207" s="39" t="s">
        <v>173</v>
      </c>
      <c r="K7207" t="str">
        <f t="shared" si="532"/>
        <v>2022/23</v>
      </c>
      <c r="Q7207" s="32">
        <v>249.54321822536016</v>
      </c>
      <c r="AC7207" s="37">
        <v>50.927187392930648</v>
      </c>
      <c r="AD7207">
        <f t="shared" si="533"/>
        <v>5.0927187392930646</v>
      </c>
    </row>
    <row r="7208" spans="1:30" x14ac:dyDescent="0.25">
      <c r="A7208" t="s">
        <v>227</v>
      </c>
      <c r="B7208" t="s">
        <v>185</v>
      </c>
      <c r="D7208" s="5">
        <v>45050</v>
      </c>
      <c r="E7208">
        <f>COUNTIFS($D$4891:D7208,D7208,$A$4891:A7208,A7208)</f>
        <v>3</v>
      </c>
      <c r="I7208" t="s">
        <v>173</v>
      </c>
      <c r="K7208" t="str">
        <f t="shared" si="532"/>
        <v>2022/23</v>
      </c>
      <c r="Q7208" s="32">
        <v>288.10084153473116</v>
      </c>
      <c r="AC7208" s="36">
        <v>58.796090109128812</v>
      </c>
      <c r="AD7208">
        <f t="shared" si="533"/>
        <v>5.8796090109128816</v>
      </c>
    </row>
    <row r="7209" spans="1:30" x14ac:dyDescent="0.25">
      <c r="A7209" t="s">
        <v>227</v>
      </c>
      <c r="B7209" t="s">
        <v>185</v>
      </c>
      <c r="D7209" s="38">
        <v>45050</v>
      </c>
      <c r="E7209">
        <f>COUNTIFS($D$4891:D7209,D7209,$A$4891:A7209,A7209)</f>
        <v>4</v>
      </c>
      <c r="I7209" s="39" t="s">
        <v>173</v>
      </c>
      <c r="K7209" t="str">
        <f t="shared" si="532"/>
        <v>2022/23</v>
      </c>
      <c r="Q7209" s="32">
        <v>302.32753289730243</v>
      </c>
      <c r="AC7209" s="37">
        <v>61.699496509653557</v>
      </c>
      <c r="AD7209">
        <f t="shared" si="533"/>
        <v>6.1699496509653553</v>
      </c>
    </row>
    <row r="7210" spans="1:30" x14ac:dyDescent="0.25">
      <c r="A7210" t="s">
        <v>227</v>
      </c>
      <c r="B7210" t="s">
        <v>185</v>
      </c>
      <c r="D7210" s="5">
        <v>45050</v>
      </c>
      <c r="E7210">
        <f>COUNTIFS($D$4891:D7210,D7210,$A$4891:A7210,A7210)</f>
        <v>5</v>
      </c>
      <c r="I7210" t="s">
        <v>173</v>
      </c>
      <c r="K7210" t="str">
        <f t="shared" si="532"/>
        <v>2022/23</v>
      </c>
      <c r="Q7210" s="32">
        <v>315.68704536467385</v>
      </c>
      <c r="AC7210" s="36">
        <v>64.425927625443649</v>
      </c>
      <c r="AD7210">
        <f t="shared" si="533"/>
        <v>6.4425927625443649</v>
      </c>
    </row>
    <row r="7211" spans="1:30" x14ac:dyDescent="0.25">
      <c r="A7211" t="s">
        <v>227</v>
      </c>
      <c r="B7211" t="s">
        <v>185</v>
      </c>
      <c r="D7211" s="38">
        <v>45147</v>
      </c>
      <c r="E7211">
        <f>COUNTIFS($D$4891:D7211,D7211,$A$4891:A7211,A7211)</f>
        <v>1</v>
      </c>
      <c r="I7211" s="39" t="s">
        <v>173</v>
      </c>
      <c r="K7211" t="str">
        <f t="shared" si="532"/>
        <v>2023/24</v>
      </c>
      <c r="Q7211" s="32">
        <v>254.03310287031212</v>
      </c>
      <c r="AC7211" s="37">
        <v>26.188979677351767</v>
      </c>
      <c r="AD7211">
        <f t="shared" si="533"/>
        <v>2.6188979677351769</v>
      </c>
    </row>
    <row r="7212" spans="1:30" x14ac:dyDescent="0.25">
      <c r="A7212" t="s">
        <v>227</v>
      </c>
      <c r="B7212" t="s">
        <v>185</v>
      </c>
      <c r="D7212" s="5">
        <v>45147</v>
      </c>
      <c r="E7212">
        <f>COUNTIFS($D$4891:D7212,D7212,$A$4891:A7212,A7212)</f>
        <v>2</v>
      </c>
      <c r="I7212" t="s">
        <v>173</v>
      </c>
      <c r="K7212" t="str">
        <f t="shared" si="532"/>
        <v>2023/24</v>
      </c>
      <c r="Q7212" s="32">
        <v>185.76979116075768</v>
      </c>
      <c r="AC7212" s="36">
        <v>19.15152486193378</v>
      </c>
      <c r="AD7212">
        <f t="shared" si="533"/>
        <v>1.915152486193378</v>
      </c>
    </row>
    <row r="7213" spans="1:30" x14ac:dyDescent="0.25">
      <c r="A7213" t="s">
        <v>227</v>
      </c>
      <c r="B7213" t="s">
        <v>185</v>
      </c>
      <c r="D7213" s="38">
        <v>45147</v>
      </c>
      <c r="E7213">
        <f>COUNTIFS($D$4891:D7213,D7213,$A$4891:A7213,A7213)</f>
        <v>3</v>
      </c>
      <c r="I7213" s="39" t="s">
        <v>173</v>
      </c>
      <c r="K7213" t="str">
        <f t="shared" si="532"/>
        <v>2023/24</v>
      </c>
      <c r="Q7213" s="32">
        <v>223.35932423651721</v>
      </c>
      <c r="AC7213" s="37">
        <v>23.026734457372907</v>
      </c>
      <c r="AD7213">
        <f t="shared" si="533"/>
        <v>2.3026734457372906</v>
      </c>
    </row>
    <row r="7214" spans="1:30" x14ac:dyDescent="0.25">
      <c r="A7214" t="s">
        <v>227</v>
      </c>
      <c r="B7214" t="s">
        <v>185</v>
      </c>
      <c r="D7214" s="5">
        <v>45147</v>
      </c>
      <c r="E7214">
        <f>COUNTIFS($D$4891:D7214,D7214,$A$4891:A7214,A7214)</f>
        <v>4</v>
      </c>
      <c r="I7214" t="s">
        <v>173</v>
      </c>
      <c r="K7214" t="str">
        <f t="shared" si="532"/>
        <v>2023/24</v>
      </c>
      <c r="Q7214" s="32">
        <v>149.66732269698392</v>
      </c>
      <c r="AC7214" s="36">
        <v>15.42962089659628</v>
      </c>
      <c r="AD7214">
        <f t="shared" si="533"/>
        <v>1.5429620896596279</v>
      </c>
    </row>
    <row r="7215" spans="1:30" x14ac:dyDescent="0.25">
      <c r="A7215" t="s">
        <v>227</v>
      </c>
      <c r="B7215" t="s">
        <v>185</v>
      </c>
      <c r="D7215" s="38">
        <v>45147</v>
      </c>
      <c r="E7215">
        <f>COUNTIFS($D$4891:D7215,D7215,$A$4891:A7215,A7215)</f>
        <v>5</v>
      </c>
      <c r="I7215" s="39" t="s">
        <v>173</v>
      </c>
      <c r="K7215" t="str">
        <f t="shared" si="532"/>
        <v>2023/24</v>
      </c>
      <c r="Q7215" s="32">
        <v>249.60390118798824</v>
      </c>
      <c r="AC7215" s="37">
        <v>25.73236094721528</v>
      </c>
      <c r="AD7215">
        <f t="shared" si="533"/>
        <v>2.573236094721528</v>
      </c>
    </row>
    <row r="7216" spans="1:30" x14ac:dyDescent="0.25">
      <c r="A7216" t="s">
        <v>227</v>
      </c>
      <c r="B7216" t="s">
        <v>185</v>
      </c>
      <c r="D7216" s="5">
        <v>45184</v>
      </c>
      <c r="E7216">
        <f>COUNTIFS($D$4891:D7216,D7216,$A$4891:A7216,A7216)</f>
        <v>1</v>
      </c>
      <c r="I7216" t="s">
        <v>173</v>
      </c>
      <c r="K7216" t="str">
        <f t="shared" si="532"/>
        <v>2023/24</v>
      </c>
      <c r="Q7216" s="32">
        <v>53.331517792302101</v>
      </c>
      <c r="AC7216" s="36">
        <v>14.413923727649216</v>
      </c>
      <c r="AD7216">
        <f t="shared" si="533"/>
        <v>1.4413923727649216</v>
      </c>
    </row>
    <row r="7217" spans="1:30" x14ac:dyDescent="0.25">
      <c r="A7217" t="s">
        <v>227</v>
      </c>
      <c r="B7217" t="s">
        <v>185</v>
      </c>
      <c r="D7217" s="38">
        <v>45184</v>
      </c>
      <c r="E7217">
        <f>COUNTIFS($D$4891:D7217,D7217,$A$4891:A7217,A7217)</f>
        <v>2</v>
      </c>
      <c r="I7217" s="39" t="s">
        <v>173</v>
      </c>
      <c r="K7217" t="str">
        <f t="shared" si="532"/>
        <v>2023/24</v>
      </c>
      <c r="Q7217" s="32">
        <v>60.954371299198911</v>
      </c>
      <c r="AC7217" s="37">
        <v>16.474154405188894</v>
      </c>
      <c r="AD7217">
        <f t="shared" si="533"/>
        <v>1.6474154405188894</v>
      </c>
    </row>
    <row r="7218" spans="1:30" x14ac:dyDescent="0.25">
      <c r="A7218" t="s">
        <v>227</v>
      </c>
      <c r="B7218" t="s">
        <v>185</v>
      </c>
      <c r="D7218" s="5">
        <v>45184</v>
      </c>
      <c r="E7218">
        <f>COUNTIFS($D$4891:D7218,D7218,$A$4891:A7218,A7218)</f>
        <v>3</v>
      </c>
      <c r="I7218" t="s">
        <v>173</v>
      </c>
      <c r="K7218" t="str">
        <f t="shared" si="532"/>
        <v>2023/24</v>
      </c>
      <c r="Q7218" s="32">
        <v>79.353276111158337</v>
      </c>
      <c r="AC7218" s="36">
        <v>21.446831381394144</v>
      </c>
      <c r="AD7218">
        <f t="shared" si="533"/>
        <v>2.1446831381394142</v>
      </c>
    </row>
    <row r="7219" spans="1:30" x14ac:dyDescent="0.25">
      <c r="A7219" t="s">
        <v>227</v>
      </c>
      <c r="B7219" t="s">
        <v>185</v>
      </c>
      <c r="D7219" s="38">
        <v>45184</v>
      </c>
      <c r="E7219">
        <f>COUNTIFS($D$4891:D7219,D7219,$A$4891:A7219,A7219)</f>
        <v>4</v>
      </c>
      <c r="I7219" s="39" t="s">
        <v>173</v>
      </c>
      <c r="K7219" t="str">
        <f t="shared" si="532"/>
        <v>2023/24</v>
      </c>
      <c r="Q7219" s="32">
        <v>90.131647822445558</v>
      </c>
      <c r="AC7219" s="37">
        <v>24.359904816877176</v>
      </c>
      <c r="AD7219">
        <f t="shared" si="533"/>
        <v>2.4359904816877176</v>
      </c>
    </row>
    <row r="7220" spans="1:30" x14ac:dyDescent="0.25">
      <c r="A7220" t="s">
        <v>227</v>
      </c>
      <c r="B7220" t="s">
        <v>185</v>
      </c>
      <c r="D7220" s="5">
        <v>45184</v>
      </c>
      <c r="E7220">
        <f>COUNTIFS($D$4891:D7220,D7220,$A$4891:A7220,A7220)</f>
        <v>5</v>
      </c>
      <c r="I7220" t="s">
        <v>173</v>
      </c>
      <c r="K7220" t="str">
        <f t="shared" si="532"/>
        <v>2023/24</v>
      </c>
      <c r="Q7220" s="32">
        <v>80.930497376875849</v>
      </c>
      <c r="AC7220" s="36">
        <v>21.873107399155636</v>
      </c>
      <c r="AD7220">
        <f t="shared" si="533"/>
        <v>2.1873107399155636</v>
      </c>
    </row>
    <row r="7221" spans="1:30" x14ac:dyDescent="0.25">
      <c r="A7221" t="s">
        <v>227</v>
      </c>
      <c r="B7221" t="s">
        <v>185</v>
      </c>
      <c r="D7221" s="38">
        <v>45229</v>
      </c>
      <c r="E7221">
        <f>COUNTIFS($D$4891:D7221,D7221,$A$4891:A7221,A7221)</f>
        <v>1</v>
      </c>
      <c r="I7221" s="39" t="s">
        <v>173</v>
      </c>
      <c r="K7221" t="str">
        <f t="shared" si="532"/>
        <v>2023/24</v>
      </c>
      <c r="Q7221" s="32">
        <v>160.35669586983727</v>
      </c>
      <c r="AC7221" s="37">
        <v>35.634821304408284</v>
      </c>
      <c r="AD7221">
        <f t="shared" si="533"/>
        <v>3.5634821304408284</v>
      </c>
    </row>
    <row r="7222" spans="1:30" x14ac:dyDescent="0.25">
      <c r="A7222" t="s">
        <v>227</v>
      </c>
      <c r="B7222" t="s">
        <v>185</v>
      </c>
      <c r="D7222" s="5">
        <v>45229</v>
      </c>
      <c r="E7222">
        <f>COUNTIFS($D$4891:D7222,D7222,$A$4891:A7222,A7222)</f>
        <v>2</v>
      </c>
      <c r="I7222" t="s">
        <v>173</v>
      </c>
      <c r="K7222" t="str">
        <f t="shared" si="532"/>
        <v>2023/24</v>
      </c>
      <c r="Q7222" s="32">
        <v>135.68408691864511</v>
      </c>
      <c r="AC7222" s="36">
        <v>30.152019315254467</v>
      </c>
      <c r="AD7222">
        <f t="shared" si="533"/>
        <v>3.0152019315254468</v>
      </c>
    </row>
    <row r="7223" spans="1:30" x14ac:dyDescent="0.25">
      <c r="A7223" t="s">
        <v>227</v>
      </c>
      <c r="B7223" t="s">
        <v>185</v>
      </c>
      <c r="D7223" s="38">
        <v>45229</v>
      </c>
      <c r="E7223">
        <f>COUNTIFS($D$4891:D7223,D7223,$A$4891:A7223,A7223)</f>
        <v>3</v>
      </c>
      <c r="I7223" s="39" t="s">
        <v>173</v>
      </c>
      <c r="K7223" t="str">
        <f t="shared" si="532"/>
        <v>2023/24</v>
      </c>
      <c r="Q7223" s="32">
        <v>76.803397674518877</v>
      </c>
      <c r="AC7223" s="37">
        <v>17.067421705448638</v>
      </c>
      <c r="AD7223">
        <f t="shared" si="533"/>
        <v>1.7067421705448638</v>
      </c>
    </row>
    <row r="7224" spans="1:30" x14ac:dyDescent="0.25">
      <c r="A7224" t="s">
        <v>227</v>
      </c>
      <c r="B7224" t="s">
        <v>185</v>
      </c>
      <c r="D7224" s="5">
        <v>45229</v>
      </c>
      <c r="E7224">
        <f>COUNTIFS($D$4891:D7224,D7224,$A$4891:A7224,A7224)</f>
        <v>4</v>
      </c>
      <c r="I7224" t="s">
        <v>173</v>
      </c>
      <c r="K7224" t="str">
        <f t="shared" si="532"/>
        <v>2023/24</v>
      </c>
      <c r="Q7224" s="32">
        <v>92.605709059640432</v>
      </c>
      <c r="AC7224" s="36">
        <v>20.579046457697874</v>
      </c>
      <c r="AD7224">
        <f t="shared" si="533"/>
        <v>2.0579046457697876</v>
      </c>
    </row>
    <row r="7225" spans="1:30" x14ac:dyDescent="0.25">
      <c r="A7225" t="s">
        <v>227</v>
      </c>
      <c r="B7225" t="s">
        <v>185</v>
      </c>
      <c r="D7225" s="38">
        <v>45229</v>
      </c>
      <c r="E7225">
        <f>COUNTIFS($D$4891:D7225,D7225,$A$4891:A7225,A7225)</f>
        <v>5</v>
      </c>
      <c r="I7225" s="39" t="s">
        <v>173</v>
      </c>
      <c r="K7225" t="str">
        <f t="shared" si="532"/>
        <v>2023/24</v>
      </c>
      <c r="Q7225" s="32">
        <v>233.08427019743971</v>
      </c>
      <c r="AC7225" s="37">
        <v>51.79650448831994</v>
      </c>
      <c r="AD7225">
        <f t="shared" si="533"/>
        <v>5.1796504488319943</v>
      </c>
    </row>
    <row r="7226" spans="1:30" x14ac:dyDescent="0.25">
      <c r="A7226" t="s">
        <v>227</v>
      </c>
      <c r="B7226" t="s">
        <v>185</v>
      </c>
      <c r="D7226" s="5">
        <v>45258</v>
      </c>
      <c r="E7226">
        <f>COUNTIFS($D$4891:D7226,D7226,$A$4891:A7226,A7226)</f>
        <v>1</v>
      </c>
      <c r="I7226" t="s">
        <v>173</v>
      </c>
      <c r="K7226" t="str">
        <f t="shared" si="532"/>
        <v>2023/24</v>
      </c>
      <c r="Q7226" s="32">
        <v>243.28942773037971</v>
      </c>
      <c r="AC7226" s="36">
        <v>83.892906113924042</v>
      </c>
      <c r="AD7226">
        <f t="shared" si="533"/>
        <v>8.3892906113924042</v>
      </c>
    </row>
    <row r="7227" spans="1:30" x14ac:dyDescent="0.25">
      <c r="A7227" t="s">
        <v>227</v>
      </c>
      <c r="B7227" t="s">
        <v>185</v>
      </c>
      <c r="D7227" s="38">
        <v>45258</v>
      </c>
      <c r="E7227">
        <f>COUNTIFS($D$4891:D7227,D7227,$A$4891:A7227,A7227)</f>
        <v>2</v>
      </c>
      <c r="I7227" s="39" t="s">
        <v>173</v>
      </c>
      <c r="K7227" t="str">
        <f t="shared" si="532"/>
        <v>2023/24</v>
      </c>
      <c r="Q7227" s="32">
        <v>247.30008976906228</v>
      </c>
      <c r="AC7227" s="37">
        <v>85.275893023814575</v>
      </c>
      <c r="AD7227">
        <f t="shared" si="533"/>
        <v>8.5275893023814575</v>
      </c>
    </row>
    <row r="7228" spans="1:30" x14ac:dyDescent="0.25">
      <c r="A7228" t="s">
        <v>227</v>
      </c>
      <c r="B7228" t="s">
        <v>185</v>
      </c>
      <c r="D7228" s="5">
        <v>45258</v>
      </c>
      <c r="E7228">
        <f>COUNTIFS($D$4891:D7228,D7228,$A$4891:A7228,A7228)</f>
        <v>3</v>
      </c>
      <c r="I7228" t="s">
        <v>173</v>
      </c>
      <c r="K7228" t="str">
        <f t="shared" si="532"/>
        <v>2023/24</v>
      </c>
      <c r="Q7228" s="32">
        <v>212.8745325327414</v>
      </c>
      <c r="AC7228" s="36">
        <v>73.405011218186687</v>
      </c>
      <c r="AD7228">
        <f t="shared" si="533"/>
        <v>7.3405011218186687</v>
      </c>
    </row>
    <row r="7229" spans="1:30" x14ac:dyDescent="0.25">
      <c r="A7229" t="s">
        <v>227</v>
      </c>
      <c r="B7229" t="s">
        <v>185</v>
      </c>
      <c r="D7229" s="38">
        <v>45258</v>
      </c>
      <c r="E7229">
        <f>COUNTIFS($D$4891:D7229,D7229,$A$4891:A7229,A7229)</f>
        <v>4</v>
      </c>
      <c r="I7229" s="39" t="s">
        <v>173</v>
      </c>
      <c r="K7229" t="str">
        <f t="shared" si="532"/>
        <v>2023/24</v>
      </c>
      <c r="Q7229" s="32">
        <v>290.61470494466283</v>
      </c>
      <c r="AC7229" s="37">
        <v>100.21196722229753</v>
      </c>
      <c r="AD7229">
        <f t="shared" si="533"/>
        <v>10.021196722229753</v>
      </c>
    </row>
    <row r="7230" spans="1:30" x14ac:dyDescent="0.25">
      <c r="A7230" t="s">
        <v>227</v>
      </c>
      <c r="B7230" t="s">
        <v>185</v>
      </c>
      <c r="D7230" s="5">
        <v>45258</v>
      </c>
      <c r="E7230">
        <f>COUNTIFS($D$4891:D7230,D7230,$A$4891:A7230,A7230)</f>
        <v>5</v>
      </c>
      <c r="I7230" t="s">
        <v>173</v>
      </c>
      <c r="K7230" t="str">
        <f t="shared" si="532"/>
        <v>2023/24</v>
      </c>
      <c r="Q7230" s="32">
        <v>233.77810593674744</v>
      </c>
      <c r="AC7230" s="36">
        <v>80.613139978188769</v>
      </c>
      <c r="AD7230">
        <f t="shared" si="533"/>
        <v>8.0613139978188766</v>
      </c>
    </row>
    <row r="7231" spans="1:30" x14ac:dyDescent="0.25">
      <c r="A7231" t="s">
        <v>227</v>
      </c>
      <c r="B7231" t="s">
        <v>185</v>
      </c>
      <c r="D7231" s="38">
        <v>45282</v>
      </c>
      <c r="E7231">
        <f>COUNTIFS($D$4891:D7231,D7231,$A$4891:A7231,A7231)</f>
        <v>1</v>
      </c>
      <c r="I7231" s="39" t="s">
        <v>173</v>
      </c>
      <c r="K7231" t="str">
        <f t="shared" si="532"/>
        <v>2023/24</v>
      </c>
      <c r="Q7231" s="32">
        <v>138.88888888888889</v>
      </c>
      <c r="AC7231" s="37">
        <v>57.870370370370374</v>
      </c>
      <c r="AD7231">
        <f t="shared" si="533"/>
        <v>5.7870370370370372</v>
      </c>
    </row>
    <row r="7232" spans="1:30" x14ac:dyDescent="0.25">
      <c r="A7232" t="s">
        <v>227</v>
      </c>
      <c r="B7232" t="s">
        <v>185</v>
      </c>
      <c r="D7232" s="5">
        <v>45282</v>
      </c>
      <c r="E7232">
        <f>COUNTIFS($D$4891:D7232,D7232,$A$4891:A7232,A7232)</f>
        <v>2</v>
      </c>
      <c r="I7232" t="s">
        <v>173</v>
      </c>
      <c r="K7232" t="str">
        <f t="shared" si="532"/>
        <v>2023/24</v>
      </c>
      <c r="Q7232" s="32">
        <v>183.02240232433675</v>
      </c>
      <c r="AC7232" s="36">
        <v>76.259334301806987</v>
      </c>
      <c r="AD7232">
        <f t="shared" si="533"/>
        <v>7.6259334301806989</v>
      </c>
    </row>
    <row r="7233" spans="1:30" x14ac:dyDescent="0.25">
      <c r="A7233" t="s">
        <v>227</v>
      </c>
      <c r="B7233" t="s">
        <v>185</v>
      </c>
      <c r="D7233" s="38">
        <v>45282</v>
      </c>
      <c r="E7233">
        <f>COUNTIFS($D$4891:D7233,D7233,$A$4891:A7233,A7233)</f>
        <v>3</v>
      </c>
      <c r="I7233" s="39" t="s">
        <v>173</v>
      </c>
      <c r="K7233" t="str">
        <f t="shared" si="532"/>
        <v>2023/24</v>
      </c>
      <c r="Q7233" s="32">
        <v>143.92639416472335</v>
      </c>
      <c r="AC7233" s="37">
        <v>59.969330901968057</v>
      </c>
      <c r="AD7233">
        <f t="shared" si="533"/>
        <v>5.9969330901968059</v>
      </c>
    </row>
    <row r="7234" spans="1:30" x14ac:dyDescent="0.25">
      <c r="A7234" t="s">
        <v>227</v>
      </c>
      <c r="B7234" t="s">
        <v>185</v>
      </c>
      <c r="D7234" s="5">
        <v>45282</v>
      </c>
      <c r="E7234">
        <f>COUNTIFS($D$4891:D7234,D7234,$A$4891:A7234,A7234)</f>
        <v>4</v>
      </c>
      <c r="I7234" t="s">
        <v>173</v>
      </c>
      <c r="K7234" t="str">
        <f t="shared" si="532"/>
        <v>2023/24</v>
      </c>
      <c r="Q7234" s="32">
        <v>163.76910280389944</v>
      </c>
      <c r="AC7234" s="36">
        <v>68.237126168291425</v>
      </c>
      <c r="AD7234">
        <f t="shared" si="533"/>
        <v>6.8237126168291429</v>
      </c>
    </row>
    <row r="7235" spans="1:30" x14ac:dyDescent="0.25">
      <c r="A7235" t="s">
        <v>227</v>
      </c>
      <c r="B7235" t="s">
        <v>185</v>
      </c>
      <c r="D7235" s="38">
        <v>45282</v>
      </c>
      <c r="E7235">
        <f>COUNTIFS($D$4891:D7235,D7235,$A$4891:A7235,A7235)</f>
        <v>5</v>
      </c>
      <c r="I7235" s="39" t="s">
        <v>173</v>
      </c>
      <c r="K7235" t="str">
        <f t="shared" si="532"/>
        <v>2023/24</v>
      </c>
      <c r="Q7235" s="32">
        <v>178.71740319079254</v>
      </c>
      <c r="AC7235" s="37">
        <v>74.465584662830224</v>
      </c>
      <c r="AD7235">
        <f t="shared" si="533"/>
        <v>7.4465584662830224</v>
      </c>
    </row>
    <row r="7236" spans="1:30" x14ac:dyDescent="0.25">
      <c r="A7236" t="s">
        <v>227</v>
      </c>
      <c r="B7236" t="s">
        <v>185</v>
      </c>
      <c r="D7236" s="5">
        <v>45323</v>
      </c>
      <c r="E7236">
        <f>COUNTIFS($D$4891:D7236,D7236,$A$4891:A7236,A7236)</f>
        <v>1</v>
      </c>
      <c r="I7236" t="s">
        <v>173</v>
      </c>
      <c r="K7236" t="str">
        <f t="shared" si="532"/>
        <v>2023/24</v>
      </c>
      <c r="Q7236" s="32">
        <v>163.85649087221097</v>
      </c>
      <c r="AC7236" s="36">
        <v>39.964997773709996</v>
      </c>
      <c r="AD7236">
        <f t="shared" si="533"/>
        <v>3.9964997773709996</v>
      </c>
    </row>
    <row r="7237" spans="1:30" x14ac:dyDescent="0.25">
      <c r="A7237" t="s">
        <v>227</v>
      </c>
      <c r="B7237" t="s">
        <v>185</v>
      </c>
      <c r="D7237" s="38">
        <v>45323</v>
      </c>
      <c r="E7237">
        <f>COUNTIFS($D$4891:D7237,D7237,$A$4891:A7237,A7237)</f>
        <v>2</v>
      </c>
      <c r="I7237" s="39" t="s">
        <v>173</v>
      </c>
      <c r="K7237" t="str">
        <f t="shared" si="532"/>
        <v>2023/24</v>
      </c>
      <c r="Q7237" s="32">
        <v>157.9542431497739</v>
      </c>
      <c r="AC7237" s="37">
        <v>38.52542515848144</v>
      </c>
      <c r="AD7237">
        <f t="shared" si="533"/>
        <v>3.8525425158481439</v>
      </c>
    </row>
    <row r="7238" spans="1:30" x14ac:dyDescent="0.25">
      <c r="A7238" t="s">
        <v>227</v>
      </c>
      <c r="B7238" t="s">
        <v>185</v>
      </c>
      <c r="D7238" s="5">
        <v>45323</v>
      </c>
      <c r="E7238">
        <f>COUNTIFS($D$4891:D7238,D7238,$A$4891:A7238,A7238)</f>
        <v>3</v>
      </c>
      <c r="I7238" t="s">
        <v>173</v>
      </c>
      <c r="K7238" t="str">
        <f t="shared" si="532"/>
        <v>2023/24</v>
      </c>
      <c r="Q7238" s="32">
        <v>171.78301093355762</v>
      </c>
      <c r="AC7238" s="36">
        <v>41.898295349648201</v>
      </c>
      <c r="AD7238">
        <f t="shared" si="533"/>
        <v>4.1898295349648205</v>
      </c>
    </row>
    <row r="7239" spans="1:30" x14ac:dyDescent="0.25">
      <c r="A7239" t="s">
        <v>227</v>
      </c>
      <c r="B7239" t="s">
        <v>185</v>
      </c>
      <c r="D7239" s="38">
        <v>45323</v>
      </c>
      <c r="E7239">
        <f>COUNTIFS($D$4891:D7239,D7239,$A$4891:A7239,A7239)</f>
        <v>4</v>
      </c>
      <c r="I7239" s="39" t="s">
        <v>173</v>
      </c>
      <c r="K7239" t="str">
        <f t="shared" ref="K7239:K7302" si="534">YEAR(D7239)+IF(MONTH(D7239)&lt;7,-1,0)&amp;"/"&amp;RIGHT(YEAR(D7239)+IF(MONTH(D7239)&lt;7,0,1),2)</f>
        <v>2023/24</v>
      </c>
      <c r="Q7239" s="32">
        <v>189.54645840668309</v>
      </c>
      <c r="AC7239" s="37">
        <v>46.230843513825143</v>
      </c>
      <c r="AD7239">
        <f t="shared" si="533"/>
        <v>4.6230843513825146</v>
      </c>
    </row>
    <row r="7240" spans="1:30" x14ac:dyDescent="0.25">
      <c r="A7240" t="s">
        <v>227</v>
      </c>
      <c r="B7240" t="s">
        <v>185</v>
      </c>
      <c r="D7240" s="5">
        <v>45323</v>
      </c>
      <c r="E7240">
        <f>COUNTIFS($D$4891:D7240,D7240,$A$4891:A7240,A7240)</f>
        <v>5</v>
      </c>
      <c r="I7240" t="s">
        <v>173</v>
      </c>
      <c r="K7240" t="str">
        <f t="shared" si="534"/>
        <v>2023/24</v>
      </c>
      <c r="Q7240" s="32">
        <v>132.75285036404486</v>
      </c>
      <c r="AC7240" s="36">
        <v>32.378743991230458</v>
      </c>
      <c r="AD7240">
        <f t="shared" si="533"/>
        <v>3.2378743991230459</v>
      </c>
    </row>
    <row r="7241" spans="1:30" x14ac:dyDescent="0.25">
      <c r="A7241" t="s">
        <v>227</v>
      </c>
      <c r="B7241" t="s">
        <v>185</v>
      </c>
      <c r="D7241" s="38">
        <v>45377</v>
      </c>
      <c r="E7241">
        <f>COUNTIFS($D$4891:D7241,D7241,$A$4891:A7241,A7241)</f>
        <v>1</v>
      </c>
      <c r="I7241" s="39" t="s">
        <v>173</v>
      </c>
      <c r="K7241" t="str">
        <f t="shared" si="534"/>
        <v>2023/24</v>
      </c>
      <c r="Q7241" s="32">
        <v>70.312500000000014</v>
      </c>
      <c r="AC7241" s="37">
        <v>13.020833333333336</v>
      </c>
      <c r="AD7241">
        <f t="shared" si="533"/>
        <v>1.3020833333333335</v>
      </c>
    </row>
    <row r="7242" spans="1:30" x14ac:dyDescent="0.25">
      <c r="A7242" t="s">
        <v>227</v>
      </c>
      <c r="B7242" t="s">
        <v>185</v>
      </c>
      <c r="D7242" s="5">
        <v>45377</v>
      </c>
      <c r="E7242">
        <f>COUNTIFS($D$4891:D7242,D7242,$A$4891:A7242,A7242)</f>
        <v>2</v>
      </c>
      <c r="I7242" t="s">
        <v>173</v>
      </c>
      <c r="K7242" t="str">
        <f t="shared" si="534"/>
        <v>2023/24</v>
      </c>
      <c r="Q7242" s="32">
        <v>33.251231527093587</v>
      </c>
      <c r="AC7242" s="36">
        <v>6.1576354679802936</v>
      </c>
      <c r="AD7242">
        <f t="shared" si="533"/>
        <v>0.61576354679802936</v>
      </c>
    </row>
    <row r="7243" spans="1:30" x14ac:dyDescent="0.25">
      <c r="A7243" t="s">
        <v>227</v>
      </c>
      <c r="B7243" t="s">
        <v>185</v>
      </c>
      <c r="D7243" s="38">
        <v>45377</v>
      </c>
      <c r="E7243">
        <f>COUNTIFS($D$4891:D7243,D7243,$A$4891:A7243,A7243)</f>
        <v>3</v>
      </c>
      <c r="I7243" s="39" t="s">
        <v>173</v>
      </c>
      <c r="K7243" t="str">
        <f t="shared" si="534"/>
        <v>2023/24</v>
      </c>
      <c r="Q7243" s="32">
        <v>73.860336817653902</v>
      </c>
      <c r="AC7243" s="37">
        <v>13.677840151417389</v>
      </c>
      <c r="AD7243">
        <f t="shared" si="533"/>
        <v>1.3677840151417389</v>
      </c>
    </row>
    <row r="7244" spans="1:30" x14ac:dyDescent="0.25">
      <c r="A7244" t="s">
        <v>227</v>
      </c>
      <c r="B7244" t="s">
        <v>185</v>
      </c>
      <c r="D7244" s="5">
        <v>45377</v>
      </c>
      <c r="E7244">
        <f>COUNTIFS($D$4891:D7244,D7244,$A$4891:A7244,A7244)</f>
        <v>4</v>
      </c>
      <c r="I7244" t="s">
        <v>173</v>
      </c>
      <c r="K7244" t="str">
        <f t="shared" si="534"/>
        <v>2023/24</v>
      </c>
      <c r="Q7244" s="32">
        <v>32.223618090452256</v>
      </c>
      <c r="AC7244" s="36">
        <v>5.9673366834170842</v>
      </c>
      <c r="AD7244">
        <f t="shared" si="533"/>
        <v>0.59673366834170838</v>
      </c>
    </row>
    <row r="7245" spans="1:30" x14ac:dyDescent="0.25">
      <c r="A7245" t="s">
        <v>227</v>
      </c>
      <c r="B7245" t="s">
        <v>185</v>
      </c>
      <c r="D7245" s="38">
        <v>45377</v>
      </c>
      <c r="E7245">
        <f>COUNTIFS($D$4891:D7245,D7245,$A$4891:A7245,A7245)</f>
        <v>5</v>
      </c>
      <c r="I7245" s="39" t="s">
        <v>173</v>
      </c>
      <c r="K7245" t="str">
        <f t="shared" si="534"/>
        <v>2023/24</v>
      </c>
      <c r="Q7245" s="32">
        <v>50.104827035391601</v>
      </c>
      <c r="AC7245" s="37">
        <v>9.278671673220666</v>
      </c>
      <c r="AD7245">
        <f t="shared" si="533"/>
        <v>0.92786716732206664</v>
      </c>
    </row>
    <row r="7246" spans="1:30" x14ac:dyDescent="0.25">
      <c r="A7246" t="s">
        <v>227</v>
      </c>
      <c r="B7246" t="s">
        <v>185</v>
      </c>
      <c r="D7246" s="5">
        <v>45447</v>
      </c>
      <c r="E7246">
        <f>COUNTIFS($D$4891:D7246,D7246,$A$4891:A7246,A7246)</f>
        <v>1</v>
      </c>
      <c r="I7246" t="s">
        <v>173</v>
      </c>
      <c r="K7246" t="str">
        <f t="shared" si="534"/>
        <v>2023/24</v>
      </c>
      <c r="Q7246" s="32">
        <v>96.592456427015222</v>
      </c>
      <c r="AC7246" s="36">
        <v>13.798922346716461</v>
      </c>
      <c r="AD7246">
        <f t="shared" si="533"/>
        <v>1.379892234671646</v>
      </c>
    </row>
    <row r="7247" spans="1:30" x14ac:dyDescent="0.25">
      <c r="A7247" t="s">
        <v>227</v>
      </c>
      <c r="B7247" t="s">
        <v>185</v>
      </c>
      <c r="D7247" s="38">
        <v>45447</v>
      </c>
      <c r="E7247">
        <f>COUNTIFS($D$4891:D7247,D7247,$A$4891:A7247,A7247)</f>
        <v>2</v>
      </c>
      <c r="I7247" s="39" t="s">
        <v>173</v>
      </c>
      <c r="K7247" t="str">
        <f t="shared" si="534"/>
        <v>2023/24</v>
      </c>
      <c r="Q7247" s="32">
        <v>85.302295464933209</v>
      </c>
      <c r="AC7247" s="37">
        <v>12.186042209276172</v>
      </c>
      <c r="AD7247">
        <f t="shared" si="533"/>
        <v>1.2186042209276171</v>
      </c>
    </row>
    <row r="7248" spans="1:30" x14ac:dyDescent="0.25">
      <c r="A7248" t="s">
        <v>227</v>
      </c>
      <c r="B7248" t="s">
        <v>185</v>
      </c>
      <c r="D7248" s="5">
        <v>45447</v>
      </c>
      <c r="E7248">
        <f>COUNTIFS($D$4891:D7248,D7248,$A$4891:A7248,A7248)</f>
        <v>3</v>
      </c>
      <c r="I7248" t="s">
        <v>173</v>
      </c>
      <c r="K7248" t="str">
        <f t="shared" si="534"/>
        <v>2023/24</v>
      </c>
      <c r="Q7248" s="32">
        <v>130.11442687185897</v>
      </c>
      <c r="AC7248" s="36">
        <v>18.587775267408425</v>
      </c>
      <c r="AD7248">
        <f t="shared" si="533"/>
        <v>1.8587775267408424</v>
      </c>
    </row>
    <row r="7249" spans="1:30" x14ac:dyDescent="0.25">
      <c r="A7249" t="s">
        <v>227</v>
      </c>
      <c r="B7249" t="s">
        <v>185</v>
      </c>
      <c r="D7249" s="38">
        <v>45447</v>
      </c>
      <c r="E7249">
        <f>COUNTIFS($D$4891:D7249,D7249,$A$4891:A7249,A7249)</f>
        <v>4</v>
      </c>
      <c r="I7249" s="39" t="s">
        <v>173</v>
      </c>
      <c r="K7249" t="str">
        <f t="shared" si="534"/>
        <v>2023/24</v>
      </c>
      <c r="Q7249" s="32">
        <v>94.899474394028957</v>
      </c>
      <c r="AC7249" s="37">
        <v>13.557067770575566</v>
      </c>
      <c r="AD7249">
        <f t="shared" si="533"/>
        <v>1.3557067770575566</v>
      </c>
    </row>
    <row r="7250" spans="1:30" x14ac:dyDescent="0.25">
      <c r="A7250" t="s">
        <v>227</v>
      </c>
      <c r="B7250" t="s">
        <v>185</v>
      </c>
      <c r="D7250" s="5">
        <v>45447</v>
      </c>
      <c r="E7250">
        <f>COUNTIFS($D$4891:D7250,D7250,$A$4891:A7250,A7250)</f>
        <v>5</v>
      </c>
      <c r="I7250" t="s">
        <v>173</v>
      </c>
      <c r="K7250" t="str">
        <f t="shared" si="534"/>
        <v>2023/24</v>
      </c>
      <c r="Q7250" s="32">
        <v>95.306412059801076</v>
      </c>
      <c r="AC7250" s="36">
        <v>13.615201722828724</v>
      </c>
      <c r="AD7250">
        <f t="shared" si="533"/>
        <v>1.3615201722828725</v>
      </c>
    </row>
    <row r="7251" spans="1:30" x14ac:dyDescent="0.25">
      <c r="A7251" t="s">
        <v>228</v>
      </c>
      <c r="B7251" t="s">
        <v>185</v>
      </c>
      <c r="D7251" s="38">
        <v>44977</v>
      </c>
      <c r="E7251">
        <f>COUNTIFS($D$4891:D7251,D7251,$A$4891:A7251,A7251)</f>
        <v>1</v>
      </c>
      <c r="I7251" s="39" t="s">
        <v>174</v>
      </c>
      <c r="K7251" t="str">
        <f t="shared" si="534"/>
        <v>2022/23</v>
      </c>
      <c r="Q7251" s="32">
        <v>194.4444444444444</v>
      </c>
      <c r="AC7251" s="37">
        <v>32.956685499058374</v>
      </c>
      <c r="AD7251">
        <f t="shared" si="533"/>
        <v>3.2956685499058374</v>
      </c>
    </row>
    <row r="7252" spans="1:30" x14ac:dyDescent="0.25">
      <c r="A7252" t="s">
        <v>228</v>
      </c>
      <c r="B7252" t="s">
        <v>185</v>
      </c>
      <c r="D7252" s="5">
        <v>44977</v>
      </c>
      <c r="E7252">
        <f>COUNTIFS($D$4891:D7252,D7252,$A$4891:A7252,A7252)</f>
        <v>2</v>
      </c>
      <c r="I7252" t="s">
        <v>174</v>
      </c>
      <c r="K7252" t="str">
        <f t="shared" si="534"/>
        <v>2022/23</v>
      </c>
      <c r="Q7252" s="32">
        <v>154.66143929829224</v>
      </c>
      <c r="AC7252" s="36">
        <v>26.213803270896989</v>
      </c>
      <c r="AD7252">
        <f t="shared" si="533"/>
        <v>2.6213803270896987</v>
      </c>
    </row>
    <row r="7253" spans="1:30" x14ac:dyDescent="0.25">
      <c r="A7253" t="s">
        <v>228</v>
      </c>
      <c r="B7253" t="s">
        <v>185</v>
      </c>
      <c r="D7253" s="38">
        <v>44977</v>
      </c>
      <c r="E7253">
        <f>COUNTIFS($D$4891:D7253,D7253,$A$4891:A7253,A7253)</f>
        <v>3</v>
      </c>
      <c r="I7253" s="39" t="s">
        <v>174</v>
      </c>
      <c r="K7253" t="str">
        <f t="shared" si="534"/>
        <v>2022/23</v>
      </c>
      <c r="Q7253" s="32">
        <v>240.9441473782403</v>
      </c>
      <c r="AC7253" s="37">
        <v>40.83799108105768</v>
      </c>
      <c r="AD7253">
        <f t="shared" si="533"/>
        <v>4.0837991081057678</v>
      </c>
    </row>
    <row r="7254" spans="1:30" x14ac:dyDescent="0.25">
      <c r="A7254" t="s">
        <v>228</v>
      </c>
      <c r="B7254" t="s">
        <v>185</v>
      </c>
      <c r="D7254" s="5">
        <v>44977</v>
      </c>
      <c r="E7254">
        <f>COUNTIFS($D$4891:D7254,D7254,$A$4891:A7254,A7254)</f>
        <v>4</v>
      </c>
      <c r="I7254" t="s">
        <v>174</v>
      </c>
      <c r="K7254" t="str">
        <f t="shared" si="534"/>
        <v>2022/23</v>
      </c>
      <c r="Q7254" s="32">
        <v>155.52253076155634</v>
      </c>
      <c r="AC7254" s="36">
        <v>26.359750976534972</v>
      </c>
      <c r="AD7254">
        <f t="shared" si="533"/>
        <v>2.635975097653497</v>
      </c>
    </row>
    <row r="7255" spans="1:30" x14ac:dyDescent="0.25">
      <c r="A7255" t="s">
        <v>228</v>
      </c>
      <c r="B7255" t="s">
        <v>185</v>
      </c>
      <c r="D7255" s="38">
        <v>44977</v>
      </c>
      <c r="E7255">
        <f>COUNTIFS($D$4891:D7255,D7255,$A$4891:A7255,A7255)</f>
        <v>5</v>
      </c>
      <c r="I7255" s="39" t="s">
        <v>174</v>
      </c>
      <c r="K7255" t="str">
        <f t="shared" si="534"/>
        <v>2022/23</v>
      </c>
      <c r="Q7255" s="32">
        <v>231.83737279190649</v>
      </c>
      <c r="AC7255" s="37">
        <v>39.294469964729913</v>
      </c>
      <c r="AD7255">
        <f t="shared" si="533"/>
        <v>3.9294469964729912</v>
      </c>
    </row>
    <row r="7256" spans="1:30" x14ac:dyDescent="0.25">
      <c r="A7256" t="s">
        <v>228</v>
      </c>
      <c r="B7256" t="s">
        <v>185</v>
      </c>
      <c r="D7256" s="5">
        <v>45001</v>
      </c>
      <c r="E7256">
        <f>COUNTIFS($D$4891:D7256,D7256,$A$4891:A7256,A7256)</f>
        <v>1</v>
      </c>
      <c r="I7256" t="s">
        <v>174</v>
      </c>
      <c r="K7256" t="str">
        <f t="shared" si="534"/>
        <v>2022/23</v>
      </c>
      <c r="Q7256" s="32">
        <v>182.49417755496779</v>
      </c>
      <c r="AC7256" s="36">
        <v>76.039240647903242</v>
      </c>
      <c r="AD7256">
        <f t="shared" si="533"/>
        <v>7.6039240647903243</v>
      </c>
    </row>
    <row r="7257" spans="1:30" x14ac:dyDescent="0.25">
      <c r="A7257" t="s">
        <v>228</v>
      </c>
      <c r="B7257" t="s">
        <v>185</v>
      </c>
      <c r="D7257" s="38">
        <v>45001</v>
      </c>
      <c r="E7257">
        <f>COUNTIFS($D$4891:D7257,D7257,$A$4891:A7257,A7257)</f>
        <v>2</v>
      </c>
      <c r="I7257" s="39" t="s">
        <v>174</v>
      </c>
      <c r="K7257" t="str">
        <f t="shared" si="534"/>
        <v>2022/23</v>
      </c>
      <c r="Q7257" s="32">
        <v>184.67630298505782</v>
      </c>
      <c r="AC7257" s="37">
        <v>76.948459577107428</v>
      </c>
      <c r="AD7257">
        <f t="shared" si="533"/>
        <v>7.6948459577107426</v>
      </c>
    </row>
    <row r="7258" spans="1:30" x14ac:dyDescent="0.25">
      <c r="A7258" t="s">
        <v>228</v>
      </c>
      <c r="B7258" t="s">
        <v>185</v>
      </c>
      <c r="D7258" s="5">
        <v>45001</v>
      </c>
      <c r="E7258">
        <f>COUNTIFS($D$4891:D7258,D7258,$A$4891:A7258,A7258)</f>
        <v>3</v>
      </c>
      <c r="I7258" t="s">
        <v>174</v>
      </c>
      <c r="K7258" t="str">
        <f t="shared" si="534"/>
        <v>2022/23</v>
      </c>
      <c r="Q7258" s="32">
        <v>195.85078315793598</v>
      </c>
      <c r="AC7258" s="36">
        <v>81.604492982473332</v>
      </c>
      <c r="AD7258">
        <f t="shared" si="533"/>
        <v>8.1604492982473325</v>
      </c>
    </row>
    <row r="7259" spans="1:30" x14ac:dyDescent="0.25">
      <c r="A7259" t="s">
        <v>228</v>
      </c>
      <c r="B7259" t="s">
        <v>185</v>
      </c>
      <c r="D7259" s="38">
        <v>45001</v>
      </c>
      <c r="E7259">
        <f>COUNTIFS($D$4891:D7259,D7259,$A$4891:A7259,A7259)</f>
        <v>4</v>
      </c>
      <c r="I7259" s="39" t="s">
        <v>174</v>
      </c>
      <c r="K7259" t="str">
        <f t="shared" si="534"/>
        <v>2022/23</v>
      </c>
      <c r="Q7259" s="32">
        <v>164.37421538125645</v>
      </c>
      <c r="AC7259" s="37">
        <v>68.489256408856861</v>
      </c>
      <c r="AD7259">
        <f t="shared" si="533"/>
        <v>6.8489256408856862</v>
      </c>
    </row>
    <row r="7260" spans="1:30" x14ac:dyDescent="0.25">
      <c r="A7260" t="s">
        <v>228</v>
      </c>
      <c r="B7260" t="s">
        <v>185</v>
      </c>
      <c r="D7260" s="5">
        <v>45001</v>
      </c>
      <c r="E7260">
        <f>COUNTIFS($D$4891:D7260,D7260,$A$4891:A7260,A7260)</f>
        <v>5</v>
      </c>
      <c r="I7260" t="s">
        <v>174</v>
      </c>
      <c r="K7260" t="str">
        <f t="shared" si="534"/>
        <v>2022/23</v>
      </c>
      <c r="Q7260" s="32">
        <v>212.17258108965535</v>
      </c>
      <c r="AC7260" s="36">
        <v>88.405242120689721</v>
      </c>
      <c r="AD7260">
        <f t="shared" ref="AD7260:AD7323" si="535">AC7260/10</f>
        <v>8.8405242120689724</v>
      </c>
    </row>
    <row r="7261" spans="1:30" x14ac:dyDescent="0.25">
      <c r="A7261" t="s">
        <v>228</v>
      </c>
      <c r="B7261" t="s">
        <v>185</v>
      </c>
      <c r="D7261" s="38">
        <v>45050</v>
      </c>
      <c r="E7261">
        <f>COUNTIFS($D$4891:D7261,D7261,$A$4891:A7261,A7261)</f>
        <v>1</v>
      </c>
      <c r="I7261" s="39" t="s">
        <v>174</v>
      </c>
      <c r="K7261" t="str">
        <f t="shared" si="534"/>
        <v>2022/23</v>
      </c>
      <c r="Q7261" s="32">
        <v>220.57867492300315</v>
      </c>
      <c r="AC7261" s="37">
        <v>45.016056106735334</v>
      </c>
      <c r="AD7261">
        <f t="shared" si="535"/>
        <v>4.5016056106735336</v>
      </c>
    </row>
    <row r="7262" spans="1:30" x14ac:dyDescent="0.25">
      <c r="A7262" t="s">
        <v>228</v>
      </c>
      <c r="B7262" t="s">
        <v>185</v>
      </c>
      <c r="D7262" s="5">
        <v>45050</v>
      </c>
      <c r="E7262">
        <f>COUNTIFS($D$4891:D7262,D7262,$A$4891:A7262,A7262)</f>
        <v>2</v>
      </c>
      <c r="I7262" t="s">
        <v>174</v>
      </c>
      <c r="K7262" t="str">
        <f t="shared" si="534"/>
        <v>2022/23</v>
      </c>
      <c r="Q7262" s="32">
        <v>277.91531891304231</v>
      </c>
      <c r="AC7262" s="36">
        <v>56.717412023069855</v>
      </c>
      <c r="AD7262">
        <f t="shared" si="535"/>
        <v>5.6717412023069853</v>
      </c>
    </row>
    <row r="7263" spans="1:30" x14ac:dyDescent="0.25">
      <c r="A7263" t="s">
        <v>228</v>
      </c>
      <c r="B7263" t="s">
        <v>185</v>
      </c>
      <c r="D7263" s="38">
        <v>45050</v>
      </c>
      <c r="E7263">
        <f>COUNTIFS($D$4891:D7263,D7263,$A$4891:A7263,A7263)</f>
        <v>3</v>
      </c>
      <c r="I7263" s="39" t="s">
        <v>174</v>
      </c>
      <c r="K7263" t="str">
        <f t="shared" si="534"/>
        <v>2022/23</v>
      </c>
      <c r="Q7263" s="32">
        <v>265.91590863802577</v>
      </c>
      <c r="AC7263" s="37">
        <v>54.268552783270565</v>
      </c>
      <c r="AD7263">
        <f t="shared" si="535"/>
        <v>5.4268552783270563</v>
      </c>
    </row>
    <row r="7264" spans="1:30" x14ac:dyDescent="0.25">
      <c r="A7264" t="s">
        <v>228</v>
      </c>
      <c r="B7264" t="s">
        <v>185</v>
      </c>
      <c r="D7264" s="5">
        <v>45050</v>
      </c>
      <c r="E7264">
        <f>COUNTIFS($D$4891:D7264,D7264,$A$4891:A7264,A7264)</f>
        <v>4</v>
      </c>
      <c r="I7264" t="s">
        <v>174</v>
      </c>
      <c r="K7264" t="str">
        <f t="shared" si="534"/>
        <v>2022/23</v>
      </c>
      <c r="Q7264" s="32">
        <v>366.05926713398219</v>
      </c>
      <c r="AC7264" s="36">
        <v>74.705972884486158</v>
      </c>
      <c r="AD7264">
        <f t="shared" si="535"/>
        <v>7.4705972884486158</v>
      </c>
    </row>
    <row r="7265" spans="1:30" x14ac:dyDescent="0.25">
      <c r="A7265" t="s">
        <v>228</v>
      </c>
      <c r="B7265" t="s">
        <v>185</v>
      </c>
      <c r="D7265" s="38">
        <v>45050</v>
      </c>
      <c r="E7265">
        <f>COUNTIFS($D$4891:D7265,D7265,$A$4891:A7265,A7265)</f>
        <v>5</v>
      </c>
      <c r="I7265" s="39" t="s">
        <v>174</v>
      </c>
      <c r="K7265" t="str">
        <f t="shared" si="534"/>
        <v>2022/23</v>
      </c>
      <c r="Q7265" s="32">
        <v>210.68317567530644</v>
      </c>
      <c r="AC7265" s="37">
        <v>42.996566464348255</v>
      </c>
      <c r="AD7265">
        <f t="shared" si="535"/>
        <v>4.2996566464348254</v>
      </c>
    </row>
    <row r="7266" spans="1:30" x14ac:dyDescent="0.25">
      <c r="A7266" t="s">
        <v>228</v>
      </c>
      <c r="B7266" t="s">
        <v>185</v>
      </c>
      <c r="D7266" s="5">
        <v>45147</v>
      </c>
      <c r="E7266">
        <f>COUNTIFS($D$4891:D7266,D7266,$A$4891:A7266,A7266)</f>
        <v>1</v>
      </c>
      <c r="I7266" t="s">
        <v>174</v>
      </c>
      <c r="K7266" t="str">
        <f t="shared" si="534"/>
        <v>2023/24</v>
      </c>
      <c r="Q7266" s="32">
        <v>137.86297048452104</v>
      </c>
      <c r="AC7266" s="36">
        <v>14.212677369538252</v>
      </c>
      <c r="AD7266">
        <f t="shared" si="535"/>
        <v>1.4212677369538251</v>
      </c>
    </row>
    <row r="7267" spans="1:30" x14ac:dyDescent="0.25">
      <c r="A7267" t="s">
        <v>228</v>
      </c>
      <c r="B7267" t="s">
        <v>185</v>
      </c>
      <c r="D7267" s="38">
        <v>45147</v>
      </c>
      <c r="E7267">
        <f>COUNTIFS($D$4891:D7267,D7267,$A$4891:A7267,A7267)</f>
        <v>2</v>
      </c>
      <c r="I7267" s="39" t="s">
        <v>174</v>
      </c>
      <c r="K7267" t="str">
        <f t="shared" si="534"/>
        <v>2023/24</v>
      </c>
      <c r="Q7267" s="32">
        <v>130.19968104192969</v>
      </c>
      <c r="AC7267" s="37">
        <v>13.422647530095844</v>
      </c>
      <c r="AD7267">
        <f t="shared" si="535"/>
        <v>1.3422647530095844</v>
      </c>
    </row>
    <row r="7268" spans="1:30" x14ac:dyDescent="0.25">
      <c r="A7268" t="s">
        <v>228</v>
      </c>
      <c r="B7268" t="s">
        <v>185</v>
      </c>
      <c r="D7268" s="5">
        <v>45147</v>
      </c>
      <c r="E7268">
        <f>COUNTIFS($D$4891:D7268,D7268,$A$4891:A7268,A7268)</f>
        <v>3</v>
      </c>
      <c r="I7268" t="s">
        <v>174</v>
      </c>
      <c r="K7268" t="str">
        <f t="shared" si="534"/>
        <v>2023/24</v>
      </c>
      <c r="Q7268" s="32">
        <v>226.05050877840458</v>
      </c>
      <c r="AC7268" s="36">
        <v>23.304176162722122</v>
      </c>
      <c r="AD7268">
        <f t="shared" si="535"/>
        <v>2.3304176162722121</v>
      </c>
    </row>
    <row r="7269" spans="1:30" x14ac:dyDescent="0.25">
      <c r="A7269" t="s">
        <v>228</v>
      </c>
      <c r="B7269" t="s">
        <v>185</v>
      </c>
      <c r="D7269" s="38">
        <v>45147</v>
      </c>
      <c r="E7269">
        <f>COUNTIFS($D$4891:D7269,D7269,$A$4891:A7269,A7269)</f>
        <v>4</v>
      </c>
      <c r="I7269" s="39" t="s">
        <v>174</v>
      </c>
      <c r="K7269" t="str">
        <f t="shared" si="534"/>
        <v>2023/24</v>
      </c>
      <c r="Q7269" s="32">
        <v>182.39421868454122</v>
      </c>
      <c r="AC7269" s="37">
        <v>18.80352769943724</v>
      </c>
      <c r="AD7269">
        <f t="shared" si="535"/>
        <v>1.8803527699437239</v>
      </c>
    </row>
    <row r="7270" spans="1:30" x14ac:dyDescent="0.25">
      <c r="A7270" t="s">
        <v>228</v>
      </c>
      <c r="B7270" t="s">
        <v>185</v>
      </c>
      <c r="D7270" s="5">
        <v>45147</v>
      </c>
      <c r="E7270">
        <f>COUNTIFS($D$4891:D7270,D7270,$A$4891:A7270,A7270)</f>
        <v>5</v>
      </c>
      <c r="I7270" t="s">
        <v>174</v>
      </c>
      <c r="K7270" t="str">
        <f t="shared" si="534"/>
        <v>2023/24</v>
      </c>
      <c r="Q7270" s="32">
        <v>132.49869986845729</v>
      </c>
      <c r="AC7270" s="36">
        <v>13.659659780253328</v>
      </c>
      <c r="AD7270">
        <f t="shared" si="535"/>
        <v>1.3659659780253328</v>
      </c>
    </row>
    <row r="7271" spans="1:30" x14ac:dyDescent="0.25">
      <c r="A7271" t="s">
        <v>228</v>
      </c>
      <c r="B7271" t="s">
        <v>185</v>
      </c>
      <c r="D7271" s="38">
        <v>45184</v>
      </c>
      <c r="E7271">
        <f>COUNTIFS($D$4891:D7271,D7271,$A$4891:A7271,A7271)</f>
        <v>1</v>
      </c>
      <c r="I7271" s="39" t="s">
        <v>174</v>
      </c>
      <c r="K7271" t="str">
        <f t="shared" si="534"/>
        <v>2023/24</v>
      </c>
      <c r="Q7271" s="32">
        <v>71.319659633072646</v>
      </c>
      <c r="AC7271" s="37">
        <v>19.275583684614229</v>
      </c>
      <c r="AD7271">
        <f t="shared" si="535"/>
        <v>1.927558368461423</v>
      </c>
    </row>
    <row r="7272" spans="1:30" x14ac:dyDescent="0.25">
      <c r="A7272" t="s">
        <v>228</v>
      </c>
      <c r="B7272" t="s">
        <v>185</v>
      </c>
      <c r="D7272" s="5">
        <v>45184</v>
      </c>
      <c r="E7272">
        <f>COUNTIFS($D$4891:D7272,D7272,$A$4891:A7272,A7272)</f>
        <v>2</v>
      </c>
      <c r="I7272" t="s">
        <v>174</v>
      </c>
      <c r="K7272" t="str">
        <f t="shared" si="534"/>
        <v>2023/24</v>
      </c>
      <c r="Q7272" s="32">
        <v>83.232045658722186</v>
      </c>
      <c r="AC7272" s="36">
        <v>22.49514747533032</v>
      </c>
      <c r="AD7272">
        <f t="shared" si="535"/>
        <v>2.2495147475330319</v>
      </c>
    </row>
    <row r="7273" spans="1:30" x14ac:dyDescent="0.25">
      <c r="A7273" t="s">
        <v>228</v>
      </c>
      <c r="B7273" t="s">
        <v>185</v>
      </c>
      <c r="D7273" s="38">
        <v>45184</v>
      </c>
      <c r="E7273">
        <f>COUNTIFS($D$4891:D7273,D7273,$A$4891:A7273,A7273)</f>
        <v>3</v>
      </c>
      <c r="I7273" s="39" t="s">
        <v>174</v>
      </c>
      <c r="K7273" t="str">
        <f t="shared" si="534"/>
        <v>2023/24</v>
      </c>
      <c r="Q7273" s="32">
        <v>94.176454786661665</v>
      </c>
      <c r="AC7273" s="37">
        <v>25.453095888286938</v>
      </c>
      <c r="AD7273">
        <f t="shared" si="535"/>
        <v>2.5453095888286938</v>
      </c>
    </row>
    <row r="7274" spans="1:30" x14ac:dyDescent="0.25">
      <c r="A7274" t="s">
        <v>228</v>
      </c>
      <c r="B7274" t="s">
        <v>185</v>
      </c>
      <c r="D7274" s="5">
        <v>45184</v>
      </c>
      <c r="E7274">
        <f>COUNTIFS($D$4891:D7274,D7274,$A$4891:A7274,A7274)</f>
        <v>4</v>
      </c>
      <c r="I7274" t="s">
        <v>174</v>
      </c>
      <c r="K7274" t="str">
        <f t="shared" si="534"/>
        <v>2023/24</v>
      </c>
      <c r="Q7274" s="32">
        <v>106.53585055249987</v>
      </c>
      <c r="AC7274" s="36">
        <v>28.793473122297261</v>
      </c>
      <c r="AD7274">
        <f t="shared" si="535"/>
        <v>2.8793473122297262</v>
      </c>
    </row>
    <row r="7275" spans="1:30" x14ac:dyDescent="0.25">
      <c r="A7275" t="s">
        <v>228</v>
      </c>
      <c r="B7275" t="s">
        <v>185</v>
      </c>
      <c r="D7275" s="38">
        <v>45184</v>
      </c>
      <c r="E7275">
        <f>COUNTIFS($D$4891:D7275,D7275,$A$4891:A7275,A7275)</f>
        <v>5</v>
      </c>
      <c r="I7275" s="39" t="s">
        <v>174</v>
      </c>
      <c r="K7275" t="str">
        <f t="shared" si="534"/>
        <v>2023/24</v>
      </c>
      <c r="Q7275" s="32">
        <v>69.645714508357941</v>
      </c>
      <c r="AC7275" s="37">
        <v>18.823166083339984</v>
      </c>
      <c r="AD7275">
        <f t="shared" si="535"/>
        <v>1.8823166083339984</v>
      </c>
    </row>
    <row r="7276" spans="1:30" x14ac:dyDescent="0.25">
      <c r="A7276" t="s">
        <v>228</v>
      </c>
      <c r="B7276" t="s">
        <v>185</v>
      </c>
      <c r="D7276" s="5">
        <v>45229</v>
      </c>
      <c r="E7276">
        <f>COUNTIFS($D$4891:D7276,D7276,$A$4891:A7276,A7276)</f>
        <v>1</v>
      </c>
      <c r="I7276" t="s">
        <v>174</v>
      </c>
      <c r="K7276" t="str">
        <f t="shared" si="534"/>
        <v>2023/24</v>
      </c>
      <c r="Q7276" s="32">
        <v>213.05088872656432</v>
      </c>
      <c r="AC7276" s="36">
        <v>47.344641939236517</v>
      </c>
      <c r="AD7276">
        <f t="shared" si="535"/>
        <v>4.7344641939236514</v>
      </c>
    </row>
    <row r="7277" spans="1:30" x14ac:dyDescent="0.25">
      <c r="A7277" t="s">
        <v>228</v>
      </c>
      <c r="B7277" t="s">
        <v>185</v>
      </c>
      <c r="D7277" s="38">
        <v>45229</v>
      </c>
      <c r="E7277">
        <f>COUNTIFS($D$4891:D7277,D7277,$A$4891:A7277,A7277)</f>
        <v>2</v>
      </c>
      <c r="I7277" s="39" t="s">
        <v>174</v>
      </c>
      <c r="K7277" t="str">
        <f t="shared" si="534"/>
        <v>2023/24</v>
      </c>
      <c r="Q7277" s="32">
        <v>264.6089356974424</v>
      </c>
      <c r="AC7277" s="37">
        <v>58.801985710542752</v>
      </c>
      <c r="AD7277">
        <f t="shared" si="535"/>
        <v>5.880198571054275</v>
      </c>
    </row>
    <row r="7278" spans="1:30" x14ac:dyDescent="0.25">
      <c r="A7278" t="s">
        <v>228</v>
      </c>
      <c r="B7278" t="s">
        <v>185</v>
      </c>
      <c r="D7278" s="5">
        <v>45229</v>
      </c>
      <c r="E7278">
        <f>COUNTIFS($D$4891:D7278,D7278,$A$4891:A7278,A7278)</f>
        <v>3</v>
      </c>
      <c r="I7278" t="s">
        <v>174</v>
      </c>
      <c r="K7278" t="str">
        <f t="shared" si="534"/>
        <v>2023/24</v>
      </c>
      <c r="Q7278" s="32">
        <v>216.170880159538</v>
      </c>
      <c r="AC7278" s="36">
        <v>48.037973368786226</v>
      </c>
      <c r="AD7278">
        <f t="shared" si="535"/>
        <v>4.8037973368786222</v>
      </c>
    </row>
    <row r="7279" spans="1:30" x14ac:dyDescent="0.25">
      <c r="A7279" t="s">
        <v>228</v>
      </c>
      <c r="B7279" t="s">
        <v>185</v>
      </c>
      <c r="D7279" s="38">
        <v>45229</v>
      </c>
      <c r="E7279">
        <f>COUNTIFS($D$4891:D7279,D7279,$A$4891:A7279,A7279)</f>
        <v>4</v>
      </c>
      <c r="I7279" s="39" t="s">
        <v>174</v>
      </c>
      <c r="K7279" t="str">
        <f t="shared" si="534"/>
        <v>2023/24</v>
      </c>
      <c r="Q7279" s="32">
        <v>201.19564227839652</v>
      </c>
      <c r="AC7279" s="37">
        <v>44.71014272853256</v>
      </c>
      <c r="AD7279">
        <f t="shared" si="535"/>
        <v>4.4710142728532558</v>
      </c>
    </row>
    <row r="7280" spans="1:30" x14ac:dyDescent="0.25">
      <c r="A7280" t="s">
        <v>228</v>
      </c>
      <c r="B7280" t="s">
        <v>185</v>
      </c>
      <c r="D7280" s="5">
        <v>45229</v>
      </c>
      <c r="E7280">
        <f>COUNTIFS($D$4891:D7280,D7280,$A$4891:A7280,A7280)</f>
        <v>5</v>
      </c>
      <c r="I7280" t="s">
        <v>174</v>
      </c>
      <c r="K7280" t="str">
        <f t="shared" si="534"/>
        <v>2023/24</v>
      </c>
      <c r="Q7280" s="32">
        <v>217.52286631945623</v>
      </c>
      <c r="AC7280" s="36">
        <v>48.33841473765694</v>
      </c>
      <c r="AD7280">
        <f t="shared" si="535"/>
        <v>4.8338414737656938</v>
      </c>
    </row>
    <row r="7281" spans="1:30" x14ac:dyDescent="0.25">
      <c r="A7281" t="s">
        <v>228</v>
      </c>
      <c r="B7281" t="s">
        <v>185</v>
      </c>
      <c r="D7281" s="38">
        <v>45258</v>
      </c>
      <c r="E7281">
        <f>COUNTIFS($D$4891:D7281,D7281,$A$4891:A7281,A7281)</f>
        <v>1</v>
      </c>
      <c r="I7281" s="39" t="s">
        <v>174</v>
      </c>
      <c r="K7281" t="str">
        <f t="shared" si="534"/>
        <v>2023/24</v>
      </c>
      <c r="Q7281" s="32">
        <v>334.24267000909333</v>
      </c>
      <c r="AC7281" s="37">
        <v>115.2560931065839</v>
      </c>
      <c r="AD7281">
        <f t="shared" si="535"/>
        <v>11.525609310658391</v>
      </c>
    </row>
    <row r="7282" spans="1:30" x14ac:dyDescent="0.25">
      <c r="A7282" t="s">
        <v>228</v>
      </c>
      <c r="B7282" t="s">
        <v>185</v>
      </c>
      <c r="D7282" s="5">
        <v>45258</v>
      </c>
      <c r="E7282">
        <f>COUNTIFS($D$4891:D7282,D7282,$A$4891:A7282,A7282)</f>
        <v>2</v>
      </c>
      <c r="I7282" t="s">
        <v>174</v>
      </c>
      <c r="K7282" t="str">
        <f t="shared" si="534"/>
        <v>2023/24</v>
      </c>
      <c r="Q7282" s="32">
        <v>311.86960690316391</v>
      </c>
      <c r="AC7282" s="36">
        <v>107.54124375971169</v>
      </c>
      <c r="AD7282">
        <f t="shared" si="535"/>
        <v>10.75412437597117</v>
      </c>
    </row>
    <row r="7283" spans="1:30" x14ac:dyDescent="0.25">
      <c r="A7283" t="s">
        <v>228</v>
      </c>
      <c r="B7283" t="s">
        <v>185</v>
      </c>
      <c r="D7283" s="38">
        <v>45258</v>
      </c>
      <c r="E7283">
        <f>COUNTIFS($D$4891:D7283,D7283,$A$4891:A7283,A7283)</f>
        <v>3</v>
      </c>
      <c r="I7283" s="39" t="s">
        <v>174</v>
      </c>
      <c r="K7283" t="str">
        <f t="shared" si="534"/>
        <v>2023/24</v>
      </c>
      <c r="Q7283" s="32">
        <v>294.6466769090855</v>
      </c>
      <c r="AC7283" s="37">
        <v>101.60230238244327</v>
      </c>
      <c r="AD7283">
        <f t="shared" si="535"/>
        <v>10.160230238244328</v>
      </c>
    </row>
    <row r="7284" spans="1:30" x14ac:dyDescent="0.25">
      <c r="A7284" t="s">
        <v>228</v>
      </c>
      <c r="B7284" t="s">
        <v>185</v>
      </c>
      <c r="D7284" s="5">
        <v>45258</v>
      </c>
      <c r="E7284">
        <f>COUNTIFS($D$4891:D7284,D7284,$A$4891:A7284,A7284)</f>
        <v>4</v>
      </c>
      <c r="I7284" t="s">
        <v>174</v>
      </c>
      <c r="K7284" t="str">
        <f t="shared" si="534"/>
        <v>2023/24</v>
      </c>
      <c r="Q7284" s="32">
        <v>361.37677635489274</v>
      </c>
      <c r="AC7284" s="36">
        <v>124.61268150168715</v>
      </c>
      <c r="AD7284">
        <f t="shared" si="535"/>
        <v>12.461268150168715</v>
      </c>
    </row>
    <row r="7285" spans="1:30" x14ac:dyDescent="0.25">
      <c r="A7285" t="s">
        <v>228</v>
      </c>
      <c r="B7285" t="s">
        <v>185</v>
      </c>
      <c r="D7285" s="38">
        <v>45258</v>
      </c>
      <c r="E7285">
        <f>COUNTIFS($D$4891:D7285,D7285,$A$4891:A7285,A7285)</f>
        <v>5</v>
      </c>
      <c r="I7285" s="39" t="s">
        <v>174</v>
      </c>
      <c r="K7285" t="str">
        <f t="shared" si="534"/>
        <v>2023/24</v>
      </c>
      <c r="Q7285" s="32">
        <v>193.35185302102406</v>
      </c>
      <c r="AC7285" s="37">
        <v>66.673052765870366</v>
      </c>
      <c r="AD7285">
        <f t="shared" si="535"/>
        <v>6.6673052765870366</v>
      </c>
    </row>
    <row r="7286" spans="1:30" x14ac:dyDescent="0.25">
      <c r="A7286" t="s">
        <v>228</v>
      </c>
      <c r="B7286" t="s">
        <v>185</v>
      </c>
      <c r="D7286" s="5">
        <v>45282</v>
      </c>
      <c r="E7286">
        <f>COUNTIFS($D$4891:D7286,D7286,$A$4891:A7286,A7286)</f>
        <v>1</v>
      </c>
      <c r="I7286" t="s">
        <v>174</v>
      </c>
      <c r="K7286" t="str">
        <f t="shared" si="534"/>
        <v>2023/24</v>
      </c>
      <c r="Q7286" s="32">
        <v>140.700027541282</v>
      </c>
      <c r="AC7286" s="36">
        <v>58.625011475534166</v>
      </c>
      <c r="AD7286">
        <f t="shared" si="535"/>
        <v>5.8625011475534166</v>
      </c>
    </row>
    <row r="7287" spans="1:30" x14ac:dyDescent="0.25">
      <c r="A7287" t="s">
        <v>228</v>
      </c>
      <c r="B7287" t="s">
        <v>185</v>
      </c>
      <c r="D7287" s="38">
        <v>45282</v>
      </c>
      <c r="E7287">
        <f>COUNTIFS($D$4891:D7287,D7287,$A$4891:A7287,A7287)</f>
        <v>2</v>
      </c>
      <c r="I7287" s="39" t="s">
        <v>174</v>
      </c>
      <c r="K7287" t="str">
        <f t="shared" si="534"/>
        <v>2023/24</v>
      </c>
      <c r="Q7287" s="32">
        <v>195.33113957624545</v>
      </c>
      <c r="AC7287" s="37">
        <v>81.387974823435613</v>
      </c>
      <c r="AD7287">
        <f t="shared" si="535"/>
        <v>8.1387974823435609</v>
      </c>
    </row>
    <row r="7288" spans="1:30" x14ac:dyDescent="0.25">
      <c r="A7288" t="s">
        <v>228</v>
      </c>
      <c r="B7288" t="s">
        <v>185</v>
      </c>
      <c r="D7288" s="5">
        <v>45282</v>
      </c>
      <c r="E7288">
        <f>COUNTIFS($D$4891:D7288,D7288,$A$4891:A7288,A7288)</f>
        <v>3</v>
      </c>
      <c r="I7288" t="s">
        <v>174</v>
      </c>
      <c r="K7288" t="str">
        <f t="shared" si="534"/>
        <v>2023/24</v>
      </c>
      <c r="Q7288" s="32">
        <v>177.8788674073426</v>
      </c>
      <c r="AC7288" s="36">
        <v>74.116194753059418</v>
      </c>
      <c r="AD7288">
        <f t="shared" si="535"/>
        <v>7.4116194753059421</v>
      </c>
    </row>
    <row r="7289" spans="1:30" x14ac:dyDescent="0.25">
      <c r="A7289" t="s">
        <v>228</v>
      </c>
      <c r="B7289" t="s">
        <v>185</v>
      </c>
      <c r="D7289" s="38">
        <v>45282</v>
      </c>
      <c r="E7289">
        <f>COUNTIFS($D$4891:D7289,D7289,$A$4891:A7289,A7289)</f>
        <v>4</v>
      </c>
      <c r="I7289" s="39" t="s">
        <v>174</v>
      </c>
      <c r="K7289" t="str">
        <f t="shared" si="534"/>
        <v>2023/24</v>
      </c>
      <c r="Q7289" s="32">
        <v>176.23700530941869</v>
      </c>
      <c r="AC7289" s="37">
        <v>73.432085545591121</v>
      </c>
      <c r="AD7289">
        <f t="shared" si="535"/>
        <v>7.3432085545591121</v>
      </c>
    </row>
    <row r="7290" spans="1:30" x14ac:dyDescent="0.25">
      <c r="A7290" t="s">
        <v>228</v>
      </c>
      <c r="B7290" t="s">
        <v>185</v>
      </c>
      <c r="D7290" s="5">
        <v>45282</v>
      </c>
      <c r="E7290">
        <f>COUNTIFS($D$4891:D7290,D7290,$A$4891:A7290,A7290)</f>
        <v>5</v>
      </c>
      <c r="I7290" t="s">
        <v>174</v>
      </c>
      <c r="K7290" t="str">
        <f t="shared" si="534"/>
        <v>2023/24</v>
      </c>
      <c r="Q7290" s="32">
        <v>137.60504949156405</v>
      </c>
      <c r="AC7290" s="36">
        <v>57.335437288151688</v>
      </c>
      <c r="AD7290">
        <f t="shared" si="535"/>
        <v>5.7335437288151692</v>
      </c>
    </row>
    <row r="7291" spans="1:30" x14ac:dyDescent="0.25">
      <c r="A7291" t="s">
        <v>228</v>
      </c>
      <c r="B7291" t="s">
        <v>185</v>
      </c>
      <c r="D7291" s="38">
        <v>45323</v>
      </c>
      <c r="E7291">
        <f>COUNTIFS($D$4891:D7291,D7291,$A$4891:A7291,A7291)</f>
        <v>1</v>
      </c>
      <c r="I7291" s="39" t="s">
        <v>174</v>
      </c>
      <c r="K7291" t="str">
        <f t="shared" si="534"/>
        <v>2023/24</v>
      </c>
      <c r="Q7291" s="32">
        <v>230.94146658799673</v>
      </c>
      <c r="AC7291" s="37">
        <v>56.327186972682128</v>
      </c>
      <c r="AD7291">
        <f t="shared" si="535"/>
        <v>5.6327186972682126</v>
      </c>
    </row>
    <row r="7292" spans="1:30" x14ac:dyDescent="0.25">
      <c r="A7292" t="s">
        <v>228</v>
      </c>
      <c r="B7292" t="s">
        <v>185</v>
      </c>
      <c r="D7292" s="5">
        <v>45323</v>
      </c>
      <c r="E7292">
        <f>COUNTIFS($D$4891:D7292,D7292,$A$4891:A7292,A7292)</f>
        <v>2</v>
      </c>
      <c r="I7292" t="s">
        <v>174</v>
      </c>
      <c r="K7292" t="str">
        <f t="shared" si="534"/>
        <v>2023/24</v>
      </c>
      <c r="Q7292" s="32">
        <v>291.45661221073516</v>
      </c>
      <c r="AC7292" s="36">
        <v>71.086978587984177</v>
      </c>
      <c r="AD7292">
        <f t="shared" si="535"/>
        <v>7.1086978587984175</v>
      </c>
    </row>
    <row r="7293" spans="1:30" x14ac:dyDescent="0.25">
      <c r="A7293" t="s">
        <v>228</v>
      </c>
      <c r="B7293" t="s">
        <v>185</v>
      </c>
      <c r="D7293" s="38">
        <v>45323</v>
      </c>
      <c r="E7293">
        <f>COUNTIFS($D$4891:D7293,D7293,$A$4891:A7293,A7293)</f>
        <v>3</v>
      </c>
      <c r="I7293" s="39" t="s">
        <v>174</v>
      </c>
      <c r="K7293" t="str">
        <f t="shared" si="534"/>
        <v>2023/24</v>
      </c>
      <c r="Q7293" s="32">
        <v>354.87125894160249</v>
      </c>
      <c r="AC7293" s="37">
        <v>86.553965595512807</v>
      </c>
      <c r="AD7293">
        <f t="shared" si="535"/>
        <v>8.6553965595512814</v>
      </c>
    </row>
    <row r="7294" spans="1:30" x14ac:dyDescent="0.25">
      <c r="A7294" t="s">
        <v>228</v>
      </c>
      <c r="B7294" t="s">
        <v>185</v>
      </c>
      <c r="D7294" s="5">
        <v>45323</v>
      </c>
      <c r="E7294">
        <f>COUNTIFS($D$4891:D7294,D7294,$A$4891:A7294,A7294)</f>
        <v>4</v>
      </c>
      <c r="I7294" t="s">
        <v>174</v>
      </c>
      <c r="K7294" t="str">
        <f t="shared" si="534"/>
        <v>2023/24</v>
      </c>
      <c r="Q7294" s="32">
        <v>351.26659636677363</v>
      </c>
      <c r="AC7294" s="36">
        <v>85.674779601652105</v>
      </c>
      <c r="AD7294">
        <f t="shared" si="535"/>
        <v>8.5674779601652098</v>
      </c>
    </row>
    <row r="7295" spans="1:30" x14ac:dyDescent="0.25">
      <c r="A7295" t="s">
        <v>228</v>
      </c>
      <c r="B7295" t="s">
        <v>185</v>
      </c>
      <c r="D7295" s="38">
        <v>45323</v>
      </c>
      <c r="E7295">
        <f>COUNTIFS($D$4891:D7295,D7295,$A$4891:A7295,A7295)</f>
        <v>5</v>
      </c>
      <c r="I7295" s="39" t="s">
        <v>174</v>
      </c>
      <c r="K7295" t="str">
        <f t="shared" si="534"/>
        <v>2023/24</v>
      </c>
      <c r="Q7295" s="32">
        <v>328.40353402025926</v>
      </c>
      <c r="AC7295" s="37">
        <v>80.098422931770557</v>
      </c>
      <c r="AD7295">
        <f t="shared" si="535"/>
        <v>8.009842293177055</v>
      </c>
    </row>
    <row r="7296" spans="1:30" x14ac:dyDescent="0.25">
      <c r="A7296" t="s">
        <v>228</v>
      </c>
      <c r="B7296" t="s">
        <v>185</v>
      </c>
      <c r="D7296" s="5">
        <v>45377</v>
      </c>
      <c r="E7296">
        <f>COUNTIFS($D$4891:D7296,D7296,$A$4891:A7296,A7296)</f>
        <v>1</v>
      </c>
      <c r="I7296" t="s">
        <v>174</v>
      </c>
      <c r="K7296" t="str">
        <f t="shared" si="534"/>
        <v>2023/24</v>
      </c>
      <c r="Q7296" s="32">
        <v>63.944956299965078</v>
      </c>
      <c r="AC7296" s="36">
        <v>11.841658574067607</v>
      </c>
      <c r="AD7296">
        <f t="shared" si="535"/>
        <v>1.1841658574067606</v>
      </c>
    </row>
    <row r="7297" spans="1:30" x14ac:dyDescent="0.25">
      <c r="A7297" t="s">
        <v>228</v>
      </c>
      <c r="B7297" t="s">
        <v>185</v>
      </c>
      <c r="D7297" s="38">
        <v>45377</v>
      </c>
      <c r="E7297">
        <f>COUNTIFS($D$4891:D7297,D7297,$A$4891:A7297,A7297)</f>
        <v>2</v>
      </c>
      <c r="I7297" s="39" t="s">
        <v>174</v>
      </c>
      <c r="K7297" t="str">
        <f t="shared" si="534"/>
        <v>2023/24</v>
      </c>
      <c r="Q7297" s="32">
        <v>84.929728386104216</v>
      </c>
      <c r="AC7297" s="37">
        <v>15.727727478908188</v>
      </c>
      <c r="AD7297">
        <f t="shared" si="535"/>
        <v>1.5727727478908187</v>
      </c>
    </row>
    <row r="7298" spans="1:30" x14ac:dyDescent="0.25">
      <c r="A7298" t="s">
        <v>228</v>
      </c>
      <c r="B7298" t="s">
        <v>185</v>
      </c>
      <c r="D7298" s="5">
        <v>45377</v>
      </c>
      <c r="E7298">
        <f>COUNTIFS($D$4891:D7298,D7298,$A$4891:A7298,A7298)</f>
        <v>3</v>
      </c>
      <c r="I7298" t="s">
        <v>174</v>
      </c>
      <c r="K7298" t="str">
        <f t="shared" si="534"/>
        <v>2023/24</v>
      </c>
      <c r="Q7298" s="32">
        <v>66.381987577639734</v>
      </c>
      <c r="AC7298" s="36">
        <v>12.292960662525877</v>
      </c>
      <c r="AD7298">
        <f t="shared" si="535"/>
        <v>1.2292960662525876</v>
      </c>
    </row>
    <row r="7299" spans="1:30" x14ac:dyDescent="0.25">
      <c r="A7299" t="s">
        <v>228</v>
      </c>
      <c r="B7299" t="s">
        <v>185</v>
      </c>
      <c r="D7299" s="38">
        <v>45377</v>
      </c>
      <c r="E7299">
        <f>COUNTIFS($D$4891:D7299,D7299,$A$4891:A7299,A7299)</f>
        <v>4</v>
      </c>
      <c r="I7299" s="39" t="s">
        <v>174</v>
      </c>
      <c r="K7299" t="str">
        <f t="shared" si="534"/>
        <v>2023/24</v>
      </c>
      <c r="Q7299" s="32">
        <v>104.44531864673483</v>
      </c>
      <c r="AC7299" s="37">
        <v>19.341725675321268</v>
      </c>
      <c r="AD7299">
        <f t="shared" si="535"/>
        <v>1.9341725675321269</v>
      </c>
    </row>
    <row r="7300" spans="1:30" x14ac:dyDescent="0.25">
      <c r="A7300" t="s">
        <v>228</v>
      </c>
      <c r="B7300" t="s">
        <v>185</v>
      </c>
      <c r="D7300" s="5">
        <v>45377</v>
      </c>
      <c r="E7300">
        <f>COUNTIFS($D$4891:D7300,D7300,$A$4891:A7300,A7300)</f>
        <v>5</v>
      </c>
      <c r="I7300" t="s">
        <v>174</v>
      </c>
      <c r="K7300" t="str">
        <f t="shared" si="534"/>
        <v>2023/24</v>
      </c>
      <c r="Q7300" s="32">
        <v>106.86936214123838</v>
      </c>
      <c r="AC7300" s="36">
        <v>19.79062261874785</v>
      </c>
      <c r="AD7300">
        <f t="shared" si="535"/>
        <v>1.9790622618747851</v>
      </c>
    </row>
    <row r="7301" spans="1:30" x14ac:dyDescent="0.25">
      <c r="A7301" t="s">
        <v>228</v>
      </c>
      <c r="B7301" t="s">
        <v>185</v>
      </c>
      <c r="D7301" s="38">
        <v>45447</v>
      </c>
      <c r="E7301">
        <f>COUNTIFS($D$4891:D7301,D7301,$A$4891:A7301,A7301)</f>
        <v>1</v>
      </c>
      <c r="I7301" s="39" t="s">
        <v>174</v>
      </c>
      <c r="K7301" t="str">
        <f t="shared" si="534"/>
        <v>2023/24</v>
      </c>
      <c r="Q7301" s="32">
        <v>57.906652734238932</v>
      </c>
      <c r="AC7301" s="37">
        <v>8.2723789620341339</v>
      </c>
      <c r="AD7301">
        <f t="shared" si="535"/>
        <v>0.82723789620341337</v>
      </c>
    </row>
    <row r="7302" spans="1:30" x14ac:dyDescent="0.25">
      <c r="A7302" t="s">
        <v>228</v>
      </c>
      <c r="B7302" t="s">
        <v>185</v>
      </c>
      <c r="D7302" s="5">
        <v>45447</v>
      </c>
      <c r="E7302">
        <f>COUNTIFS($D$4891:D7302,D7302,$A$4891:A7302,A7302)</f>
        <v>2</v>
      </c>
      <c r="I7302" t="s">
        <v>174</v>
      </c>
      <c r="K7302" t="str">
        <f t="shared" si="534"/>
        <v>2023/24</v>
      </c>
      <c r="Q7302" s="32">
        <v>69.426409145377406</v>
      </c>
      <c r="AC7302" s="36">
        <v>9.9180584493396307</v>
      </c>
      <c r="AD7302">
        <f t="shared" si="535"/>
        <v>0.99180584493396307</v>
      </c>
    </row>
    <row r="7303" spans="1:30" x14ac:dyDescent="0.25">
      <c r="A7303" t="s">
        <v>228</v>
      </c>
      <c r="B7303" t="s">
        <v>185</v>
      </c>
      <c r="D7303" s="38">
        <v>45447</v>
      </c>
      <c r="E7303">
        <f>COUNTIFS($D$4891:D7303,D7303,$A$4891:A7303,A7303)</f>
        <v>3</v>
      </c>
      <c r="I7303" s="39" t="s">
        <v>174</v>
      </c>
      <c r="K7303" t="str">
        <f t="shared" ref="K7303:K7366" si="536">YEAR(D7303)+IF(MONTH(D7303)&lt;7,-1,0)&amp;"/"&amp;RIGHT(YEAR(D7303)+IF(MONTH(D7303)&lt;7,0,1),2)</f>
        <v>2023/24</v>
      </c>
      <c r="Q7303" s="32">
        <v>50.48851462789964</v>
      </c>
      <c r="AC7303" s="37">
        <v>7.2126449468428051</v>
      </c>
      <c r="AD7303">
        <f t="shared" si="535"/>
        <v>0.72126449468428055</v>
      </c>
    </row>
    <row r="7304" spans="1:30" x14ac:dyDescent="0.25">
      <c r="A7304" t="s">
        <v>228</v>
      </c>
      <c r="B7304" t="s">
        <v>185</v>
      </c>
      <c r="D7304" s="5">
        <v>45447</v>
      </c>
      <c r="E7304">
        <f>COUNTIFS($D$4891:D7304,D7304,$A$4891:A7304,A7304)</f>
        <v>4</v>
      </c>
      <c r="I7304" t="s">
        <v>174</v>
      </c>
      <c r="K7304" t="str">
        <f t="shared" si="536"/>
        <v>2023/24</v>
      </c>
      <c r="Q7304" s="32">
        <v>63.887555815215116</v>
      </c>
      <c r="AC7304" s="36">
        <v>9.1267936878878739</v>
      </c>
      <c r="AD7304">
        <f t="shared" si="535"/>
        <v>0.91267936878878742</v>
      </c>
    </row>
    <row r="7305" spans="1:30" x14ac:dyDescent="0.25">
      <c r="A7305" t="s">
        <v>228</v>
      </c>
      <c r="B7305" t="s">
        <v>185</v>
      </c>
      <c r="D7305" s="38">
        <v>45447</v>
      </c>
      <c r="E7305">
        <f>COUNTIFS($D$4891:D7305,D7305,$A$4891:A7305,A7305)</f>
        <v>5</v>
      </c>
      <c r="I7305" s="39" t="s">
        <v>174</v>
      </c>
      <c r="K7305" t="str">
        <f t="shared" si="536"/>
        <v>2023/24</v>
      </c>
      <c r="Q7305" s="32">
        <v>44.151318578344977</v>
      </c>
      <c r="AC7305" s="37">
        <v>6.3073312254778537</v>
      </c>
      <c r="AD7305">
        <f t="shared" si="535"/>
        <v>0.63073312254778535</v>
      </c>
    </row>
    <row r="7306" spans="1:30" x14ac:dyDescent="0.25">
      <c r="A7306" t="s">
        <v>229</v>
      </c>
      <c r="B7306" t="s">
        <v>185</v>
      </c>
      <c r="D7306" s="5">
        <v>44977</v>
      </c>
      <c r="E7306">
        <f>COUNTIFS($D$4891:D7306,D7306,$A$4891:A7306,A7306)</f>
        <v>1</v>
      </c>
      <c r="I7306" t="s">
        <v>175</v>
      </c>
      <c r="K7306" t="str">
        <f t="shared" si="536"/>
        <v>2022/23</v>
      </c>
      <c r="Q7306" s="32">
        <v>291.63260738405251</v>
      </c>
      <c r="AC7306" s="36">
        <v>49.429255488822463</v>
      </c>
      <c r="AD7306">
        <f t="shared" si="535"/>
        <v>4.9429255488822461</v>
      </c>
    </row>
    <row r="7307" spans="1:30" x14ac:dyDescent="0.25">
      <c r="A7307" t="s">
        <v>229</v>
      </c>
      <c r="B7307" t="s">
        <v>185</v>
      </c>
      <c r="D7307" s="38">
        <v>44977</v>
      </c>
      <c r="E7307">
        <f>COUNTIFS($D$4891:D7307,D7307,$A$4891:A7307,A7307)</f>
        <v>2</v>
      </c>
      <c r="I7307" s="39" t="s">
        <v>175</v>
      </c>
      <c r="K7307" t="str">
        <f t="shared" si="536"/>
        <v>2022/23</v>
      </c>
      <c r="Q7307" s="32">
        <v>213.38016795865627</v>
      </c>
      <c r="AC7307" s="37">
        <v>36.166130162484116</v>
      </c>
      <c r="AD7307">
        <f t="shared" si="535"/>
        <v>3.6166130162484116</v>
      </c>
    </row>
    <row r="7308" spans="1:30" x14ac:dyDescent="0.25">
      <c r="A7308" t="s">
        <v>229</v>
      </c>
      <c r="B7308" t="s">
        <v>185</v>
      </c>
      <c r="D7308" s="5">
        <v>44977</v>
      </c>
      <c r="E7308">
        <f>COUNTIFS($D$4891:D7308,D7308,$A$4891:A7308,A7308)</f>
        <v>3</v>
      </c>
      <c r="I7308" t="s">
        <v>175</v>
      </c>
      <c r="K7308" t="str">
        <f t="shared" si="536"/>
        <v>2022/23</v>
      </c>
      <c r="Q7308" s="32">
        <v>135.99411917322496</v>
      </c>
      <c r="AC7308" s="36">
        <v>23.049850707326264</v>
      </c>
      <c r="AD7308">
        <f t="shared" si="535"/>
        <v>2.3049850707326263</v>
      </c>
    </row>
    <row r="7309" spans="1:30" x14ac:dyDescent="0.25">
      <c r="A7309" t="s">
        <v>229</v>
      </c>
      <c r="B7309" t="s">
        <v>185</v>
      </c>
      <c r="D7309" s="38">
        <v>44977</v>
      </c>
      <c r="E7309">
        <f>COUNTIFS($D$4891:D7309,D7309,$A$4891:A7309,A7309)</f>
        <v>4</v>
      </c>
      <c r="I7309" s="39" t="s">
        <v>175</v>
      </c>
      <c r="K7309" t="str">
        <f t="shared" si="536"/>
        <v>2022/23</v>
      </c>
      <c r="Q7309" s="32">
        <v>197.75662435983074</v>
      </c>
      <c r="AC7309" s="37">
        <v>33.518071925395041</v>
      </c>
      <c r="AD7309">
        <f t="shared" si="535"/>
        <v>3.3518071925395043</v>
      </c>
    </row>
    <row r="7310" spans="1:30" x14ac:dyDescent="0.25">
      <c r="A7310" t="s">
        <v>229</v>
      </c>
      <c r="B7310" t="s">
        <v>185</v>
      </c>
      <c r="D7310" s="5">
        <v>44977</v>
      </c>
      <c r="E7310">
        <f>COUNTIFS($D$4891:D7310,D7310,$A$4891:A7310,A7310)</f>
        <v>5</v>
      </c>
      <c r="I7310" t="s">
        <v>175</v>
      </c>
      <c r="K7310" t="str">
        <f t="shared" si="536"/>
        <v>2022/23</v>
      </c>
      <c r="Q7310" s="32">
        <v>187.3329977152151</v>
      </c>
      <c r="AC7310" s="36">
        <v>31.751355544951714</v>
      </c>
      <c r="AD7310">
        <f t="shared" si="535"/>
        <v>3.1751355544951716</v>
      </c>
    </row>
    <row r="7311" spans="1:30" x14ac:dyDescent="0.25">
      <c r="A7311" t="s">
        <v>229</v>
      </c>
      <c r="B7311" t="s">
        <v>185</v>
      </c>
      <c r="D7311" s="38">
        <v>45001</v>
      </c>
      <c r="E7311">
        <f>COUNTIFS($D$4891:D7311,D7311,$A$4891:A7311,A7311)</f>
        <v>1</v>
      </c>
      <c r="I7311" s="39" t="s">
        <v>175</v>
      </c>
      <c r="K7311" t="str">
        <f t="shared" si="536"/>
        <v>2022/23</v>
      </c>
      <c r="Q7311" s="32">
        <v>208.54419703103912</v>
      </c>
      <c r="AC7311" s="37">
        <v>86.893415429599642</v>
      </c>
      <c r="AD7311">
        <f t="shared" si="535"/>
        <v>8.6893415429599639</v>
      </c>
    </row>
    <row r="7312" spans="1:30" x14ac:dyDescent="0.25">
      <c r="A7312" t="s">
        <v>229</v>
      </c>
      <c r="B7312" t="s">
        <v>185</v>
      </c>
      <c r="D7312" s="5">
        <v>45001</v>
      </c>
      <c r="E7312">
        <f>COUNTIFS($D$4891:D7312,D7312,$A$4891:A7312,A7312)</f>
        <v>2</v>
      </c>
      <c r="I7312" t="s">
        <v>175</v>
      </c>
      <c r="K7312" t="str">
        <f t="shared" si="536"/>
        <v>2022/23</v>
      </c>
      <c r="Q7312" s="32">
        <v>196.86202721402213</v>
      </c>
      <c r="AC7312" s="36">
        <v>82.025844672509223</v>
      </c>
      <c r="AD7312">
        <f t="shared" si="535"/>
        <v>8.2025844672509223</v>
      </c>
    </row>
    <row r="7313" spans="1:30" x14ac:dyDescent="0.25">
      <c r="A7313" t="s">
        <v>229</v>
      </c>
      <c r="B7313" t="s">
        <v>185</v>
      </c>
      <c r="D7313" s="38">
        <v>45001</v>
      </c>
      <c r="E7313">
        <f>COUNTIFS($D$4891:D7313,D7313,$A$4891:A7313,A7313)</f>
        <v>3</v>
      </c>
      <c r="I7313" s="39" t="s">
        <v>175</v>
      </c>
      <c r="K7313" t="str">
        <f t="shared" si="536"/>
        <v>2022/23</v>
      </c>
      <c r="Q7313" s="32">
        <v>222.776264815312</v>
      </c>
      <c r="AC7313" s="37">
        <v>92.823443673046668</v>
      </c>
      <c r="AD7313">
        <f t="shared" si="535"/>
        <v>9.2823443673046668</v>
      </c>
    </row>
    <row r="7314" spans="1:30" x14ac:dyDescent="0.25">
      <c r="A7314" t="s">
        <v>229</v>
      </c>
      <c r="B7314" t="s">
        <v>185</v>
      </c>
      <c r="D7314" s="5">
        <v>45001</v>
      </c>
      <c r="E7314">
        <f>COUNTIFS($D$4891:D7314,D7314,$A$4891:A7314,A7314)</f>
        <v>4</v>
      </c>
      <c r="I7314" t="s">
        <v>175</v>
      </c>
      <c r="K7314" t="str">
        <f t="shared" si="536"/>
        <v>2022/23</v>
      </c>
      <c r="Q7314" s="32">
        <v>152.39839181286547</v>
      </c>
      <c r="AC7314" s="36">
        <v>63.499329922027279</v>
      </c>
      <c r="AD7314">
        <f t="shared" si="535"/>
        <v>6.3499329922027279</v>
      </c>
    </row>
    <row r="7315" spans="1:30" x14ac:dyDescent="0.25">
      <c r="A7315" t="s">
        <v>229</v>
      </c>
      <c r="B7315" t="s">
        <v>185</v>
      </c>
      <c r="D7315" s="38">
        <v>45001</v>
      </c>
      <c r="E7315">
        <f>COUNTIFS($D$4891:D7315,D7315,$A$4891:A7315,A7315)</f>
        <v>5</v>
      </c>
      <c r="I7315" s="39" t="s">
        <v>175</v>
      </c>
      <c r="K7315" t="str">
        <f t="shared" si="536"/>
        <v>2022/23</v>
      </c>
      <c r="Q7315" s="32">
        <v>94.348819073083774</v>
      </c>
      <c r="AC7315" s="37">
        <v>39.312007947118239</v>
      </c>
      <c r="AD7315">
        <f t="shared" si="535"/>
        <v>3.9312007947118239</v>
      </c>
    </row>
    <row r="7316" spans="1:30" x14ac:dyDescent="0.25">
      <c r="A7316" t="s">
        <v>229</v>
      </c>
      <c r="B7316" t="s">
        <v>185</v>
      </c>
      <c r="D7316" s="5">
        <v>45050</v>
      </c>
      <c r="E7316">
        <f>COUNTIFS($D$4891:D7316,D7316,$A$4891:A7316,A7316)</f>
        <v>1</v>
      </c>
      <c r="I7316" t="s">
        <v>175</v>
      </c>
      <c r="K7316" t="str">
        <f t="shared" si="536"/>
        <v>2022/23</v>
      </c>
      <c r="Q7316" s="32">
        <v>248.90466561162884</v>
      </c>
      <c r="AC7316" s="36">
        <v>50.79687053298548</v>
      </c>
      <c r="AD7316">
        <f t="shared" si="535"/>
        <v>5.0796870532985476</v>
      </c>
    </row>
    <row r="7317" spans="1:30" x14ac:dyDescent="0.25">
      <c r="A7317" t="s">
        <v>229</v>
      </c>
      <c r="B7317" t="s">
        <v>185</v>
      </c>
      <c r="D7317" s="38">
        <v>45050</v>
      </c>
      <c r="E7317">
        <f>COUNTIFS($D$4891:D7317,D7317,$A$4891:A7317,A7317)</f>
        <v>2</v>
      </c>
      <c r="I7317" s="39" t="s">
        <v>175</v>
      </c>
      <c r="K7317" t="str">
        <f t="shared" si="536"/>
        <v>2022/23</v>
      </c>
      <c r="Q7317" s="32">
        <v>243.87623549634719</v>
      </c>
      <c r="AC7317" s="37">
        <v>49.770660305376978</v>
      </c>
      <c r="AD7317">
        <f t="shared" si="535"/>
        <v>4.9770660305376975</v>
      </c>
    </row>
    <row r="7318" spans="1:30" x14ac:dyDescent="0.25">
      <c r="A7318" t="s">
        <v>229</v>
      </c>
      <c r="B7318" t="s">
        <v>185</v>
      </c>
      <c r="D7318" s="5">
        <v>45050</v>
      </c>
      <c r="E7318">
        <f>COUNTIFS($D$4891:D7318,D7318,$A$4891:A7318,A7318)</f>
        <v>3</v>
      </c>
      <c r="I7318" t="s">
        <v>175</v>
      </c>
      <c r="K7318" t="str">
        <f t="shared" si="536"/>
        <v>2022/23</v>
      </c>
      <c r="Q7318" s="32">
        <v>266.42895227939215</v>
      </c>
      <c r="AC7318" s="36">
        <v>54.373255567222891</v>
      </c>
      <c r="AD7318">
        <f t="shared" si="535"/>
        <v>5.4373255567222891</v>
      </c>
    </row>
    <row r="7319" spans="1:30" x14ac:dyDescent="0.25">
      <c r="A7319" t="s">
        <v>229</v>
      </c>
      <c r="B7319" t="s">
        <v>185</v>
      </c>
      <c r="D7319" s="38">
        <v>45050</v>
      </c>
      <c r="E7319">
        <f>COUNTIFS($D$4891:D7319,D7319,$A$4891:A7319,A7319)</f>
        <v>4</v>
      </c>
      <c r="I7319" s="39" t="s">
        <v>175</v>
      </c>
      <c r="K7319" t="str">
        <f t="shared" si="536"/>
        <v>2022/23</v>
      </c>
      <c r="Q7319" s="32">
        <v>246.33382764870652</v>
      </c>
      <c r="AC7319" s="37">
        <v>50.272209724225824</v>
      </c>
      <c r="AD7319">
        <f t="shared" si="535"/>
        <v>5.0272209724225823</v>
      </c>
    </row>
    <row r="7320" spans="1:30" x14ac:dyDescent="0.25">
      <c r="A7320" t="s">
        <v>229</v>
      </c>
      <c r="B7320" t="s">
        <v>185</v>
      </c>
      <c r="D7320" s="5">
        <v>45050</v>
      </c>
      <c r="E7320">
        <f>COUNTIFS($D$4891:D7320,D7320,$A$4891:A7320,A7320)</f>
        <v>5</v>
      </c>
      <c r="I7320" t="s">
        <v>175</v>
      </c>
      <c r="K7320" t="str">
        <f t="shared" si="536"/>
        <v>2022/23</v>
      </c>
      <c r="Q7320" s="32">
        <v>168.09652516320676</v>
      </c>
      <c r="AC7320" s="36">
        <v>34.305413298613622</v>
      </c>
      <c r="AD7320">
        <f t="shared" si="535"/>
        <v>3.4305413298613621</v>
      </c>
    </row>
    <row r="7321" spans="1:30" x14ac:dyDescent="0.25">
      <c r="A7321" t="s">
        <v>229</v>
      </c>
      <c r="B7321" t="s">
        <v>185</v>
      </c>
      <c r="D7321" s="38">
        <v>45147</v>
      </c>
      <c r="E7321">
        <f>COUNTIFS($D$4891:D7321,D7321,$A$4891:A7321,A7321)</f>
        <v>1</v>
      </c>
      <c r="I7321" s="39" t="s">
        <v>175</v>
      </c>
      <c r="K7321" t="str">
        <f t="shared" si="536"/>
        <v>2023/24</v>
      </c>
      <c r="Q7321" s="32">
        <v>114.72453674916055</v>
      </c>
      <c r="AC7321" s="37">
        <v>11.827271829810366</v>
      </c>
      <c r="AD7321">
        <f t="shared" si="535"/>
        <v>1.1827271829810366</v>
      </c>
    </row>
    <row r="7322" spans="1:30" x14ac:dyDescent="0.25">
      <c r="A7322" t="s">
        <v>229</v>
      </c>
      <c r="B7322" t="s">
        <v>185</v>
      </c>
      <c r="D7322" s="5">
        <v>45147</v>
      </c>
      <c r="E7322">
        <f>COUNTIFS($D$4891:D7322,D7322,$A$4891:A7322,A7322)</f>
        <v>2</v>
      </c>
      <c r="I7322" t="s">
        <v>175</v>
      </c>
      <c r="K7322" t="str">
        <f t="shared" si="536"/>
        <v>2023/24</v>
      </c>
      <c r="Q7322" s="32">
        <v>107.90253601440574</v>
      </c>
      <c r="AC7322" s="36">
        <v>11.123972784990283</v>
      </c>
      <c r="AD7322">
        <f t="shared" si="535"/>
        <v>1.1123972784990284</v>
      </c>
    </row>
    <row r="7323" spans="1:30" x14ac:dyDescent="0.25">
      <c r="A7323" t="s">
        <v>229</v>
      </c>
      <c r="B7323" t="s">
        <v>185</v>
      </c>
      <c r="D7323" s="38">
        <v>45147</v>
      </c>
      <c r="E7323">
        <f>COUNTIFS($D$4891:D7323,D7323,$A$4891:A7323,A7323)</f>
        <v>3</v>
      </c>
      <c r="I7323" s="39" t="s">
        <v>175</v>
      </c>
      <c r="K7323" t="str">
        <f t="shared" si="536"/>
        <v>2023/24</v>
      </c>
      <c r="Q7323" s="32">
        <v>188.463650458676</v>
      </c>
      <c r="AC7323" s="37">
        <v>19.429242315327425</v>
      </c>
      <c r="AD7323">
        <f t="shared" si="535"/>
        <v>1.9429242315327424</v>
      </c>
    </row>
    <row r="7324" spans="1:30" x14ac:dyDescent="0.25">
      <c r="A7324" t="s">
        <v>229</v>
      </c>
      <c r="B7324" t="s">
        <v>185</v>
      </c>
      <c r="D7324" s="5">
        <v>45147</v>
      </c>
      <c r="E7324">
        <f>COUNTIFS($D$4891:D7324,D7324,$A$4891:A7324,A7324)</f>
        <v>4</v>
      </c>
      <c r="I7324" t="s">
        <v>175</v>
      </c>
      <c r="K7324" t="str">
        <f t="shared" si="536"/>
        <v>2023/24</v>
      </c>
      <c r="Q7324" s="32">
        <v>140.7053431701319</v>
      </c>
      <c r="AC7324" s="36">
        <v>14.505705481456896</v>
      </c>
      <c r="AD7324">
        <f t="shared" ref="AD7324:AD7387" si="537">AC7324/10</f>
        <v>1.4505705481456896</v>
      </c>
    </row>
    <row r="7325" spans="1:30" x14ac:dyDescent="0.25">
      <c r="A7325" t="s">
        <v>229</v>
      </c>
      <c r="B7325" t="s">
        <v>185</v>
      </c>
      <c r="D7325" s="38">
        <v>45147</v>
      </c>
      <c r="E7325">
        <f>COUNTIFS($D$4891:D7325,D7325,$A$4891:A7325,A7325)</f>
        <v>5</v>
      </c>
      <c r="I7325" s="39" t="s">
        <v>175</v>
      </c>
      <c r="K7325" t="str">
        <f t="shared" si="536"/>
        <v>2023/24</v>
      </c>
      <c r="Q7325" s="32">
        <v>106.14561152515303</v>
      </c>
      <c r="AC7325" s="37">
        <v>10.942846548984848</v>
      </c>
      <c r="AD7325">
        <f t="shared" si="537"/>
        <v>1.0942846548984848</v>
      </c>
    </row>
    <row r="7326" spans="1:30" x14ac:dyDescent="0.25">
      <c r="A7326" t="s">
        <v>229</v>
      </c>
      <c r="B7326" t="s">
        <v>185</v>
      </c>
      <c r="D7326" s="5">
        <v>45184</v>
      </c>
      <c r="E7326">
        <f>COUNTIFS($D$4891:D7326,D7326,$A$4891:A7326,A7326)</f>
        <v>1</v>
      </c>
      <c r="I7326" t="s">
        <v>175</v>
      </c>
      <c r="K7326" t="str">
        <f t="shared" si="536"/>
        <v>2023/24</v>
      </c>
      <c r="Q7326" s="32">
        <v>79.539081221638696</v>
      </c>
      <c r="AC7326" s="36">
        <v>21.497048978821269</v>
      </c>
      <c r="AD7326">
        <f t="shared" si="537"/>
        <v>2.1497048978821267</v>
      </c>
    </row>
    <row r="7327" spans="1:30" x14ac:dyDescent="0.25">
      <c r="A7327" t="s">
        <v>229</v>
      </c>
      <c r="B7327" t="s">
        <v>185</v>
      </c>
      <c r="D7327" s="38">
        <v>45184</v>
      </c>
      <c r="E7327">
        <f>COUNTIFS($D$4891:D7327,D7327,$A$4891:A7327,A7327)</f>
        <v>2</v>
      </c>
      <c r="I7327" s="39" t="s">
        <v>175</v>
      </c>
      <c r="K7327" t="str">
        <f t="shared" si="536"/>
        <v>2023/24</v>
      </c>
      <c r="Q7327" s="32">
        <v>128.19255578800556</v>
      </c>
      <c r="AC7327" s="37">
        <v>34.646636699460963</v>
      </c>
      <c r="AD7327">
        <f t="shared" si="537"/>
        <v>3.4646636699460962</v>
      </c>
    </row>
    <row r="7328" spans="1:30" x14ac:dyDescent="0.25">
      <c r="A7328" t="s">
        <v>229</v>
      </c>
      <c r="B7328" t="s">
        <v>185</v>
      </c>
      <c r="D7328" s="5">
        <v>45184</v>
      </c>
      <c r="E7328">
        <f>COUNTIFS($D$4891:D7328,D7328,$A$4891:A7328,A7328)</f>
        <v>3</v>
      </c>
      <c r="I7328" t="s">
        <v>175</v>
      </c>
      <c r="K7328" t="str">
        <f t="shared" si="536"/>
        <v>2023/24</v>
      </c>
      <c r="Q7328" s="32">
        <v>122.04142011834321</v>
      </c>
      <c r="AC7328" s="36">
        <v>32.984167599552222</v>
      </c>
      <c r="AD7328">
        <f t="shared" si="537"/>
        <v>3.2984167599552223</v>
      </c>
    </row>
    <row r="7329" spans="1:30" x14ac:dyDescent="0.25">
      <c r="A7329" t="s">
        <v>229</v>
      </c>
      <c r="B7329" t="s">
        <v>185</v>
      </c>
      <c r="D7329" s="38">
        <v>45184</v>
      </c>
      <c r="E7329">
        <f>COUNTIFS($D$4891:D7329,D7329,$A$4891:A7329,A7329)</f>
        <v>4</v>
      </c>
      <c r="I7329" s="39" t="s">
        <v>175</v>
      </c>
      <c r="K7329" t="str">
        <f t="shared" si="536"/>
        <v>2023/24</v>
      </c>
      <c r="Q7329" s="32">
        <v>103.51426583159359</v>
      </c>
      <c r="AC7329" s="37">
        <v>27.976828603133402</v>
      </c>
      <c r="AD7329">
        <f t="shared" si="537"/>
        <v>2.7976828603133401</v>
      </c>
    </row>
    <row r="7330" spans="1:30" x14ac:dyDescent="0.25">
      <c r="A7330" t="s">
        <v>229</v>
      </c>
      <c r="B7330" t="s">
        <v>185</v>
      </c>
      <c r="D7330" s="5">
        <v>45184</v>
      </c>
      <c r="E7330">
        <f>COUNTIFS($D$4891:D7330,D7330,$A$4891:A7330,A7330)</f>
        <v>5</v>
      </c>
      <c r="I7330" t="s">
        <v>175</v>
      </c>
      <c r="K7330" t="str">
        <f t="shared" si="536"/>
        <v>2023/24</v>
      </c>
      <c r="Q7330" s="32">
        <v>104.0461153545173</v>
      </c>
      <c r="AC7330" s="36">
        <v>28.120571717437105</v>
      </c>
      <c r="AD7330">
        <f t="shared" si="537"/>
        <v>2.8120571717437106</v>
      </c>
    </row>
    <row r="7331" spans="1:30" x14ac:dyDescent="0.25">
      <c r="A7331" t="s">
        <v>229</v>
      </c>
      <c r="B7331" t="s">
        <v>185</v>
      </c>
      <c r="D7331" s="38">
        <v>45229</v>
      </c>
      <c r="E7331">
        <f>COUNTIFS($D$4891:D7331,D7331,$A$4891:A7331,A7331)</f>
        <v>1</v>
      </c>
      <c r="I7331" s="39" t="s">
        <v>175</v>
      </c>
      <c r="K7331" t="str">
        <f t="shared" si="536"/>
        <v>2023/24</v>
      </c>
      <c r="Q7331" s="32">
        <v>249.34967141292435</v>
      </c>
      <c r="AC7331" s="37">
        <v>55.411038091760972</v>
      </c>
      <c r="AD7331">
        <f t="shared" si="537"/>
        <v>5.5411038091760974</v>
      </c>
    </row>
    <row r="7332" spans="1:30" x14ac:dyDescent="0.25">
      <c r="A7332" t="s">
        <v>229</v>
      </c>
      <c r="B7332" t="s">
        <v>185</v>
      </c>
      <c r="D7332" s="5">
        <v>45229</v>
      </c>
      <c r="E7332">
        <f>COUNTIFS($D$4891:D7332,D7332,$A$4891:A7332,A7332)</f>
        <v>2</v>
      </c>
      <c r="I7332" t="s">
        <v>175</v>
      </c>
      <c r="K7332" t="str">
        <f t="shared" si="536"/>
        <v>2023/24</v>
      </c>
      <c r="Q7332" s="32">
        <v>333.92537758346577</v>
      </c>
      <c r="AC7332" s="36">
        <v>74.205639462992394</v>
      </c>
      <c r="AD7332">
        <f t="shared" si="537"/>
        <v>7.4205639462992394</v>
      </c>
    </row>
    <row r="7333" spans="1:30" x14ac:dyDescent="0.25">
      <c r="A7333" t="s">
        <v>229</v>
      </c>
      <c r="B7333" t="s">
        <v>185</v>
      </c>
      <c r="D7333" s="38">
        <v>45229</v>
      </c>
      <c r="E7333">
        <f>COUNTIFS($D$4891:D7333,D7333,$A$4891:A7333,A7333)</f>
        <v>3</v>
      </c>
      <c r="I7333" s="39" t="s">
        <v>175</v>
      </c>
      <c r="K7333" t="str">
        <f t="shared" si="536"/>
        <v>2023/24</v>
      </c>
      <c r="Q7333" s="32">
        <v>328.46556233652996</v>
      </c>
      <c r="AC7333" s="37">
        <v>72.992347185895539</v>
      </c>
      <c r="AD7333">
        <f t="shared" si="537"/>
        <v>7.2992347185895543</v>
      </c>
    </row>
    <row r="7334" spans="1:30" x14ac:dyDescent="0.25">
      <c r="A7334" t="s">
        <v>229</v>
      </c>
      <c r="B7334" t="s">
        <v>185</v>
      </c>
      <c r="D7334" s="5">
        <v>45229</v>
      </c>
      <c r="E7334">
        <f>COUNTIFS($D$4891:D7334,D7334,$A$4891:A7334,A7334)</f>
        <v>4</v>
      </c>
      <c r="I7334" t="s">
        <v>175</v>
      </c>
      <c r="K7334" t="str">
        <f t="shared" si="536"/>
        <v>2023/24</v>
      </c>
      <c r="Q7334" s="32">
        <v>217.34593199757128</v>
      </c>
      <c r="AC7334" s="36">
        <v>48.299095999460285</v>
      </c>
      <c r="AD7334">
        <f t="shared" si="537"/>
        <v>4.8299095999460286</v>
      </c>
    </row>
    <row r="7335" spans="1:30" x14ac:dyDescent="0.25">
      <c r="A7335" t="s">
        <v>229</v>
      </c>
      <c r="B7335" t="s">
        <v>185</v>
      </c>
      <c r="D7335" s="38">
        <v>45229</v>
      </c>
      <c r="E7335">
        <f>COUNTIFS($D$4891:D7335,D7335,$A$4891:A7335,A7335)</f>
        <v>5</v>
      </c>
      <c r="I7335" s="39" t="s">
        <v>175</v>
      </c>
      <c r="K7335" t="str">
        <f t="shared" si="536"/>
        <v>2023/24</v>
      </c>
      <c r="Q7335" s="32">
        <v>225.79993535875889</v>
      </c>
      <c r="AC7335" s="37">
        <v>50.177763413057527</v>
      </c>
      <c r="AD7335">
        <f t="shared" si="537"/>
        <v>5.017776341305753</v>
      </c>
    </row>
    <row r="7336" spans="1:30" x14ac:dyDescent="0.25">
      <c r="A7336" t="s">
        <v>229</v>
      </c>
      <c r="B7336" t="s">
        <v>185</v>
      </c>
      <c r="D7336" s="5">
        <v>45258</v>
      </c>
      <c r="E7336">
        <f>COUNTIFS($D$4891:D7336,D7336,$A$4891:A7336,A7336)</f>
        <v>1</v>
      </c>
      <c r="I7336" t="s">
        <v>175</v>
      </c>
      <c r="K7336" t="str">
        <f t="shared" si="536"/>
        <v>2023/24</v>
      </c>
      <c r="Q7336" s="32">
        <v>249.15824915824925</v>
      </c>
      <c r="AC7336" s="36">
        <v>85.916637640775605</v>
      </c>
      <c r="AD7336">
        <f t="shared" si="537"/>
        <v>8.5916637640775608</v>
      </c>
    </row>
    <row r="7337" spans="1:30" x14ac:dyDescent="0.25">
      <c r="A7337" t="s">
        <v>229</v>
      </c>
      <c r="B7337" t="s">
        <v>185</v>
      </c>
      <c r="D7337" s="38">
        <v>45258</v>
      </c>
      <c r="E7337">
        <f>COUNTIFS($D$4891:D7337,D7337,$A$4891:A7337,A7337)</f>
        <v>2</v>
      </c>
      <c r="I7337" s="39" t="s">
        <v>175</v>
      </c>
      <c r="K7337" t="str">
        <f t="shared" si="536"/>
        <v>2023/24</v>
      </c>
      <c r="Q7337" s="32">
        <v>287.29157278053179</v>
      </c>
      <c r="AC7337" s="37">
        <v>99.066059579493725</v>
      </c>
      <c r="AD7337">
        <f t="shared" si="537"/>
        <v>9.9066059579493722</v>
      </c>
    </row>
    <row r="7338" spans="1:30" x14ac:dyDescent="0.25">
      <c r="A7338" t="s">
        <v>229</v>
      </c>
      <c r="B7338" t="s">
        <v>185</v>
      </c>
      <c r="D7338" s="5">
        <v>45258</v>
      </c>
      <c r="E7338">
        <f>COUNTIFS($D$4891:D7338,D7338,$A$4891:A7338,A7338)</f>
        <v>3</v>
      </c>
      <c r="I7338" t="s">
        <v>175</v>
      </c>
      <c r="K7338" t="str">
        <f t="shared" si="536"/>
        <v>2023/24</v>
      </c>
      <c r="Q7338" s="32">
        <v>313.29455783772954</v>
      </c>
      <c r="AC7338" s="36">
        <v>108.03260615094122</v>
      </c>
      <c r="AD7338">
        <f t="shared" si="537"/>
        <v>10.803260615094121</v>
      </c>
    </row>
    <row r="7339" spans="1:30" x14ac:dyDescent="0.25">
      <c r="A7339" t="s">
        <v>229</v>
      </c>
      <c r="B7339" t="s">
        <v>185</v>
      </c>
      <c r="D7339" s="38">
        <v>45258</v>
      </c>
      <c r="E7339">
        <f>COUNTIFS($D$4891:D7339,D7339,$A$4891:A7339,A7339)</f>
        <v>4</v>
      </c>
      <c r="I7339" s="39" t="s">
        <v>175</v>
      </c>
      <c r="K7339" t="str">
        <f t="shared" si="536"/>
        <v>2023/24</v>
      </c>
      <c r="Q7339" s="32">
        <v>214.9777091906721</v>
      </c>
      <c r="AC7339" s="37">
        <v>74.130244548507619</v>
      </c>
      <c r="AD7339">
        <f t="shared" si="537"/>
        <v>7.4130244548507616</v>
      </c>
    </row>
    <row r="7340" spans="1:30" x14ac:dyDescent="0.25">
      <c r="A7340" t="s">
        <v>229</v>
      </c>
      <c r="B7340" t="s">
        <v>185</v>
      </c>
      <c r="D7340" s="5">
        <v>45258</v>
      </c>
      <c r="E7340">
        <f>COUNTIFS($D$4891:D7340,D7340,$A$4891:A7340,A7340)</f>
        <v>5</v>
      </c>
      <c r="I7340" t="s">
        <v>175</v>
      </c>
      <c r="K7340" t="str">
        <f t="shared" si="536"/>
        <v>2023/24</v>
      </c>
      <c r="Q7340" s="32">
        <v>205.64651977629538</v>
      </c>
      <c r="AC7340" s="36">
        <v>70.912593026308755</v>
      </c>
      <c r="AD7340">
        <f t="shared" si="537"/>
        <v>7.0912593026308759</v>
      </c>
    </row>
    <row r="7341" spans="1:30" x14ac:dyDescent="0.25">
      <c r="A7341" t="s">
        <v>229</v>
      </c>
      <c r="B7341" t="s">
        <v>185</v>
      </c>
      <c r="D7341" s="38">
        <v>45282</v>
      </c>
      <c r="E7341">
        <f>COUNTIFS($D$4891:D7341,D7341,$A$4891:A7341,A7341)</f>
        <v>1</v>
      </c>
      <c r="I7341" s="39" t="s">
        <v>175</v>
      </c>
      <c r="K7341" t="str">
        <f t="shared" si="536"/>
        <v>2023/24</v>
      </c>
      <c r="Q7341" s="32">
        <v>122.50025507601268</v>
      </c>
      <c r="AC7341" s="37">
        <v>51.041772948338611</v>
      </c>
      <c r="AD7341">
        <f t="shared" si="537"/>
        <v>5.1041772948338613</v>
      </c>
    </row>
    <row r="7342" spans="1:30" x14ac:dyDescent="0.25">
      <c r="A7342" t="s">
        <v>229</v>
      </c>
      <c r="B7342" t="s">
        <v>185</v>
      </c>
      <c r="D7342" s="5">
        <v>45282</v>
      </c>
      <c r="E7342">
        <f>COUNTIFS($D$4891:D7342,D7342,$A$4891:A7342,A7342)</f>
        <v>2</v>
      </c>
      <c r="I7342" t="s">
        <v>175</v>
      </c>
      <c r="K7342" t="str">
        <f t="shared" si="536"/>
        <v>2023/24</v>
      </c>
      <c r="Q7342" s="32">
        <v>122.74627803557614</v>
      </c>
      <c r="AC7342" s="36">
        <v>51.144282514823395</v>
      </c>
      <c r="AD7342">
        <f t="shared" si="537"/>
        <v>5.1144282514823391</v>
      </c>
    </row>
    <row r="7343" spans="1:30" x14ac:dyDescent="0.25">
      <c r="A7343" t="s">
        <v>229</v>
      </c>
      <c r="B7343" t="s">
        <v>185</v>
      </c>
      <c r="D7343" s="38">
        <v>45282</v>
      </c>
      <c r="E7343">
        <f>COUNTIFS($D$4891:D7343,D7343,$A$4891:A7343,A7343)</f>
        <v>3</v>
      </c>
      <c r="I7343" s="39" t="s">
        <v>175</v>
      </c>
      <c r="K7343" t="str">
        <f t="shared" si="536"/>
        <v>2023/24</v>
      </c>
      <c r="Q7343" s="32">
        <v>198.91273041474659</v>
      </c>
      <c r="AC7343" s="37">
        <v>82.880304339477746</v>
      </c>
      <c r="AD7343">
        <f t="shared" si="537"/>
        <v>8.2880304339477746</v>
      </c>
    </row>
    <row r="7344" spans="1:30" x14ac:dyDescent="0.25">
      <c r="A7344" t="s">
        <v>229</v>
      </c>
      <c r="B7344" t="s">
        <v>185</v>
      </c>
      <c r="D7344" s="5">
        <v>45282</v>
      </c>
      <c r="E7344">
        <f>COUNTIFS($D$4891:D7344,D7344,$A$4891:A7344,A7344)</f>
        <v>4</v>
      </c>
      <c r="I7344" t="s">
        <v>175</v>
      </c>
      <c r="K7344" t="str">
        <f t="shared" si="536"/>
        <v>2023/24</v>
      </c>
      <c r="Q7344" s="32">
        <v>117.5993511759935</v>
      </c>
      <c r="AC7344" s="36">
        <v>48.999729656663959</v>
      </c>
      <c r="AD7344">
        <f t="shared" si="537"/>
        <v>4.8999729656663957</v>
      </c>
    </row>
    <row r="7345" spans="1:30" x14ac:dyDescent="0.25">
      <c r="A7345" t="s">
        <v>229</v>
      </c>
      <c r="B7345" t="s">
        <v>185</v>
      </c>
      <c r="D7345" s="38">
        <v>45282</v>
      </c>
      <c r="E7345">
        <f>COUNTIFS($D$4891:D7345,D7345,$A$4891:A7345,A7345)</f>
        <v>5</v>
      </c>
      <c r="I7345" s="39" t="s">
        <v>175</v>
      </c>
      <c r="K7345" t="str">
        <f t="shared" si="536"/>
        <v>2023/24</v>
      </c>
      <c r="Q7345" s="32">
        <v>128.52080786125072</v>
      </c>
      <c r="AC7345" s="37">
        <v>53.550336608854458</v>
      </c>
      <c r="AD7345">
        <f t="shared" si="537"/>
        <v>5.3550336608854456</v>
      </c>
    </row>
    <row r="7346" spans="1:30" x14ac:dyDescent="0.25">
      <c r="A7346" t="s">
        <v>229</v>
      </c>
      <c r="B7346" t="s">
        <v>185</v>
      </c>
      <c r="D7346" s="5">
        <v>45323</v>
      </c>
      <c r="E7346">
        <f>COUNTIFS($D$4891:D7346,D7346,$A$4891:A7346,A7346)</f>
        <v>1</v>
      </c>
      <c r="I7346" t="s">
        <v>175</v>
      </c>
      <c r="K7346" t="str">
        <f t="shared" si="536"/>
        <v>2023/24</v>
      </c>
      <c r="Q7346" s="32">
        <v>229.05809689249182</v>
      </c>
      <c r="AC7346" s="36">
        <v>55.867828510363857</v>
      </c>
      <c r="AD7346">
        <f t="shared" si="537"/>
        <v>5.5867828510363857</v>
      </c>
    </row>
    <row r="7347" spans="1:30" x14ac:dyDescent="0.25">
      <c r="A7347" t="s">
        <v>229</v>
      </c>
      <c r="B7347" t="s">
        <v>185</v>
      </c>
      <c r="D7347" s="38">
        <v>45323</v>
      </c>
      <c r="E7347">
        <f>COUNTIFS($D$4891:D7347,D7347,$A$4891:A7347,A7347)</f>
        <v>2</v>
      </c>
      <c r="I7347" s="39" t="s">
        <v>175</v>
      </c>
      <c r="K7347" t="str">
        <f t="shared" si="536"/>
        <v>2023/24</v>
      </c>
      <c r="Q7347" s="32">
        <v>308.93496420047728</v>
      </c>
      <c r="AC7347" s="37">
        <v>75.349991268409084</v>
      </c>
      <c r="AD7347">
        <f t="shared" si="537"/>
        <v>7.5349991268409084</v>
      </c>
    </row>
    <row r="7348" spans="1:30" x14ac:dyDescent="0.25">
      <c r="A7348" t="s">
        <v>229</v>
      </c>
      <c r="B7348" t="s">
        <v>185</v>
      </c>
      <c r="D7348" s="5">
        <v>45323</v>
      </c>
      <c r="E7348">
        <f>COUNTIFS($D$4891:D7348,D7348,$A$4891:A7348,A7348)</f>
        <v>3</v>
      </c>
      <c r="I7348" t="s">
        <v>175</v>
      </c>
      <c r="K7348" t="str">
        <f t="shared" si="536"/>
        <v>2023/24</v>
      </c>
      <c r="Q7348" s="32">
        <v>249.17635581428812</v>
      </c>
      <c r="AC7348" s="36">
        <v>60.774720930314174</v>
      </c>
      <c r="AD7348">
        <f t="shared" si="537"/>
        <v>6.0774720930314174</v>
      </c>
    </row>
    <row r="7349" spans="1:30" x14ac:dyDescent="0.25">
      <c r="A7349" t="s">
        <v>229</v>
      </c>
      <c r="B7349" t="s">
        <v>185</v>
      </c>
      <c r="D7349" s="38">
        <v>45323</v>
      </c>
      <c r="E7349">
        <f>COUNTIFS($D$4891:D7349,D7349,$A$4891:A7349,A7349)</f>
        <v>4</v>
      </c>
      <c r="I7349" s="39" t="s">
        <v>175</v>
      </c>
      <c r="K7349" t="str">
        <f t="shared" si="536"/>
        <v>2023/24</v>
      </c>
      <c r="Q7349" s="32">
        <v>228.63397668536231</v>
      </c>
      <c r="AC7349" s="37">
        <v>55.764384557405442</v>
      </c>
      <c r="AD7349">
        <f t="shared" si="537"/>
        <v>5.5764384557405444</v>
      </c>
    </row>
    <row r="7350" spans="1:30" x14ac:dyDescent="0.25">
      <c r="A7350" t="s">
        <v>229</v>
      </c>
      <c r="B7350" t="s">
        <v>185</v>
      </c>
      <c r="D7350" s="5">
        <v>45323</v>
      </c>
      <c r="E7350">
        <f>COUNTIFS($D$4891:D7350,D7350,$A$4891:A7350,A7350)</f>
        <v>5</v>
      </c>
      <c r="I7350" t="s">
        <v>175</v>
      </c>
      <c r="K7350" t="str">
        <f t="shared" si="536"/>
        <v>2023/24</v>
      </c>
      <c r="Q7350" s="32">
        <v>228.44997373949573</v>
      </c>
      <c r="AC7350" s="36">
        <v>55.719505790120905</v>
      </c>
      <c r="AD7350">
        <f t="shared" si="537"/>
        <v>5.5719505790120909</v>
      </c>
    </row>
    <row r="7351" spans="1:30" x14ac:dyDescent="0.25">
      <c r="A7351" t="s">
        <v>229</v>
      </c>
      <c r="B7351" t="s">
        <v>185</v>
      </c>
      <c r="D7351" s="38">
        <v>45377</v>
      </c>
      <c r="E7351">
        <f>COUNTIFS($D$4891:D7351,D7351,$A$4891:A7351,A7351)</f>
        <v>1</v>
      </c>
      <c r="I7351" s="39" t="s">
        <v>175</v>
      </c>
      <c r="K7351" t="str">
        <f t="shared" si="536"/>
        <v>2023/24</v>
      </c>
      <c r="Q7351" s="32">
        <v>0</v>
      </c>
      <c r="AC7351" s="37">
        <v>0</v>
      </c>
      <c r="AD7351">
        <f t="shared" si="537"/>
        <v>0</v>
      </c>
    </row>
    <row r="7352" spans="1:30" x14ac:dyDescent="0.25">
      <c r="A7352" t="s">
        <v>229</v>
      </c>
      <c r="B7352" t="s">
        <v>185</v>
      </c>
      <c r="D7352" s="5">
        <v>45377</v>
      </c>
      <c r="E7352">
        <f>COUNTIFS($D$4891:D7352,D7352,$A$4891:A7352,A7352)</f>
        <v>2</v>
      </c>
      <c r="I7352" t="s">
        <v>175</v>
      </c>
      <c r="K7352" t="str">
        <f t="shared" si="536"/>
        <v>2023/24</v>
      </c>
      <c r="Q7352" s="32">
        <v>54.224046610169481</v>
      </c>
      <c r="AC7352" s="36">
        <v>10.041490112994348</v>
      </c>
      <c r="AD7352">
        <f t="shared" si="537"/>
        <v>1.0041490112994347</v>
      </c>
    </row>
    <row r="7353" spans="1:30" x14ac:dyDescent="0.25">
      <c r="A7353" t="s">
        <v>229</v>
      </c>
      <c r="B7353" t="s">
        <v>185</v>
      </c>
      <c r="D7353" s="38">
        <v>45377</v>
      </c>
      <c r="E7353">
        <f>COUNTIFS($D$4891:D7353,D7353,$A$4891:A7353,A7353)</f>
        <v>3</v>
      </c>
      <c r="I7353" s="39" t="s">
        <v>175</v>
      </c>
      <c r="K7353" t="str">
        <f t="shared" si="536"/>
        <v>2023/24</v>
      </c>
      <c r="Q7353" s="32">
        <v>68.588709677419345</v>
      </c>
      <c r="AC7353" s="37">
        <v>12.701612903225804</v>
      </c>
      <c r="AD7353">
        <f t="shared" si="537"/>
        <v>1.2701612903225805</v>
      </c>
    </row>
    <row r="7354" spans="1:30" x14ac:dyDescent="0.25">
      <c r="A7354" t="s">
        <v>229</v>
      </c>
      <c r="B7354" t="s">
        <v>185</v>
      </c>
      <c r="D7354" s="5">
        <v>45377</v>
      </c>
      <c r="E7354">
        <f>COUNTIFS($D$4891:D7354,D7354,$A$4891:A7354,A7354)</f>
        <v>4</v>
      </c>
      <c r="I7354" t="s">
        <v>175</v>
      </c>
      <c r="K7354" t="str">
        <f t="shared" si="536"/>
        <v>2023/24</v>
      </c>
      <c r="Q7354" s="32">
        <v>32.633901855176539</v>
      </c>
      <c r="AC7354" s="36">
        <v>6.0433151583660258</v>
      </c>
      <c r="AD7354">
        <f t="shared" si="537"/>
        <v>0.60433151583660261</v>
      </c>
    </row>
    <row r="7355" spans="1:30" x14ac:dyDescent="0.25">
      <c r="A7355" t="s">
        <v>229</v>
      </c>
      <c r="B7355" t="s">
        <v>185</v>
      </c>
      <c r="D7355" s="38">
        <v>45377</v>
      </c>
      <c r="E7355">
        <f>COUNTIFS($D$4891:D7355,D7355,$A$4891:A7355,A7355)</f>
        <v>5</v>
      </c>
      <c r="I7355" s="39" t="s">
        <v>175</v>
      </c>
      <c r="K7355" t="str">
        <f t="shared" si="536"/>
        <v>2023/24</v>
      </c>
      <c r="Q7355" s="32">
        <v>58.786478402629953</v>
      </c>
      <c r="AC7355" s="37">
        <v>10.886384889375917</v>
      </c>
      <c r="AD7355">
        <f t="shared" si="537"/>
        <v>1.0886384889375917</v>
      </c>
    </row>
    <row r="7356" spans="1:30" x14ac:dyDescent="0.25">
      <c r="A7356" t="s">
        <v>229</v>
      </c>
      <c r="B7356" t="s">
        <v>185</v>
      </c>
      <c r="D7356" s="5">
        <v>45447</v>
      </c>
      <c r="E7356">
        <f>COUNTIFS($D$4891:D7356,D7356,$A$4891:A7356,A7356)</f>
        <v>1</v>
      </c>
      <c r="I7356" t="s">
        <v>175</v>
      </c>
      <c r="K7356" t="str">
        <f t="shared" si="536"/>
        <v>2023/24</v>
      </c>
      <c r="Q7356" s="32">
        <v>7.1969696969697043</v>
      </c>
      <c r="AC7356" s="36">
        <v>1.0281385281385291</v>
      </c>
      <c r="AD7356">
        <f t="shared" si="537"/>
        <v>0.10281385281385291</v>
      </c>
    </row>
    <row r="7357" spans="1:30" x14ac:dyDescent="0.25">
      <c r="A7357" t="s">
        <v>229</v>
      </c>
      <c r="B7357" t="s">
        <v>185</v>
      </c>
      <c r="D7357" s="38">
        <v>45447</v>
      </c>
      <c r="E7357">
        <f>COUNTIFS($D$4891:D7357,D7357,$A$4891:A7357,A7357)</f>
        <v>2</v>
      </c>
      <c r="I7357" s="39" t="s">
        <v>175</v>
      </c>
      <c r="K7357" t="str">
        <f t="shared" si="536"/>
        <v>2023/24</v>
      </c>
      <c r="Q7357" s="32">
        <v>0</v>
      </c>
      <c r="AC7357" s="37">
        <v>0</v>
      </c>
      <c r="AD7357">
        <f t="shared" si="537"/>
        <v>0</v>
      </c>
    </row>
    <row r="7358" spans="1:30" x14ac:dyDescent="0.25">
      <c r="A7358" t="s">
        <v>229</v>
      </c>
      <c r="B7358" t="s">
        <v>185</v>
      </c>
      <c r="D7358" s="5">
        <v>45447</v>
      </c>
      <c r="E7358">
        <f>COUNTIFS($D$4891:D7358,D7358,$A$4891:A7358,A7358)</f>
        <v>3</v>
      </c>
      <c r="I7358" t="s">
        <v>175</v>
      </c>
      <c r="K7358" t="str">
        <f t="shared" si="536"/>
        <v>2023/24</v>
      </c>
      <c r="Q7358" s="32">
        <v>0</v>
      </c>
      <c r="AC7358" s="36">
        <v>0</v>
      </c>
      <c r="AD7358">
        <f t="shared" si="537"/>
        <v>0</v>
      </c>
    </row>
    <row r="7359" spans="1:30" x14ac:dyDescent="0.25">
      <c r="A7359" t="s">
        <v>229</v>
      </c>
      <c r="B7359" t="s">
        <v>185</v>
      </c>
      <c r="D7359" s="38">
        <v>45447</v>
      </c>
      <c r="E7359">
        <f>COUNTIFS($D$4891:D7359,D7359,$A$4891:A7359,A7359)</f>
        <v>4</v>
      </c>
      <c r="I7359" s="39" t="s">
        <v>175</v>
      </c>
      <c r="K7359" t="str">
        <f t="shared" si="536"/>
        <v>2023/24</v>
      </c>
      <c r="Q7359" s="32">
        <v>26.388888888888879</v>
      </c>
      <c r="AC7359" s="37">
        <v>3.7698412698412684</v>
      </c>
      <c r="AD7359">
        <f t="shared" si="537"/>
        <v>0.37698412698412687</v>
      </c>
    </row>
    <row r="7360" spans="1:30" x14ac:dyDescent="0.25">
      <c r="A7360" t="s">
        <v>229</v>
      </c>
      <c r="B7360" t="s">
        <v>185</v>
      </c>
      <c r="D7360" s="5">
        <v>45447</v>
      </c>
      <c r="E7360">
        <f>COUNTIFS($D$4891:D7360,D7360,$A$4891:A7360,A7360)</f>
        <v>5</v>
      </c>
      <c r="I7360" t="s">
        <v>175</v>
      </c>
      <c r="K7360" t="str">
        <f t="shared" si="536"/>
        <v>2023/24</v>
      </c>
      <c r="Q7360" s="32">
        <v>10.477941176470582</v>
      </c>
      <c r="AC7360" s="36">
        <v>1.4968487394957972</v>
      </c>
      <c r="AD7360">
        <f t="shared" si="537"/>
        <v>0.14968487394957972</v>
      </c>
    </row>
    <row r="7361" spans="1:30" x14ac:dyDescent="0.25">
      <c r="A7361" t="s">
        <v>230</v>
      </c>
      <c r="B7361" t="s">
        <v>185</v>
      </c>
      <c r="D7361" s="38">
        <v>44977</v>
      </c>
      <c r="E7361">
        <f>COUNTIFS($D$4891:D7361,D7361,$A$4891:A7361,A7361)</f>
        <v>1</v>
      </c>
      <c r="I7361" s="39" t="s">
        <v>176</v>
      </c>
      <c r="K7361" t="str">
        <f t="shared" si="536"/>
        <v>2022/23</v>
      </c>
      <c r="Q7361" s="32">
        <v>266.48415657036355</v>
      </c>
      <c r="AC7361" s="37">
        <v>45.166806198366707</v>
      </c>
      <c r="AD7361">
        <f t="shared" si="537"/>
        <v>4.5166806198366709</v>
      </c>
    </row>
    <row r="7362" spans="1:30" x14ac:dyDescent="0.25">
      <c r="A7362" t="s">
        <v>230</v>
      </c>
      <c r="B7362" t="s">
        <v>185</v>
      </c>
      <c r="D7362" s="5">
        <v>44977</v>
      </c>
      <c r="E7362">
        <f>COUNTIFS($D$4891:D7362,D7362,$A$4891:A7362,A7362)</f>
        <v>2</v>
      </c>
      <c r="I7362" t="s">
        <v>176</v>
      </c>
      <c r="K7362" t="str">
        <f t="shared" si="536"/>
        <v>2022/23</v>
      </c>
      <c r="Q7362" s="32">
        <v>244.35405536668287</v>
      </c>
      <c r="AC7362" s="36">
        <v>41.415941587573364</v>
      </c>
      <c r="AD7362">
        <f t="shared" si="537"/>
        <v>4.1415941587573366</v>
      </c>
    </row>
    <row r="7363" spans="1:30" x14ac:dyDescent="0.25">
      <c r="A7363" t="s">
        <v>230</v>
      </c>
      <c r="B7363" t="s">
        <v>185</v>
      </c>
      <c r="D7363" s="38">
        <v>44977</v>
      </c>
      <c r="E7363">
        <f>COUNTIFS($D$4891:D7363,D7363,$A$4891:A7363,A7363)</f>
        <v>3</v>
      </c>
      <c r="I7363" s="39" t="s">
        <v>176</v>
      </c>
      <c r="K7363" t="str">
        <f t="shared" si="536"/>
        <v>2022/23</v>
      </c>
      <c r="Q7363" s="32">
        <v>390.83294586963694</v>
      </c>
      <c r="AC7363" s="37">
        <v>66.242872181294402</v>
      </c>
      <c r="AD7363">
        <f t="shared" si="537"/>
        <v>6.6242872181294405</v>
      </c>
    </row>
    <row r="7364" spans="1:30" x14ac:dyDescent="0.25">
      <c r="A7364" t="s">
        <v>230</v>
      </c>
      <c r="B7364" t="s">
        <v>185</v>
      </c>
      <c r="D7364" s="5">
        <v>44977</v>
      </c>
      <c r="E7364">
        <f>COUNTIFS($D$4891:D7364,D7364,$A$4891:A7364,A7364)</f>
        <v>4</v>
      </c>
      <c r="I7364" t="s">
        <v>176</v>
      </c>
      <c r="K7364" t="str">
        <f t="shared" si="536"/>
        <v>2022/23</v>
      </c>
      <c r="Q7364" s="32">
        <v>271.41925870739425</v>
      </c>
      <c r="AC7364" s="36">
        <v>46.003264187693937</v>
      </c>
      <c r="AD7364">
        <f t="shared" si="537"/>
        <v>4.6003264187693933</v>
      </c>
    </row>
    <row r="7365" spans="1:30" x14ac:dyDescent="0.25">
      <c r="A7365" t="s">
        <v>230</v>
      </c>
      <c r="B7365" t="s">
        <v>185</v>
      </c>
      <c r="D7365" s="38">
        <v>44977</v>
      </c>
      <c r="E7365">
        <f>COUNTIFS($D$4891:D7365,D7365,$A$4891:A7365,A7365)</f>
        <v>5</v>
      </c>
      <c r="I7365" s="39" t="s">
        <v>176</v>
      </c>
      <c r="K7365" t="str">
        <f t="shared" si="536"/>
        <v>2022/23</v>
      </c>
      <c r="Q7365" s="32">
        <v>320.6779079013952</v>
      </c>
      <c r="AC7365" s="37">
        <v>54.352187779897491</v>
      </c>
      <c r="AD7365">
        <f t="shared" si="537"/>
        <v>5.435218777989749</v>
      </c>
    </row>
    <row r="7366" spans="1:30" x14ac:dyDescent="0.25">
      <c r="A7366" t="s">
        <v>230</v>
      </c>
      <c r="B7366" t="s">
        <v>185</v>
      </c>
      <c r="D7366" s="5">
        <v>45001</v>
      </c>
      <c r="E7366">
        <f>COUNTIFS($D$4891:D7366,D7366,$A$4891:A7366,A7366)</f>
        <v>1</v>
      </c>
      <c r="I7366" t="s">
        <v>176</v>
      </c>
      <c r="K7366" t="str">
        <f t="shared" si="536"/>
        <v>2022/23</v>
      </c>
      <c r="Q7366" s="32">
        <v>262.65017266816909</v>
      </c>
      <c r="AC7366" s="36">
        <v>109.43757194507045</v>
      </c>
      <c r="AD7366">
        <f t="shared" si="537"/>
        <v>10.943757194507045</v>
      </c>
    </row>
    <row r="7367" spans="1:30" x14ac:dyDescent="0.25">
      <c r="A7367" t="s">
        <v>230</v>
      </c>
      <c r="B7367" t="s">
        <v>185</v>
      </c>
      <c r="D7367" s="38">
        <v>45001</v>
      </c>
      <c r="E7367">
        <f>COUNTIFS($D$4891:D7367,D7367,$A$4891:A7367,A7367)</f>
        <v>2</v>
      </c>
      <c r="I7367" s="39" t="s">
        <v>176</v>
      </c>
      <c r="K7367" t="str">
        <f t="shared" ref="K7367:K7430" si="538">YEAR(D7367)+IF(MONTH(D7367)&lt;7,-1,0)&amp;"/"&amp;RIGHT(YEAR(D7367)+IF(MONTH(D7367)&lt;7,0,1),2)</f>
        <v>2022/23</v>
      </c>
      <c r="Q7367" s="32">
        <v>244.43861719330448</v>
      </c>
      <c r="AC7367" s="37">
        <v>101.84942383054353</v>
      </c>
      <c r="AD7367">
        <f t="shared" si="537"/>
        <v>10.184942383054352</v>
      </c>
    </row>
    <row r="7368" spans="1:30" x14ac:dyDescent="0.25">
      <c r="A7368" t="s">
        <v>230</v>
      </c>
      <c r="B7368" t="s">
        <v>185</v>
      </c>
      <c r="D7368" s="5">
        <v>45001</v>
      </c>
      <c r="E7368">
        <f>COUNTIFS($D$4891:D7368,D7368,$A$4891:A7368,A7368)</f>
        <v>3</v>
      </c>
      <c r="I7368" t="s">
        <v>176</v>
      </c>
      <c r="K7368" t="str">
        <f t="shared" si="538"/>
        <v>2022/23</v>
      </c>
      <c r="Q7368" s="32">
        <v>195.00340235248368</v>
      </c>
      <c r="AC7368" s="36">
        <v>81.251417646868205</v>
      </c>
      <c r="AD7368">
        <f t="shared" si="537"/>
        <v>8.1251417646868198</v>
      </c>
    </row>
    <row r="7369" spans="1:30" x14ac:dyDescent="0.25">
      <c r="A7369" t="s">
        <v>230</v>
      </c>
      <c r="B7369" t="s">
        <v>185</v>
      </c>
      <c r="D7369" s="38">
        <v>45001</v>
      </c>
      <c r="E7369">
        <f>COUNTIFS($D$4891:D7369,D7369,$A$4891:A7369,A7369)</f>
        <v>4</v>
      </c>
      <c r="I7369" s="39" t="s">
        <v>176</v>
      </c>
      <c r="K7369" t="str">
        <f t="shared" si="538"/>
        <v>2022/23</v>
      </c>
      <c r="Q7369" s="32">
        <v>199.86612175873731</v>
      </c>
      <c r="AC7369" s="37">
        <v>83.277550732807214</v>
      </c>
      <c r="AD7369">
        <f t="shared" si="537"/>
        <v>8.3277550732807217</v>
      </c>
    </row>
    <row r="7370" spans="1:30" x14ac:dyDescent="0.25">
      <c r="A7370" t="s">
        <v>230</v>
      </c>
      <c r="B7370" t="s">
        <v>185</v>
      </c>
      <c r="D7370" s="5">
        <v>45001</v>
      </c>
      <c r="E7370">
        <f>COUNTIFS($D$4891:D7370,D7370,$A$4891:A7370,A7370)</f>
        <v>5</v>
      </c>
      <c r="I7370" t="s">
        <v>176</v>
      </c>
      <c r="K7370" t="str">
        <f t="shared" si="538"/>
        <v>2022/23</v>
      </c>
      <c r="Q7370" s="32">
        <v>202.14612884160749</v>
      </c>
      <c r="AC7370" s="36">
        <v>84.227553684003126</v>
      </c>
      <c r="AD7370">
        <f t="shared" si="537"/>
        <v>8.4227553684003134</v>
      </c>
    </row>
    <row r="7371" spans="1:30" x14ac:dyDescent="0.25">
      <c r="A7371" t="s">
        <v>230</v>
      </c>
      <c r="B7371" t="s">
        <v>185</v>
      </c>
      <c r="D7371" s="38">
        <v>45050</v>
      </c>
      <c r="E7371">
        <f>COUNTIFS($D$4891:D7371,D7371,$A$4891:A7371,A7371)</f>
        <v>1</v>
      </c>
      <c r="I7371" s="39" t="s">
        <v>176</v>
      </c>
      <c r="K7371" t="str">
        <f t="shared" si="538"/>
        <v>2022/23</v>
      </c>
      <c r="Q7371" s="32">
        <v>184.06832196273947</v>
      </c>
      <c r="AC7371" s="37">
        <v>37.5649636658652</v>
      </c>
      <c r="AD7371">
        <f t="shared" si="537"/>
        <v>3.7564963665865201</v>
      </c>
    </row>
    <row r="7372" spans="1:30" x14ac:dyDescent="0.25">
      <c r="A7372" t="s">
        <v>230</v>
      </c>
      <c r="B7372" t="s">
        <v>185</v>
      </c>
      <c r="D7372" s="5">
        <v>45050</v>
      </c>
      <c r="E7372">
        <f>COUNTIFS($D$4891:D7372,D7372,$A$4891:A7372,A7372)</f>
        <v>2</v>
      </c>
      <c r="I7372" t="s">
        <v>176</v>
      </c>
      <c r="K7372" t="str">
        <f t="shared" si="538"/>
        <v>2022/23</v>
      </c>
      <c r="Q7372" s="32">
        <v>282.21310822648724</v>
      </c>
      <c r="AC7372" s="36">
        <v>57.594511882956581</v>
      </c>
      <c r="AD7372">
        <f t="shared" si="537"/>
        <v>5.7594511882956585</v>
      </c>
    </row>
    <row r="7373" spans="1:30" x14ac:dyDescent="0.25">
      <c r="A7373" t="s">
        <v>230</v>
      </c>
      <c r="B7373" t="s">
        <v>185</v>
      </c>
      <c r="D7373" s="38">
        <v>45050</v>
      </c>
      <c r="E7373">
        <f>COUNTIFS($D$4891:D7373,D7373,$A$4891:A7373,A7373)</f>
        <v>3</v>
      </c>
      <c r="I7373" s="39" t="s">
        <v>176</v>
      </c>
      <c r="K7373" t="str">
        <f t="shared" si="538"/>
        <v>2022/23</v>
      </c>
      <c r="Q7373" s="32">
        <v>208.81229042918022</v>
      </c>
      <c r="AC7373" s="37">
        <v>42.614753148812291</v>
      </c>
      <c r="AD7373">
        <f t="shared" si="537"/>
        <v>4.2614753148812294</v>
      </c>
    </row>
    <row r="7374" spans="1:30" x14ac:dyDescent="0.25">
      <c r="A7374" t="s">
        <v>230</v>
      </c>
      <c r="B7374" t="s">
        <v>185</v>
      </c>
      <c r="D7374" s="5">
        <v>45050</v>
      </c>
      <c r="E7374">
        <f>COUNTIFS($D$4891:D7374,D7374,$A$4891:A7374,A7374)</f>
        <v>4</v>
      </c>
      <c r="I7374" t="s">
        <v>176</v>
      </c>
      <c r="K7374" t="str">
        <f t="shared" si="538"/>
        <v>2022/23</v>
      </c>
      <c r="Q7374" s="32">
        <v>231.4028314028314</v>
      </c>
      <c r="AC7374" s="36">
        <v>47.2250676332309</v>
      </c>
      <c r="AD7374">
        <f t="shared" si="537"/>
        <v>4.7225067633230902</v>
      </c>
    </row>
    <row r="7375" spans="1:30" x14ac:dyDescent="0.25">
      <c r="A7375" t="s">
        <v>230</v>
      </c>
      <c r="B7375" t="s">
        <v>185</v>
      </c>
      <c r="D7375" s="38">
        <v>45050</v>
      </c>
      <c r="E7375">
        <f>COUNTIFS($D$4891:D7375,D7375,$A$4891:A7375,A7375)</f>
        <v>5</v>
      </c>
      <c r="I7375" s="39" t="s">
        <v>176</v>
      </c>
      <c r="K7375" t="str">
        <f t="shared" si="538"/>
        <v>2022/23</v>
      </c>
      <c r="Q7375" s="32">
        <v>275.20367364117351</v>
      </c>
      <c r="AC7375" s="37">
        <v>56.164015028810923</v>
      </c>
      <c r="AD7375">
        <f t="shared" si="537"/>
        <v>5.6164015028810921</v>
      </c>
    </row>
    <row r="7376" spans="1:30" x14ac:dyDescent="0.25">
      <c r="A7376" t="s">
        <v>230</v>
      </c>
      <c r="B7376" t="s">
        <v>185</v>
      </c>
      <c r="D7376" s="5">
        <v>45147</v>
      </c>
      <c r="E7376">
        <f>COUNTIFS($D$4891:D7376,D7376,$A$4891:A7376,A7376)</f>
        <v>1</v>
      </c>
      <c r="I7376" t="s">
        <v>176</v>
      </c>
      <c r="K7376" t="str">
        <f t="shared" si="538"/>
        <v>2023/24</v>
      </c>
      <c r="Q7376" s="32">
        <v>93.885226814331318</v>
      </c>
      <c r="AC7376" s="36">
        <v>9.678889362302197</v>
      </c>
      <c r="AD7376">
        <f t="shared" si="537"/>
        <v>0.96788893623021965</v>
      </c>
    </row>
    <row r="7377" spans="1:30" x14ac:dyDescent="0.25">
      <c r="A7377" t="s">
        <v>230</v>
      </c>
      <c r="B7377" t="s">
        <v>185</v>
      </c>
      <c r="D7377" s="38">
        <v>45147</v>
      </c>
      <c r="E7377">
        <f>COUNTIFS($D$4891:D7377,D7377,$A$4891:A7377,A7377)</f>
        <v>2</v>
      </c>
      <c r="I7377" s="39" t="s">
        <v>176</v>
      </c>
      <c r="K7377" t="str">
        <f t="shared" si="538"/>
        <v>2023/24</v>
      </c>
      <c r="Q7377" s="32">
        <v>154.45402298850576</v>
      </c>
      <c r="AC7377" s="37">
        <v>15.923095153454202</v>
      </c>
      <c r="AD7377">
        <f t="shared" si="537"/>
        <v>1.5923095153454203</v>
      </c>
    </row>
    <row r="7378" spans="1:30" x14ac:dyDescent="0.25">
      <c r="A7378" t="s">
        <v>230</v>
      </c>
      <c r="B7378" t="s">
        <v>185</v>
      </c>
      <c r="D7378" s="5">
        <v>45147</v>
      </c>
      <c r="E7378">
        <f>COUNTIFS($D$4891:D7378,D7378,$A$4891:A7378,A7378)</f>
        <v>3</v>
      </c>
      <c r="I7378" t="s">
        <v>176</v>
      </c>
      <c r="K7378" t="str">
        <f t="shared" si="538"/>
        <v>2023/24</v>
      </c>
      <c r="Q7378" s="32">
        <v>110.96435849725324</v>
      </c>
      <c r="AC7378" s="36">
        <v>11.439624587345694</v>
      </c>
      <c r="AD7378">
        <f t="shared" si="537"/>
        <v>1.1439624587345694</v>
      </c>
    </row>
    <row r="7379" spans="1:30" x14ac:dyDescent="0.25">
      <c r="A7379" t="s">
        <v>230</v>
      </c>
      <c r="B7379" t="s">
        <v>185</v>
      </c>
      <c r="D7379" s="38">
        <v>45147</v>
      </c>
      <c r="E7379">
        <f>COUNTIFS($D$4891:D7379,D7379,$A$4891:A7379,A7379)</f>
        <v>4</v>
      </c>
      <c r="I7379" s="39" t="s">
        <v>176</v>
      </c>
      <c r="K7379" t="str">
        <f t="shared" si="538"/>
        <v>2023/24</v>
      </c>
      <c r="Q7379" s="32">
        <v>103.8521099496709</v>
      </c>
      <c r="AC7379" s="37">
        <v>10.706403087594937</v>
      </c>
      <c r="AD7379">
        <f t="shared" si="537"/>
        <v>1.0706403087594938</v>
      </c>
    </row>
    <row r="7380" spans="1:30" x14ac:dyDescent="0.25">
      <c r="A7380" t="s">
        <v>230</v>
      </c>
      <c r="B7380" t="s">
        <v>185</v>
      </c>
      <c r="D7380" s="5">
        <v>45147</v>
      </c>
      <c r="E7380">
        <f>COUNTIFS($D$4891:D7380,D7380,$A$4891:A7380,A7380)</f>
        <v>5</v>
      </c>
      <c r="I7380" t="s">
        <v>176</v>
      </c>
      <c r="K7380" t="str">
        <f t="shared" si="538"/>
        <v>2023/24</v>
      </c>
      <c r="Q7380" s="32">
        <v>161.94488676574662</v>
      </c>
      <c r="AC7380" s="36">
        <v>16.695349151107898</v>
      </c>
      <c r="AD7380">
        <f t="shared" si="537"/>
        <v>1.6695349151107899</v>
      </c>
    </row>
    <row r="7381" spans="1:30" x14ac:dyDescent="0.25">
      <c r="A7381" t="s">
        <v>230</v>
      </c>
      <c r="B7381" t="s">
        <v>185</v>
      </c>
      <c r="D7381" s="38">
        <v>45184</v>
      </c>
      <c r="E7381">
        <f>COUNTIFS($D$4891:D7381,D7381,$A$4891:A7381,A7381)</f>
        <v>1</v>
      </c>
      <c r="I7381" s="39" t="s">
        <v>176</v>
      </c>
      <c r="K7381" t="str">
        <f t="shared" si="538"/>
        <v>2023/24</v>
      </c>
      <c r="Q7381" s="32">
        <v>80.693024105186268</v>
      </c>
      <c r="AC7381" s="37">
        <v>21.808925433834126</v>
      </c>
      <c r="AD7381">
        <f t="shared" si="537"/>
        <v>2.1808925433834125</v>
      </c>
    </row>
    <row r="7382" spans="1:30" x14ac:dyDescent="0.25">
      <c r="A7382" t="s">
        <v>230</v>
      </c>
      <c r="B7382" t="s">
        <v>185</v>
      </c>
      <c r="D7382" s="5">
        <v>45184</v>
      </c>
      <c r="E7382">
        <f>COUNTIFS($D$4891:D7382,D7382,$A$4891:A7382,A7382)</f>
        <v>2</v>
      </c>
      <c r="I7382" t="s">
        <v>176</v>
      </c>
      <c r="K7382" t="str">
        <f t="shared" si="538"/>
        <v>2023/24</v>
      </c>
      <c r="Q7382" s="32">
        <v>112.39123428939736</v>
      </c>
      <c r="AC7382" s="36">
        <v>30.37600926740469</v>
      </c>
      <c r="AD7382">
        <f t="shared" si="537"/>
        <v>3.0376009267404691</v>
      </c>
    </row>
    <row r="7383" spans="1:30" x14ac:dyDescent="0.25">
      <c r="A7383" t="s">
        <v>230</v>
      </c>
      <c r="B7383" t="s">
        <v>185</v>
      </c>
      <c r="D7383" s="38">
        <v>45184</v>
      </c>
      <c r="E7383">
        <f>COUNTIFS($D$4891:D7383,D7383,$A$4891:A7383,A7383)</f>
        <v>3</v>
      </c>
      <c r="I7383" s="39" t="s">
        <v>176</v>
      </c>
      <c r="K7383" t="str">
        <f t="shared" si="538"/>
        <v>2023/24</v>
      </c>
      <c r="Q7383" s="32">
        <v>114.04457529856757</v>
      </c>
      <c r="AC7383" s="37">
        <v>30.822858188802044</v>
      </c>
      <c r="AD7383">
        <f t="shared" si="537"/>
        <v>3.0822858188802043</v>
      </c>
    </row>
    <row r="7384" spans="1:30" x14ac:dyDescent="0.25">
      <c r="A7384" t="s">
        <v>230</v>
      </c>
      <c r="B7384" t="s">
        <v>185</v>
      </c>
      <c r="D7384" s="5">
        <v>45184</v>
      </c>
      <c r="E7384">
        <f>COUNTIFS($D$4891:D7384,D7384,$A$4891:A7384,A7384)</f>
        <v>4</v>
      </c>
      <c r="I7384" t="s">
        <v>176</v>
      </c>
      <c r="K7384" t="str">
        <f t="shared" si="538"/>
        <v>2023/24</v>
      </c>
      <c r="Q7384" s="32">
        <v>68.042387060791967</v>
      </c>
      <c r="AC7384" s="36">
        <v>18.389834340754586</v>
      </c>
      <c r="AD7384">
        <f t="shared" si="537"/>
        <v>1.8389834340754585</v>
      </c>
    </row>
    <row r="7385" spans="1:30" x14ac:dyDescent="0.25">
      <c r="A7385" t="s">
        <v>230</v>
      </c>
      <c r="B7385" t="s">
        <v>185</v>
      </c>
      <c r="D7385" s="38">
        <v>45184</v>
      </c>
      <c r="E7385">
        <f>COUNTIFS($D$4891:D7385,D7385,$A$4891:A7385,A7385)</f>
        <v>5</v>
      </c>
      <c r="I7385" s="39" t="s">
        <v>176</v>
      </c>
      <c r="K7385" t="str">
        <f t="shared" si="538"/>
        <v>2023/24</v>
      </c>
      <c r="Q7385" s="32">
        <v>79.635949943117168</v>
      </c>
      <c r="AC7385" s="37">
        <v>21.523229714355992</v>
      </c>
      <c r="AD7385">
        <f t="shared" si="537"/>
        <v>2.1523229714355994</v>
      </c>
    </row>
    <row r="7386" spans="1:30" x14ac:dyDescent="0.25">
      <c r="A7386" t="s">
        <v>230</v>
      </c>
      <c r="B7386" t="s">
        <v>185</v>
      </c>
      <c r="D7386" s="5">
        <v>45229</v>
      </c>
      <c r="E7386">
        <f>COUNTIFS($D$4891:D7386,D7386,$A$4891:A7386,A7386)</f>
        <v>1</v>
      </c>
      <c r="I7386" t="s">
        <v>176</v>
      </c>
      <c r="K7386" t="str">
        <f t="shared" si="538"/>
        <v>2023/24</v>
      </c>
      <c r="Q7386" s="32">
        <v>287.41718304794045</v>
      </c>
      <c r="AC7386" s="36">
        <v>63.870485121764546</v>
      </c>
      <c r="AD7386">
        <f t="shared" si="537"/>
        <v>6.3870485121764542</v>
      </c>
    </row>
    <row r="7387" spans="1:30" x14ac:dyDescent="0.25">
      <c r="A7387" t="s">
        <v>230</v>
      </c>
      <c r="B7387" t="s">
        <v>185</v>
      </c>
      <c r="D7387" s="38">
        <v>45229</v>
      </c>
      <c r="E7387">
        <f>COUNTIFS($D$4891:D7387,D7387,$A$4891:A7387,A7387)</f>
        <v>2</v>
      </c>
      <c r="I7387" s="39" t="s">
        <v>176</v>
      </c>
      <c r="K7387" t="str">
        <f t="shared" si="538"/>
        <v>2023/24</v>
      </c>
      <c r="Q7387" s="32">
        <v>397.95001123623564</v>
      </c>
      <c r="AC7387" s="37">
        <v>88.433335830274586</v>
      </c>
      <c r="AD7387">
        <f t="shared" si="537"/>
        <v>8.8433335830274586</v>
      </c>
    </row>
    <row r="7388" spans="1:30" x14ac:dyDescent="0.25">
      <c r="A7388" t="s">
        <v>230</v>
      </c>
      <c r="B7388" t="s">
        <v>185</v>
      </c>
      <c r="D7388" s="5">
        <v>45229</v>
      </c>
      <c r="E7388">
        <f>COUNTIFS($D$4891:D7388,D7388,$A$4891:A7388,A7388)</f>
        <v>3</v>
      </c>
      <c r="I7388" t="s">
        <v>176</v>
      </c>
      <c r="K7388" t="str">
        <f t="shared" si="538"/>
        <v>2023/24</v>
      </c>
      <c r="Q7388" s="32">
        <v>280.05245129522586</v>
      </c>
      <c r="AC7388" s="36">
        <v>62.233878065605751</v>
      </c>
      <c r="AD7388">
        <f t="shared" ref="AD7388:AD7451" si="539">AC7388/10</f>
        <v>6.2233878065605754</v>
      </c>
    </row>
    <row r="7389" spans="1:30" x14ac:dyDescent="0.25">
      <c r="A7389" t="s">
        <v>230</v>
      </c>
      <c r="B7389" t="s">
        <v>185</v>
      </c>
      <c r="D7389" s="38">
        <v>45229</v>
      </c>
      <c r="E7389">
        <f>COUNTIFS($D$4891:D7389,D7389,$A$4891:A7389,A7389)</f>
        <v>4</v>
      </c>
      <c r="I7389" s="39" t="s">
        <v>176</v>
      </c>
      <c r="K7389" t="str">
        <f t="shared" si="538"/>
        <v>2023/24</v>
      </c>
      <c r="Q7389" s="32">
        <v>350.53792727767933</v>
      </c>
      <c r="AC7389" s="37">
        <v>77.897317172817623</v>
      </c>
      <c r="AD7389">
        <f t="shared" si="539"/>
        <v>7.7897317172817626</v>
      </c>
    </row>
    <row r="7390" spans="1:30" x14ac:dyDescent="0.25">
      <c r="A7390" t="s">
        <v>230</v>
      </c>
      <c r="B7390" t="s">
        <v>185</v>
      </c>
      <c r="D7390" s="5">
        <v>45229</v>
      </c>
      <c r="E7390">
        <f>COUNTIFS($D$4891:D7390,D7390,$A$4891:A7390,A7390)</f>
        <v>5</v>
      </c>
      <c r="I7390" t="s">
        <v>176</v>
      </c>
      <c r="K7390" t="str">
        <f t="shared" si="538"/>
        <v>2023/24</v>
      </c>
      <c r="Q7390" s="32">
        <v>185.35100286532949</v>
      </c>
      <c r="AC7390" s="36">
        <v>41.189111747851001</v>
      </c>
      <c r="AD7390">
        <f t="shared" si="539"/>
        <v>4.1189111747850999</v>
      </c>
    </row>
    <row r="7391" spans="1:30" x14ac:dyDescent="0.25">
      <c r="A7391" t="s">
        <v>230</v>
      </c>
      <c r="B7391" t="s">
        <v>185</v>
      </c>
      <c r="D7391" s="38">
        <v>45258</v>
      </c>
      <c r="E7391">
        <f>COUNTIFS($D$4891:D7391,D7391,$A$4891:A7391,A7391)</f>
        <v>1</v>
      </c>
      <c r="I7391" s="39" t="s">
        <v>176</v>
      </c>
      <c r="K7391" t="str">
        <f t="shared" si="538"/>
        <v>2023/24</v>
      </c>
      <c r="Q7391" s="32">
        <v>305.73854874982885</v>
      </c>
      <c r="AC7391" s="37">
        <v>105.42708577580305</v>
      </c>
      <c r="AD7391">
        <f t="shared" si="539"/>
        <v>10.542708577580305</v>
      </c>
    </row>
    <row r="7392" spans="1:30" x14ac:dyDescent="0.25">
      <c r="A7392" t="s">
        <v>230</v>
      </c>
      <c r="B7392" t="s">
        <v>185</v>
      </c>
      <c r="D7392" s="5">
        <v>45258</v>
      </c>
      <c r="E7392">
        <f>COUNTIFS($D$4891:D7392,D7392,$A$4891:A7392,A7392)</f>
        <v>2</v>
      </c>
      <c r="I7392" t="s">
        <v>176</v>
      </c>
      <c r="K7392" t="str">
        <f t="shared" si="538"/>
        <v>2023/24</v>
      </c>
      <c r="Q7392" s="32">
        <v>434.62363275817205</v>
      </c>
      <c r="AC7392" s="36">
        <v>149.87021819247312</v>
      </c>
      <c r="AD7392">
        <f t="shared" si="539"/>
        <v>14.987021819247312</v>
      </c>
    </row>
    <row r="7393" spans="1:30" x14ac:dyDescent="0.25">
      <c r="A7393" t="s">
        <v>230</v>
      </c>
      <c r="B7393" t="s">
        <v>185</v>
      </c>
      <c r="D7393" s="38">
        <v>45258</v>
      </c>
      <c r="E7393">
        <f>COUNTIFS($D$4891:D7393,D7393,$A$4891:A7393,A7393)</f>
        <v>3</v>
      </c>
      <c r="I7393" s="39" t="s">
        <v>176</v>
      </c>
      <c r="K7393" t="str">
        <f t="shared" si="538"/>
        <v>2023/24</v>
      </c>
      <c r="Q7393" s="32">
        <v>247.11770616897189</v>
      </c>
      <c r="AC7393" s="37">
        <v>85.21300212723169</v>
      </c>
      <c r="AD7393">
        <f t="shared" si="539"/>
        <v>8.521300212723169</v>
      </c>
    </row>
    <row r="7394" spans="1:30" x14ac:dyDescent="0.25">
      <c r="A7394" t="s">
        <v>230</v>
      </c>
      <c r="B7394" t="s">
        <v>185</v>
      </c>
      <c r="D7394" s="5">
        <v>45258</v>
      </c>
      <c r="E7394">
        <f>COUNTIFS($D$4891:D7394,D7394,$A$4891:A7394,A7394)</f>
        <v>4</v>
      </c>
      <c r="I7394" t="s">
        <v>176</v>
      </c>
      <c r="K7394" t="str">
        <f t="shared" si="538"/>
        <v>2023/24</v>
      </c>
      <c r="Q7394" s="32">
        <v>251.44443185680302</v>
      </c>
      <c r="AC7394" s="36">
        <v>86.704976502345872</v>
      </c>
      <c r="AD7394">
        <f t="shared" si="539"/>
        <v>8.6704976502345872</v>
      </c>
    </row>
    <row r="7395" spans="1:30" x14ac:dyDescent="0.25">
      <c r="A7395" t="s">
        <v>230</v>
      </c>
      <c r="B7395" t="s">
        <v>185</v>
      </c>
      <c r="D7395" s="38">
        <v>45258</v>
      </c>
      <c r="E7395">
        <f>COUNTIFS($D$4891:D7395,D7395,$A$4891:A7395,A7395)</f>
        <v>5</v>
      </c>
      <c r="I7395" s="39" t="s">
        <v>176</v>
      </c>
      <c r="K7395" t="str">
        <f t="shared" si="538"/>
        <v>2023/24</v>
      </c>
      <c r="Q7395" s="32">
        <v>254.57941672692215</v>
      </c>
      <c r="AC7395" s="37">
        <v>87.786005767904186</v>
      </c>
      <c r="AD7395">
        <f t="shared" si="539"/>
        <v>8.7786005767904189</v>
      </c>
    </row>
    <row r="7396" spans="1:30" x14ac:dyDescent="0.25">
      <c r="A7396" t="s">
        <v>230</v>
      </c>
      <c r="B7396" t="s">
        <v>185</v>
      </c>
      <c r="D7396" s="5">
        <v>45282</v>
      </c>
      <c r="E7396">
        <f>COUNTIFS($D$4891:D7396,D7396,$A$4891:A7396,A7396)</f>
        <v>1</v>
      </c>
      <c r="I7396" t="s">
        <v>176</v>
      </c>
      <c r="K7396" t="str">
        <f t="shared" si="538"/>
        <v>2023/24</v>
      </c>
      <c r="Q7396" s="32">
        <v>205.09126561319789</v>
      </c>
      <c r="AC7396" s="36">
        <v>85.454694005499121</v>
      </c>
      <c r="AD7396">
        <f t="shared" si="539"/>
        <v>8.5454694005499121</v>
      </c>
    </row>
    <row r="7397" spans="1:30" x14ac:dyDescent="0.25">
      <c r="A7397" t="s">
        <v>230</v>
      </c>
      <c r="B7397" t="s">
        <v>185</v>
      </c>
      <c r="D7397" s="38">
        <v>45282</v>
      </c>
      <c r="E7397">
        <f>COUNTIFS($D$4891:D7397,D7397,$A$4891:A7397,A7397)</f>
        <v>2</v>
      </c>
      <c r="I7397" s="39" t="s">
        <v>176</v>
      </c>
      <c r="K7397" t="str">
        <f t="shared" si="538"/>
        <v>2023/24</v>
      </c>
      <c r="Q7397" s="32">
        <v>220.59761243353236</v>
      </c>
      <c r="AC7397" s="37">
        <v>91.915671847305148</v>
      </c>
      <c r="AD7397">
        <f t="shared" si="539"/>
        <v>9.1915671847305145</v>
      </c>
    </row>
    <row r="7398" spans="1:30" x14ac:dyDescent="0.25">
      <c r="A7398" t="s">
        <v>230</v>
      </c>
      <c r="B7398" t="s">
        <v>185</v>
      </c>
      <c r="D7398" s="5">
        <v>45282</v>
      </c>
      <c r="E7398">
        <f>COUNTIFS($D$4891:D7398,D7398,$A$4891:A7398,A7398)</f>
        <v>3</v>
      </c>
      <c r="I7398" t="s">
        <v>176</v>
      </c>
      <c r="K7398" t="str">
        <f t="shared" si="538"/>
        <v>2023/24</v>
      </c>
      <c r="Q7398" s="32">
        <v>160.92505490300232</v>
      </c>
      <c r="AC7398" s="36">
        <v>67.052106209584295</v>
      </c>
      <c r="AD7398">
        <f t="shared" si="539"/>
        <v>6.7052106209584297</v>
      </c>
    </row>
    <row r="7399" spans="1:30" x14ac:dyDescent="0.25">
      <c r="A7399" t="s">
        <v>230</v>
      </c>
      <c r="B7399" t="s">
        <v>185</v>
      </c>
      <c r="D7399" s="38">
        <v>45282</v>
      </c>
      <c r="E7399">
        <f>COUNTIFS($D$4891:D7399,D7399,$A$4891:A7399,A7399)</f>
        <v>4</v>
      </c>
      <c r="I7399" s="39" t="s">
        <v>176</v>
      </c>
      <c r="K7399" t="str">
        <f t="shared" si="538"/>
        <v>2023/24</v>
      </c>
      <c r="Q7399" s="32">
        <v>198.93617021276597</v>
      </c>
      <c r="AC7399" s="37">
        <v>82.890070921985824</v>
      </c>
      <c r="AD7399">
        <f t="shared" si="539"/>
        <v>8.2890070921985828</v>
      </c>
    </row>
    <row r="7400" spans="1:30" x14ac:dyDescent="0.25">
      <c r="A7400" t="s">
        <v>230</v>
      </c>
      <c r="B7400" t="s">
        <v>185</v>
      </c>
      <c r="D7400" s="5">
        <v>45282</v>
      </c>
      <c r="E7400">
        <f>COUNTIFS($D$4891:D7400,D7400,$A$4891:A7400,A7400)</f>
        <v>5</v>
      </c>
      <c r="I7400" t="s">
        <v>176</v>
      </c>
      <c r="K7400" t="str">
        <f t="shared" si="538"/>
        <v>2023/24</v>
      </c>
      <c r="Q7400" s="32">
        <v>160.22245762711862</v>
      </c>
      <c r="AC7400" s="36">
        <v>66.759357344632761</v>
      </c>
      <c r="AD7400">
        <f t="shared" si="539"/>
        <v>6.6759357344632759</v>
      </c>
    </row>
    <row r="7401" spans="1:30" x14ac:dyDescent="0.25">
      <c r="A7401" t="s">
        <v>230</v>
      </c>
      <c r="B7401" t="s">
        <v>185</v>
      </c>
      <c r="D7401" s="38">
        <v>45323</v>
      </c>
      <c r="E7401">
        <f>COUNTIFS($D$4891:D7401,D7401,$A$4891:A7401,A7401)</f>
        <v>1</v>
      </c>
      <c r="I7401" s="39" t="s">
        <v>176</v>
      </c>
      <c r="K7401" t="str">
        <f t="shared" si="538"/>
        <v>2023/24</v>
      </c>
      <c r="Q7401" s="32">
        <v>339.67801600483165</v>
      </c>
      <c r="AC7401" s="37">
        <v>82.848296586544294</v>
      </c>
      <c r="AD7401">
        <f t="shared" si="539"/>
        <v>8.284829658654429</v>
      </c>
    </row>
    <row r="7402" spans="1:30" x14ac:dyDescent="0.25">
      <c r="A7402" t="s">
        <v>230</v>
      </c>
      <c r="B7402" t="s">
        <v>185</v>
      </c>
      <c r="D7402" s="5">
        <v>45323</v>
      </c>
      <c r="E7402">
        <f>COUNTIFS($D$4891:D7402,D7402,$A$4891:A7402,A7402)</f>
        <v>2</v>
      </c>
      <c r="I7402" t="s">
        <v>176</v>
      </c>
      <c r="K7402" t="str">
        <f t="shared" si="538"/>
        <v>2023/24</v>
      </c>
      <c r="Q7402" s="32">
        <v>428.87629611767545</v>
      </c>
      <c r="AC7402" s="36">
        <v>104.60397466284766</v>
      </c>
      <c r="AD7402">
        <f t="shared" si="539"/>
        <v>10.460397466284766</v>
      </c>
    </row>
    <row r="7403" spans="1:30" x14ac:dyDescent="0.25">
      <c r="A7403" t="s">
        <v>230</v>
      </c>
      <c r="B7403" t="s">
        <v>185</v>
      </c>
      <c r="D7403" s="38">
        <v>45323</v>
      </c>
      <c r="E7403">
        <f>COUNTIFS($D$4891:D7403,D7403,$A$4891:A7403,A7403)</f>
        <v>3</v>
      </c>
      <c r="I7403" s="39" t="s">
        <v>176</v>
      </c>
      <c r="K7403" t="str">
        <f t="shared" si="538"/>
        <v>2023/24</v>
      </c>
      <c r="Q7403" s="32">
        <v>285.86667475556362</v>
      </c>
      <c r="AC7403" s="37">
        <v>69.723579208674053</v>
      </c>
      <c r="AD7403">
        <f t="shared" si="539"/>
        <v>6.9723579208674051</v>
      </c>
    </row>
    <row r="7404" spans="1:30" x14ac:dyDescent="0.25">
      <c r="A7404" t="s">
        <v>230</v>
      </c>
      <c r="B7404" t="s">
        <v>185</v>
      </c>
      <c r="D7404" s="5">
        <v>45323</v>
      </c>
      <c r="E7404">
        <f>COUNTIFS($D$4891:D7404,D7404,$A$4891:A7404,A7404)</f>
        <v>4</v>
      </c>
      <c r="I7404" t="s">
        <v>176</v>
      </c>
      <c r="K7404" t="str">
        <f t="shared" si="538"/>
        <v>2023/24</v>
      </c>
      <c r="Q7404" s="32">
        <v>312.61041730124884</v>
      </c>
      <c r="AC7404" s="36">
        <v>76.246443244207029</v>
      </c>
      <c r="AD7404">
        <f t="shared" si="539"/>
        <v>7.6246443244207027</v>
      </c>
    </row>
    <row r="7405" spans="1:30" x14ac:dyDescent="0.25">
      <c r="A7405" t="s">
        <v>230</v>
      </c>
      <c r="B7405" t="s">
        <v>185</v>
      </c>
      <c r="D7405" s="38">
        <v>45323</v>
      </c>
      <c r="E7405">
        <f>COUNTIFS($D$4891:D7405,D7405,$A$4891:A7405,A7405)</f>
        <v>5</v>
      </c>
      <c r="I7405" s="39" t="s">
        <v>176</v>
      </c>
      <c r="K7405" t="str">
        <f t="shared" si="538"/>
        <v>2023/24</v>
      </c>
      <c r="Q7405" s="32">
        <v>217.98817836579687</v>
      </c>
      <c r="AC7405" s="37">
        <v>53.167848381901678</v>
      </c>
      <c r="AD7405">
        <f t="shared" si="539"/>
        <v>5.3167848381901681</v>
      </c>
    </row>
    <row r="7406" spans="1:30" x14ac:dyDescent="0.25">
      <c r="A7406" t="s">
        <v>230</v>
      </c>
      <c r="B7406" t="s">
        <v>185</v>
      </c>
      <c r="D7406" s="5">
        <v>45377</v>
      </c>
      <c r="E7406">
        <f>COUNTIFS($D$4891:D7406,D7406,$A$4891:A7406,A7406)</f>
        <v>1</v>
      </c>
      <c r="I7406" t="s">
        <v>176</v>
      </c>
      <c r="K7406" t="str">
        <f t="shared" si="538"/>
        <v>2023/24</v>
      </c>
      <c r="Q7406" s="32">
        <v>21.71447563181842</v>
      </c>
      <c r="AC7406" s="36">
        <v>4.0211991910774847</v>
      </c>
      <c r="AD7406">
        <f t="shared" si="539"/>
        <v>0.40211991910774847</v>
      </c>
    </row>
    <row r="7407" spans="1:30" x14ac:dyDescent="0.25">
      <c r="A7407" t="s">
        <v>230</v>
      </c>
      <c r="B7407" t="s">
        <v>185</v>
      </c>
      <c r="D7407" s="38">
        <v>45377</v>
      </c>
      <c r="E7407">
        <f>COUNTIFS($D$4891:D7407,D7407,$A$4891:A7407,A7407)</f>
        <v>2</v>
      </c>
      <c r="I7407" s="39" t="s">
        <v>176</v>
      </c>
      <c r="K7407" t="str">
        <f t="shared" si="538"/>
        <v>2023/24</v>
      </c>
      <c r="Q7407" s="32">
        <v>58.275357935067575</v>
      </c>
      <c r="AC7407" s="37">
        <v>10.791732950938441</v>
      </c>
      <c r="AD7407">
        <f t="shared" si="539"/>
        <v>1.079173295093844</v>
      </c>
    </row>
    <row r="7408" spans="1:30" x14ac:dyDescent="0.25">
      <c r="A7408" t="s">
        <v>230</v>
      </c>
      <c r="B7408" t="s">
        <v>185</v>
      </c>
      <c r="D7408" s="5">
        <v>45377</v>
      </c>
      <c r="E7408">
        <f>COUNTIFS($D$4891:D7408,D7408,$A$4891:A7408,A7408)</f>
        <v>3</v>
      </c>
      <c r="I7408" t="s">
        <v>176</v>
      </c>
      <c r="K7408" t="str">
        <f t="shared" si="538"/>
        <v>2023/24</v>
      </c>
      <c r="Q7408" s="32">
        <v>20.454545454545446</v>
      </c>
      <c r="AC7408" s="36">
        <v>3.7878787878787858</v>
      </c>
      <c r="AD7408">
        <f t="shared" si="539"/>
        <v>0.37878787878787856</v>
      </c>
    </row>
    <row r="7409" spans="1:30" x14ac:dyDescent="0.25">
      <c r="A7409" t="s">
        <v>230</v>
      </c>
      <c r="B7409" t="s">
        <v>185</v>
      </c>
      <c r="D7409" s="38">
        <v>45377</v>
      </c>
      <c r="E7409">
        <f>COUNTIFS($D$4891:D7409,D7409,$A$4891:A7409,A7409)</f>
        <v>4</v>
      </c>
      <c r="I7409" s="39" t="s">
        <v>176</v>
      </c>
      <c r="K7409" t="str">
        <f t="shared" si="538"/>
        <v>2023/24</v>
      </c>
      <c r="Q7409" s="32">
        <v>52.420755536257047</v>
      </c>
      <c r="AC7409" s="37">
        <v>9.7075473215290824</v>
      </c>
      <c r="AD7409">
        <f t="shared" si="539"/>
        <v>0.9707547321529082</v>
      </c>
    </row>
    <row r="7410" spans="1:30" x14ac:dyDescent="0.25">
      <c r="A7410" t="s">
        <v>230</v>
      </c>
      <c r="B7410" t="s">
        <v>185</v>
      </c>
      <c r="D7410" s="5">
        <v>45377</v>
      </c>
      <c r="E7410">
        <f>COUNTIFS($D$4891:D7410,D7410,$A$4891:A7410,A7410)</f>
        <v>5</v>
      </c>
      <c r="I7410" t="s">
        <v>176</v>
      </c>
      <c r="K7410" t="str">
        <f t="shared" si="538"/>
        <v>2023/24</v>
      </c>
      <c r="Q7410" s="32">
        <v>61.742503853159597</v>
      </c>
      <c r="AC7410" s="36">
        <v>11.433797009844371</v>
      </c>
      <c r="AD7410">
        <f t="shared" si="539"/>
        <v>1.1433797009844371</v>
      </c>
    </row>
    <row r="7411" spans="1:30" x14ac:dyDescent="0.25">
      <c r="A7411" t="s">
        <v>230</v>
      </c>
      <c r="B7411" t="s">
        <v>185</v>
      </c>
      <c r="D7411" s="38">
        <v>45447</v>
      </c>
      <c r="E7411">
        <f>COUNTIFS($D$4891:D7411,D7411,$A$4891:A7411,A7411)</f>
        <v>1</v>
      </c>
      <c r="I7411" s="39" t="s">
        <v>176</v>
      </c>
      <c r="K7411" t="str">
        <f t="shared" si="538"/>
        <v>2023/24</v>
      </c>
      <c r="Q7411" s="32">
        <v>0</v>
      </c>
      <c r="AC7411" s="37">
        <v>0</v>
      </c>
      <c r="AD7411">
        <f t="shared" si="539"/>
        <v>0</v>
      </c>
    </row>
    <row r="7412" spans="1:30" x14ac:dyDescent="0.25">
      <c r="A7412" t="s">
        <v>230</v>
      </c>
      <c r="B7412" t="s">
        <v>185</v>
      </c>
      <c r="D7412" s="5">
        <v>45447</v>
      </c>
      <c r="E7412">
        <f>COUNTIFS($D$4891:D7412,D7412,$A$4891:A7412,A7412)</f>
        <v>2</v>
      </c>
      <c r="I7412" t="s">
        <v>176</v>
      </c>
      <c r="K7412" t="str">
        <f t="shared" si="538"/>
        <v>2023/24</v>
      </c>
      <c r="Q7412" s="32">
        <v>28.663793103448292</v>
      </c>
      <c r="AC7412" s="36">
        <v>4.0948275862068986</v>
      </c>
      <c r="AD7412">
        <f t="shared" si="539"/>
        <v>0.40948275862068984</v>
      </c>
    </row>
    <row r="7413" spans="1:30" x14ac:dyDescent="0.25">
      <c r="A7413" t="s">
        <v>230</v>
      </c>
      <c r="B7413" t="s">
        <v>185</v>
      </c>
      <c r="D7413" s="38">
        <v>45447</v>
      </c>
      <c r="E7413">
        <f>COUNTIFS($D$4891:D7413,D7413,$A$4891:A7413,A7413)</f>
        <v>3</v>
      </c>
      <c r="I7413" s="39" t="s">
        <v>176</v>
      </c>
      <c r="K7413" t="str">
        <f t="shared" si="538"/>
        <v>2023/24</v>
      </c>
      <c r="Q7413" s="32">
        <v>15.993265993265988</v>
      </c>
      <c r="AC7413" s="37">
        <v>2.2847522847522841</v>
      </c>
      <c r="AD7413">
        <f t="shared" si="539"/>
        <v>0.22847522847522841</v>
      </c>
    </row>
    <row r="7414" spans="1:30" x14ac:dyDescent="0.25">
      <c r="A7414" t="s">
        <v>230</v>
      </c>
      <c r="B7414" t="s">
        <v>185</v>
      </c>
      <c r="D7414" s="5">
        <v>45447</v>
      </c>
      <c r="E7414">
        <f>COUNTIFS($D$4891:D7414,D7414,$A$4891:A7414,A7414)</f>
        <v>4</v>
      </c>
      <c r="I7414" t="s">
        <v>176</v>
      </c>
      <c r="K7414" t="str">
        <f t="shared" si="538"/>
        <v>2023/24</v>
      </c>
      <c r="Q7414" s="32">
        <v>20.057376252066515</v>
      </c>
      <c r="AC7414" s="36">
        <v>2.8653394645809307</v>
      </c>
      <c r="AD7414">
        <f t="shared" si="539"/>
        <v>0.28653394645809305</v>
      </c>
    </row>
    <row r="7415" spans="1:30" x14ac:dyDescent="0.25">
      <c r="A7415" t="s">
        <v>230</v>
      </c>
      <c r="B7415" t="s">
        <v>185</v>
      </c>
      <c r="D7415" s="38">
        <v>45447</v>
      </c>
      <c r="E7415">
        <f>COUNTIFS($D$4891:D7415,D7415,$A$4891:A7415,A7415)</f>
        <v>5</v>
      </c>
      <c r="I7415" s="39" t="s">
        <v>176</v>
      </c>
      <c r="K7415" t="str">
        <f t="shared" si="538"/>
        <v>2023/24</v>
      </c>
      <c r="Q7415" s="32">
        <v>6.5972222222222268</v>
      </c>
      <c r="AC7415" s="37">
        <v>0.94246031746031811</v>
      </c>
      <c r="AD7415">
        <f t="shared" si="539"/>
        <v>9.4246031746031814E-2</v>
      </c>
    </row>
    <row r="7416" spans="1:30" x14ac:dyDescent="0.25">
      <c r="A7416" t="s">
        <v>231</v>
      </c>
      <c r="B7416" t="s">
        <v>185</v>
      </c>
      <c r="D7416" s="5">
        <v>44977</v>
      </c>
      <c r="E7416">
        <f>COUNTIFS($D$4891:D7416,D7416,$A$4891:A7416,A7416)</f>
        <v>1</v>
      </c>
      <c r="I7416" t="s">
        <v>177</v>
      </c>
      <c r="K7416" t="str">
        <f t="shared" si="538"/>
        <v>2022/23</v>
      </c>
      <c r="Q7416" s="32">
        <v>61.965774993944038</v>
      </c>
      <c r="AC7416" s="36">
        <v>10.502673727787124</v>
      </c>
      <c r="AD7416">
        <f t="shared" si="539"/>
        <v>1.0502673727787124</v>
      </c>
    </row>
    <row r="7417" spans="1:30" x14ac:dyDescent="0.25">
      <c r="A7417" t="s">
        <v>231</v>
      </c>
      <c r="B7417" t="s">
        <v>185</v>
      </c>
      <c r="D7417" s="38">
        <v>44977</v>
      </c>
      <c r="E7417">
        <f>COUNTIFS($D$4891:D7417,D7417,$A$4891:A7417,A7417)</f>
        <v>2</v>
      </c>
      <c r="I7417" s="39" t="s">
        <v>177</v>
      </c>
      <c r="K7417" t="str">
        <f t="shared" si="538"/>
        <v>2022/23</v>
      </c>
      <c r="Q7417" s="32">
        <v>80.893682588597827</v>
      </c>
      <c r="AC7417" s="37">
        <v>13.710793659084377</v>
      </c>
      <c r="AD7417">
        <f t="shared" si="539"/>
        <v>1.3710793659084377</v>
      </c>
    </row>
    <row r="7418" spans="1:30" x14ac:dyDescent="0.25">
      <c r="A7418" t="s">
        <v>231</v>
      </c>
      <c r="B7418" t="s">
        <v>185</v>
      </c>
      <c r="D7418" s="5">
        <v>44977</v>
      </c>
      <c r="E7418">
        <f>COUNTIFS($D$4891:D7418,D7418,$A$4891:A7418,A7418)</f>
        <v>3</v>
      </c>
      <c r="I7418" t="s">
        <v>177</v>
      </c>
      <c r="K7418" t="str">
        <f t="shared" si="538"/>
        <v>2022/23</v>
      </c>
      <c r="Q7418" s="32">
        <v>120.2057689984957</v>
      </c>
      <c r="AC7418" s="36">
        <v>20.373859152287409</v>
      </c>
      <c r="AD7418">
        <f t="shared" si="539"/>
        <v>2.0373859152287408</v>
      </c>
    </row>
    <row r="7419" spans="1:30" x14ac:dyDescent="0.25">
      <c r="A7419" t="s">
        <v>231</v>
      </c>
      <c r="B7419" t="s">
        <v>185</v>
      </c>
      <c r="D7419" s="38">
        <v>44977</v>
      </c>
      <c r="E7419">
        <f>COUNTIFS($D$4891:D7419,D7419,$A$4891:A7419,A7419)</f>
        <v>4</v>
      </c>
      <c r="I7419" s="39" t="s">
        <v>177</v>
      </c>
      <c r="K7419" t="str">
        <f t="shared" si="538"/>
        <v>2022/23</v>
      </c>
      <c r="Q7419" s="32">
        <v>57.350855690809091</v>
      </c>
      <c r="AC7419" s="37">
        <v>9.7204840153913707</v>
      </c>
      <c r="AD7419">
        <f t="shared" si="539"/>
        <v>0.97204840153913707</v>
      </c>
    </row>
    <row r="7420" spans="1:30" x14ac:dyDescent="0.25">
      <c r="A7420" t="s">
        <v>231</v>
      </c>
      <c r="B7420" t="s">
        <v>185</v>
      </c>
      <c r="D7420" s="5">
        <v>44977</v>
      </c>
      <c r="E7420">
        <f>COUNTIFS($D$4891:D7420,D7420,$A$4891:A7420,A7420)</f>
        <v>5</v>
      </c>
      <c r="I7420" t="s">
        <v>177</v>
      </c>
      <c r="K7420" t="str">
        <f t="shared" si="538"/>
        <v>2022/23</v>
      </c>
      <c r="Q7420" s="32">
        <v>160.30365566037733</v>
      </c>
      <c r="AC7420" s="36">
        <v>27.170111128877515</v>
      </c>
      <c r="AD7420">
        <f t="shared" si="539"/>
        <v>2.7170111128877514</v>
      </c>
    </row>
    <row r="7421" spans="1:30" x14ac:dyDescent="0.25">
      <c r="A7421" t="s">
        <v>231</v>
      </c>
      <c r="B7421" t="s">
        <v>185</v>
      </c>
      <c r="D7421" s="38">
        <v>45001</v>
      </c>
      <c r="E7421">
        <f>COUNTIFS($D$4891:D7421,D7421,$A$4891:A7421,A7421)</f>
        <v>1</v>
      </c>
      <c r="I7421" s="39" t="s">
        <v>177</v>
      </c>
      <c r="K7421" t="str">
        <f t="shared" si="538"/>
        <v>2022/23</v>
      </c>
      <c r="Q7421" s="32">
        <v>220.99717045565427</v>
      </c>
      <c r="AC7421" s="37">
        <v>92.082154356522608</v>
      </c>
      <c r="AD7421">
        <f t="shared" si="539"/>
        <v>9.2082154356522601</v>
      </c>
    </row>
    <row r="7422" spans="1:30" x14ac:dyDescent="0.25">
      <c r="A7422" t="s">
        <v>231</v>
      </c>
      <c r="B7422" t="s">
        <v>185</v>
      </c>
      <c r="D7422" s="5">
        <v>45001</v>
      </c>
      <c r="E7422">
        <f>COUNTIFS($D$4891:D7422,D7422,$A$4891:A7422,A7422)</f>
        <v>2</v>
      </c>
      <c r="I7422" t="s">
        <v>177</v>
      </c>
      <c r="K7422" t="str">
        <f t="shared" si="538"/>
        <v>2022/23</v>
      </c>
      <c r="Q7422" s="32">
        <v>198.94250145959279</v>
      </c>
      <c r="AC7422" s="36">
        <v>82.892708941496991</v>
      </c>
      <c r="AD7422">
        <f t="shared" si="539"/>
        <v>8.2892708941496984</v>
      </c>
    </row>
    <row r="7423" spans="1:30" x14ac:dyDescent="0.25">
      <c r="A7423" t="s">
        <v>231</v>
      </c>
      <c r="B7423" t="s">
        <v>185</v>
      </c>
      <c r="D7423" s="38">
        <v>45001</v>
      </c>
      <c r="E7423">
        <f>COUNTIFS($D$4891:D7423,D7423,$A$4891:A7423,A7423)</f>
        <v>3</v>
      </c>
      <c r="I7423" s="39" t="s">
        <v>177</v>
      </c>
      <c r="K7423" t="str">
        <f t="shared" si="538"/>
        <v>2022/23</v>
      </c>
      <c r="Q7423" s="32">
        <v>187.99624474812029</v>
      </c>
      <c r="AC7423" s="37">
        <v>78.331768645050118</v>
      </c>
      <c r="AD7423">
        <f t="shared" si="539"/>
        <v>7.8331768645050115</v>
      </c>
    </row>
    <row r="7424" spans="1:30" x14ac:dyDescent="0.25">
      <c r="A7424" t="s">
        <v>231</v>
      </c>
      <c r="B7424" t="s">
        <v>185</v>
      </c>
      <c r="D7424" s="5">
        <v>45001</v>
      </c>
      <c r="E7424">
        <f>COUNTIFS($D$4891:D7424,D7424,$A$4891:A7424,A7424)</f>
        <v>4</v>
      </c>
      <c r="I7424" t="s">
        <v>177</v>
      </c>
      <c r="K7424" t="str">
        <f t="shared" si="538"/>
        <v>2022/23</v>
      </c>
      <c r="Q7424" s="32">
        <v>185.31127220183785</v>
      </c>
      <c r="AC7424" s="36">
        <v>77.213030084099103</v>
      </c>
      <c r="AD7424">
        <f t="shared" si="539"/>
        <v>7.7213030084099099</v>
      </c>
    </row>
    <row r="7425" spans="1:30" x14ac:dyDescent="0.25">
      <c r="A7425" t="s">
        <v>231</v>
      </c>
      <c r="B7425" t="s">
        <v>185</v>
      </c>
      <c r="D7425" s="38">
        <v>45001</v>
      </c>
      <c r="E7425">
        <f>COUNTIFS($D$4891:D7425,D7425,$A$4891:A7425,A7425)</f>
        <v>5</v>
      </c>
      <c r="I7425" s="39" t="s">
        <v>177</v>
      </c>
      <c r="K7425" t="str">
        <f t="shared" si="538"/>
        <v>2022/23</v>
      </c>
      <c r="Q7425" s="32">
        <v>166.9962358935974</v>
      </c>
      <c r="AC7425" s="37">
        <v>69.581764955665577</v>
      </c>
      <c r="AD7425">
        <f t="shared" si="539"/>
        <v>6.9581764955665575</v>
      </c>
    </row>
    <row r="7426" spans="1:30" x14ac:dyDescent="0.25">
      <c r="A7426" t="s">
        <v>231</v>
      </c>
      <c r="B7426" t="s">
        <v>185</v>
      </c>
      <c r="D7426" s="5">
        <v>45050</v>
      </c>
      <c r="E7426">
        <f>COUNTIFS($D$4891:D7426,D7426,$A$4891:A7426,A7426)</f>
        <v>1</v>
      </c>
      <c r="I7426" t="s">
        <v>177</v>
      </c>
      <c r="K7426" t="str">
        <f t="shared" si="538"/>
        <v>2022/23</v>
      </c>
      <c r="Q7426" s="32">
        <v>62.354835304054042</v>
      </c>
      <c r="AC7426" s="36">
        <v>12.725476592664091</v>
      </c>
      <c r="AD7426">
        <f t="shared" si="539"/>
        <v>1.2725476592664091</v>
      </c>
    </row>
    <row r="7427" spans="1:30" x14ac:dyDescent="0.25">
      <c r="A7427" t="s">
        <v>231</v>
      </c>
      <c r="B7427" t="s">
        <v>185</v>
      </c>
      <c r="D7427" s="38">
        <v>45050</v>
      </c>
      <c r="E7427">
        <f>COUNTIFS($D$4891:D7427,D7427,$A$4891:A7427,A7427)</f>
        <v>2</v>
      </c>
      <c r="I7427" s="39" t="s">
        <v>177</v>
      </c>
      <c r="K7427" t="str">
        <f t="shared" si="538"/>
        <v>2022/23</v>
      </c>
      <c r="Q7427" s="32">
        <v>180.82734703988106</v>
      </c>
      <c r="AC7427" s="37">
        <v>36.903540212220626</v>
      </c>
      <c r="AD7427">
        <f t="shared" si="539"/>
        <v>3.6903540212220625</v>
      </c>
    </row>
    <row r="7428" spans="1:30" x14ac:dyDescent="0.25">
      <c r="A7428" t="s">
        <v>231</v>
      </c>
      <c r="B7428" t="s">
        <v>185</v>
      </c>
      <c r="D7428" s="5">
        <v>45050</v>
      </c>
      <c r="E7428">
        <f>COUNTIFS($D$4891:D7428,D7428,$A$4891:A7428,A7428)</f>
        <v>3</v>
      </c>
      <c r="I7428" t="s">
        <v>177</v>
      </c>
      <c r="K7428" t="str">
        <f t="shared" si="538"/>
        <v>2022/23</v>
      </c>
      <c r="Q7428" s="32">
        <v>180.01763438051077</v>
      </c>
      <c r="AC7428" s="36">
        <v>36.738292730716488</v>
      </c>
      <c r="AD7428">
        <f t="shared" si="539"/>
        <v>3.6738292730716489</v>
      </c>
    </row>
    <row r="7429" spans="1:30" x14ac:dyDescent="0.25">
      <c r="A7429" t="s">
        <v>231</v>
      </c>
      <c r="B7429" t="s">
        <v>185</v>
      </c>
      <c r="D7429" s="38">
        <v>45050</v>
      </c>
      <c r="E7429">
        <f>COUNTIFS($D$4891:D7429,D7429,$A$4891:A7429,A7429)</f>
        <v>4</v>
      </c>
      <c r="I7429" s="39" t="s">
        <v>177</v>
      </c>
      <c r="K7429" t="str">
        <f t="shared" si="538"/>
        <v>2022/23</v>
      </c>
      <c r="Q7429" s="32">
        <v>93.671137167605224</v>
      </c>
      <c r="AC7429" s="37">
        <v>19.11655860563372</v>
      </c>
      <c r="AD7429">
        <f t="shared" si="539"/>
        <v>1.911655860563372</v>
      </c>
    </row>
    <row r="7430" spans="1:30" x14ac:dyDescent="0.25">
      <c r="A7430" t="s">
        <v>231</v>
      </c>
      <c r="B7430" t="s">
        <v>185</v>
      </c>
      <c r="D7430" s="5">
        <v>45050</v>
      </c>
      <c r="E7430">
        <f>COUNTIFS($D$4891:D7430,D7430,$A$4891:A7430,A7430)</f>
        <v>5</v>
      </c>
      <c r="I7430" t="s">
        <v>177</v>
      </c>
      <c r="K7430" t="str">
        <f t="shared" si="538"/>
        <v>2022/23</v>
      </c>
      <c r="Q7430" s="32">
        <v>115.41689983212086</v>
      </c>
      <c r="AC7430" s="36">
        <v>23.554469353494053</v>
      </c>
      <c r="AD7430">
        <f t="shared" si="539"/>
        <v>2.3554469353494052</v>
      </c>
    </row>
    <row r="7431" spans="1:30" x14ac:dyDescent="0.25">
      <c r="A7431" t="s">
        <v>231</v>
      </c>
      <c r="B7431" t="s">
        <v>185</v>
      </c>
      <c r="D7431" s="38">
        <v>45147</v>
      </c>
      <c r="E7431">
        <f>COUNTIFS($D$4891:D7431,D7431,$A$4891:A7431,A7431)</f>
        <v>1</v>
      </c>
      <c r="I7431" s="39" t="s">
        <v>177</v>
      </c>
      <c r="K7431" t="str">
        <f t="shared" ref="K7431:K7494" si="540">YEAR(D7431)+IF(MONTH(D7431)&lt;7,-1,0)&amp;"/"&amp;RIGHT(YEAR(D7431)+IF(MONTH(D7431)&lt;7,0,1),2)</f>
        <v>2023/24</v>
      </c>
      <c r="Q7431" s="32">
        <v>0</v>
      </c>
      <c r="AC7431" s="37">
        <v>0</v>
      </c>
      <c r="AD7431">
        <f t="shared" si="539"/>
        <v>0</v>
      </c>
    </row>
    <row r="7432" spans="1:30" x14ac:dyDescent="0.25">
      <c r="A7432" t="s">
        <v>231</v>
      </c>
      <c r="B7432" t="s">
        <v>185</v>
      </c>
      <c r="D7432" s="5">
        <v>45147</v>
      </c>
      <c r="E7432">
        <f>COUNTIFS($D$4891:D7432,D7432,$A$4891:A7432,A7432)</f>
        <v>2</v>
      </c>
      <c r="I7432" t="s">
        <v>177</v>
      </c>
      <c r="K7432" t="str">
        <f t="shared" si="540"/>
        <v>2023/24</v>
      </c>
      <c r="Q7432" s="32">
        <v>0</v>
      </c>
      <c r="AC7432" s="36">
        <v>0</v>
      </c>
      <c r="AD7432">
        <f t="shared" si="539"/>
        <v>0</v>
      </c>
    </row>
    <row r="7433" spans="1:30" x14ac:dyDescent="0.25">
      <c r="A7433" t="s">
        <v>231</v>
      </c>
      <c r="B7433" t="s">
        <v>185</v>
      </c>
      <c r="D7433" s="38">
        <v>45147</v>
      </c>
      <c r="E7433">
        <f>COUNTIFS($D$4891:D7433,D7433,$A$4891:A7433,A7433)</f>
        <v>3</v>
      </c>
      <c r="I7433" s="39" t="s">
        <v>177</v>
      </c>
      <c r="K7433" t="str">
        <f t="shared" si="540"/>
        <v>2023/24</v>
      </c>
      <c r="Q7433" s="32">
        <v>0</v>
      </c>
      <c r="AC7433" s="37">
        <v>0</v>
      </c>
      <c r="AD7433">
        <f t="shared" si="539"/>
        <v>0</v>
      </c>
    </row>
    <row r="7434" spans="1:30" x14ac:dyDescent="0.25">
      <c r="A7434" t="s">
        <v>231</v>
      </c>
      <c r="B7434" t="s">
        <v>185</v>
      </c>
      <c r="D7434" s="5">
        <v>45147</v>
      </c>
      <c r="E7434">
        <f>COUNTIFS($D$4891:D7434,D7434,$A$4891:A7434,A7434)</f>
        <v>4</v>
      </c>
      <c r="I7434" t="s">
        <v>177</v>
      </c>
      <c r="K7434" t="str">
        <f t="shared" si="540"/>
        <v>2023/24</v>
      </c>
      <c r="Q7434" s="32">
        <v>0</v>
      </c>
      <c r="AC7434" s="36">
        <v>0</v>
      </c>
      <c r="AD7434">
        <f t="shared" si="539"/>
        <v>0</v>
      </c>
    </row>
    <row r="7435" spans="1:30" x14ac:dyDescent="0.25">
      <c r="A7435" t="s">
        <v>231</v>
      </c>
      <c r="B7435" t="s">
        <v>185</v>
      </c>
      <c r="D7435" s="38">
        <v>45147</v>
      </c>
      <c r="E7435">
        <f>COUNTIFS($D$4891:D7435,D7435,$A$4891:A7435,A7435)</f>
        <v>5</v>
      </c>
      <c r="I7435" s="39" t="s">
        <v>177</v>
      </c>
      <c r="K7435" t="str">
        <f t="shared" si="540"/>
        <v>2023/24</v>
      </c>
      <c r="Q7435" s="32">
        <v>0</v>
      </c>
      <c r="AC7435" s="37">
        <v>0</v>
      </c>
      <c r="AD7435">
        <f t="shared" si="539"/>
        <v>0</v>
      </c>
    </row>
    <row r="7436" spans="1:30" x14ac:dyDescent="0.25">
      <c r="A7436" t="s">
        <v>231</v>
      </c>
      <c r="B7436" t="s">
        <v>185</v>
      </c>
      <c r="D7436" s="5">
        <v>45184</v>
      </c>
      <c r="E7436">
        <f>COUNTIFS($D$4891:D7436,D7436,$A$4891:A7436,A7436)</f>
        <v>1</v>
      </c>
      <c r="I7436" t="s">
        <v>177</v>
      </c>
      <c r="K7436" t="str">
        <f t="shared" si="540"/>
        <v>2023/24</v>
      </c>
      <c r="Q7436" s="32">
        <v>67.119636728089191</v>
      </c>
      <c r="AC7436" s="36">
        <v>18.140442358943023</v>
      </c>
      <c r="AD7436">
        <f t="shared" si="539"/>
        <v>1.8140442358943023</v>
      </c>
    </row>
    <row r="7437" spans="1:30" x14ac:dyDescent="0.25">
      <c r="A7437" t="s">
        <v>231</v>
      </c>
      <c r="B7437" t="s">
        <v>185</v>
      </c>
      <c r="D7437" s="38">
        <v>45184</v>
      </c>
      <c r="E7437">
        <f>COUNTIFS($D$4891:D7437,D7437,$A$4891:A7437,A7437)</f>
        <v>2</v>
      </c>
      <c r="I7437" s="39" t="s">
        <v>177</v>
      </c>
      <c r="K7437" t="str">
        <f t="shared" si="540"/>
        <v>2023/24</v>
      </c>
      <c r="Q7437" s="32">
        <v>80.030487804878064</v>
      </c>
      <c r="AC7437" s="37">
        <v>21.629861568885964</v>
      </c>
      <c r="AD7437">
        <f t="shared" si="539"/>
        <v>2.1629861568885964</v>
      </c>
    </row>
    <row r="7438" spans="1:30" x14ac:dyDescent="0.25">
      <c r="A7438" t="s">
        <v>231</v>
      </c>
      <c r="B7438" t="s">
        <v>185</v>
      </c>
      <c r="D7438" s="5">
        <v>45184</v>
      </c>
      <c r="E7438">
        <f>COUNTIFS($D$4891:D7438,D7438,$A$4891:A7438,A7438)</f>
        <v>3</v>
      </c>
      <c r="I7438" t="s">
        <v>177</v>
      </c>
      <c r="K7438" t="str">
        <f t="shared" si="540"/>
        <v>2023/24</v>
      </c>
      <c r="Q7438" s="32">
        <v>97.398693334402196</v>
      </c>
      <c r="AC7438" s="36">
        <v>26.323971171460052</v>
      </c>
      <c r="AD7438">
        <f t="shared" si="539"/>
        <v>2.632397117146005</v>
      </c>
    </row>
    <row r="7439" spans="1:30" x14ac:dyDescent="0.25">
      <c r="A7439" t="s">
        <v>231</v>
      </c>
      <c r="B7439" t="s">
        <v>185</v>
      </c>
      <c r="D7439" s="38">
        <v>45184</v>
      </c>
      <c r="E7439">
        <f>COUNTIFS($D$4891:D7439,D7439,$A$4891:A7439,A7439)</f>
        <v>4</v>
      </c>
      <c r="I7439" s="39" t="s">
        <v>177</v>
      </c>
      <c r="K7439" t="str">
        <f t="shared" si="540"/>
        <v>2023/24</v>
      </c>
      <c r="Q7439" s="32">
        <v>76.080168057684673</v>
      </c>
      <c r="AC7439" s="37">
        <v>20.56220758315802</v>
      </c>
      <c r="AD7439">
        <f t="shared" si="539"/>
        <v>2.0562207583158019</v>
      </c>
    </row>
    <row r="7440" spans="1:30" x14ac:dyDescent="0.25">
      <c r="A7440" t="s">
        <v>231</v>
      </c>
      <c r="B7440" t="s">
        <v>185</v>
      </c>
      <c r="D7440" s="5">
        <v>45184</v>
      </c>
      <c r="E7440">
        <f>COUNTIFS($D$4891:D7440,D7440,$A$4891:A7440,A7440)</f>
        <v>5</v>
      </c>
      <c r="I7440" t="s">
        <v>177</v>
      </c>
      <c r="K7440" t="str">
        <f t="shared" si="540"/>
        <v>2023/24</v>
      </c>
      <c r="Q7440" s="32">
        <v>99.269823096264375</v>
      </c>
      <c r="AC7440" s="36">
        <v>26.829681917909291</v>
      </c>
      <c r="AD7440">
        <f t="shared" si="539"/>
        <v>2.6829681917909292</v>
      </c>
    </row>
    <row r="7441" spans="1:30" x14ac:dyDescent="0.25">
      <c r="A7441" t="s">
        <v>231</v>
      </c>
      <c r="B7441" t="s">
        <v>185</v>
      </c>
      <c r="D7441" s="38">
        <v>45229</v>
      </c>
      <c r="E7441">
        <f>COUNTIFS($D$4891:D7441,D7441,$A$4891:A7441,A7441)</f>
        <v>1</v>
      </c>
      <c r="I7441" s="39" t="s">
        <v>177</v>
      </c>
      <c r="K7441" t="str">
        <f t="shared" si="540"/>
        <v>2023/24</v>
      </c>
      <c r="Q7441" s="32">
        <v>308.43179567001562</v>
      </c>
      <c r="AC7441" s="37">
        <v>68.540399037781242</v>
      </c>
      <c r="AD7441">
        <f t="shared" si="539"/>
        <v>6.8540399037781246</v>
      </c>
    </row>
    <row r="7442" spans="1:30" x14ac:dyDescent="0.25">
      <c r="A7442" t="s">
        <v>231</v>
      </c>
      <c r="B7442" t="s">
        <v>185</v>
      </c>
      <c r="D7442" s="5">
        <v>45229</v>
      </c>
      <c r="E7442">
        <f>COUNTIFS($D$4891:D7442,D7442,$A$4891:A7442,A7442)</f>
        <v>2</v>
      </c>
      <c r="I7442" t="s">
        <v>177</v>
      </c>
      <c r="K7442" t="str">
        <f t="shared" si="540"/>
        <v>2023/24</v>
      </c>
      <c r="Q7442" s="32">
        <v>375.84011319419875</v>
      </c>
      <c r="AC7442" s="36">
        <v>83.520025154266392</v>
      </c>
      <c r="AD7442">
        <f t="shared" si="539"/>
        <v>8.3520025154266389</v>
      </c>
    </row>
    <row r="7443" spans="1:30" x14ac:dyDescent="0.25">
      <c r="A7443" t="s">
        <v>231</v>
      </c>
      <c r="B7443" t="s">
        <v>185</v>
      </c>
      <c r="D7443" s="38">
        <v>45229</v>
      </c>
      <c r="E7443">
        <f>COUNTIFS($D$4891:D7443,D7443,$A$4891:A7443,A7443)</f>
        <v>3</v>
      </c>
      <c r="I7443" s="39" t="s">
        <v>177</v>
      </c>
      <c r="K7443" t="str">
        <f t="shared" si="540"/>
        <v>2023/24</v>
      </c>
      <c r="Q7443" s="32">
        <v>354.3396964821498</v>
      </c>
      <c r="AC7443" s="37">
        <v>78.742154773811066</v>
      </c>
      <c r="AD7443">
        <f t="shared" si="539"/>
        <v>7.8742154773811066</v>
      </c>
    </row>
    <row r="7444" spans="1:30" x14ac:dyDescent="0.25">
      <c r="A7444" t="s">
        <v>231</v>
      </c>
      <c r="B7444" t="s">
        <v>185</v>
      </c>
      <c r="D7444" s="5">
        <v>45229</v>
      </c>
      <c r="E7444">
        <f>COUNTIFS($D$4891:D7444,D7444,$A$4891:A7444,A7444)</f>
        <v>4</v>
      </c>
      <c r="I7444" t="s">
        <v>177</v>
      </c>
      <c r="K7444" t="str">
        <f t="shared" si="540"/>
        <v>2023/24</v>
      </c>
      <c r="Q7444" s="32">
        <v>326.92848000499487</v>
      </c>
      <c r="AC7444" s="36">
        <v>72.650773334443315</v>
      </c>
      <c r="AD7444">
        <f t="shared" si="539"/>
        <v>7.2650773334443315</v>
      </c>
    </row>
    <row r="7445" spans="1:30" x14ac:dyDescent="0.25">
      <c r="A7445" t="s">
        <v>231</v>
      </c>
      <c r="B7445" t="s">
        <v>185</v>
      </c>
      <c r="D7445" s="38">
        <v>45229</v>
      </c>
      <c r="E7445">
        <f>COUNTIFS($D$4891:D7445,D7445,$A$4891:A7445,A7445)</f>
        <v>5</v>
      </c>
      <c r="I7445" s="39" t="s">
        <v>177</v>
      </c>
      <c r="K7445" t="str">
        <f t="shared" si="540"/>
        <v>2023/24</v>
      </c>
      <c r="Q7445" s="32">
        <v>418.46636146496803</v>
      </c>
      <c r="AC7445" s="37">
        <v>92.992524769992897</v>
      </c>
      <c r="AD7445">
        <f t="shared" si="539"/>
        <v>9.299252476999289</v>
      </c>
    </row>
    <row r="7446" spans="1:30" x14ac:dyDescent="0.25">
      <c r="A7446" t="s">
        <v>231</v>
      </c>
      <c r="B7446" t="s">
        <v>185</v>
      </c>
      <c r="D7446" s="5">
        <v>45258</v>
      </c>
      <c r="E7446">
        <f>COUNTIFS($D$4891:D7446,D7446,$A$4891:A7446,A7446)</f>
        <v>1</v>
      </c>
      <c r="I7446" t="s">
        <v>177</v>
      </c>
      <c r="K7446" t="str">
        <f t="shared" si="540"/>
        <v>2023/24</v>
      </c>
      <c r="Q7446" s="32">
        <v>323.18295185942247</v>
      </c>
      <c r="AC7446" s="36">
        <v>111.44239719290429</v>
      </c>
      <c r="AD7446">
        <f t="shared" si="539"/>
        <v>11.144239719290429</v>
      </c>
    </row>
    <row r="7447" spans="1:30" x14ac:dyDescent="0.25">
      <c r="A7447" t="s">
        <v>231</v>
      </c>
      <c r="B7447" t="s">
        <v>185</v>
      </c>
      <c r="D7447" s="38">
        <v>45258</v>
      </c>
      <c r="E7447">
        <f>COUNTIFS($D$4891:D7447,D7447,$A$4891:A7447,A7447)</f>
        <v>2</v>
      </c>
      <c r="I7447" s="39" t="s">
        <v>177</v>
      </c>
      <c r="K7447" t="str">
        <f t="shared" si="540"/>
        <v>2023/24</v>
      </c>
      <c r="Q7447" s="32">
        <v>346.90986120854478</v>
      </c>
      <c r="AC7447" s="37">
        <v>119.62409007191199</v>
      </c>
      <c r="AD7447">
        <f t="shared" si="539"/>
        <v>11.9624090071912</v>
      </c>
    </row>
    <row r="7448" spans="1:30" x14ac:dyDescent="0.25">
      <c r="A7448" t="s">
        <v>231</v>
      </c>
      <c r="B7448" t="s">
        <v>185</v>
      </c>
      <c r="D7448" s="5">
        <v>45258</v>
      </c>
      <c r="E7448">
        <f>COUNTIFS($D$4891:D7448,D7448,$A$4891:A7448,A7448)</f>
        <v>3</v>
      </c>
      <c r="I7448" t="s">
        <v>177</v>
      </c>
      <c r="K7448" t="str">
        <f t="shared" si="540"/>
        <v>2023/24</v>
      </c>
      <c r="Q7448" s="32">
        <v>349.34037634444013</v>
      </c>
      <c r="AC7448" s="36">
        <v>120.46219873946211</v>
      </c>
      <c r="AD7448">
        <f t="shared" si="539"/>
        <v>12.04621987394621</v>
      </c>
    </row>
    <row r="7449" spans="1:30" x14ac:dyDescent="0.25">
      <c r="A7449" t="s">
        <v>231</v>
      </c>
      <c r="B7449" t="s">
        <v>185</v>
      </c>
      <c r="D7449" s="38">
        <v>45258</v>
      </c>
      <c r="E7449">
        <f>COUNTIFS($D$4891:D7449,D7449,$A$4891:A7449,A7449)</f>
        <v>4</v>
      </c>
      <c r="I7449" s="39" t="s">
        <v>177</v>
      </c>
      <c r="K7449" t="str">
        <f t="shared" si="540"/>
        <v>2023/24</v>
      </c>
      <c r="Q7449" s="32">
        <v>356.83431903424008</v>
      </c>
      <c r="AC7449" s="37">
        <v>123.04631690835865</v>
      </c>
      <c r="AD7449">
        <f t="shared" si="539"/>
        <v>12.304631690835865</v>
      </c>
    </row>
    <row r="7450" spans="1:30" x14ac:dyDescent="0.25">
      <c r="A7450" t="s">
        <v>231</v>
      </c>
      <c r="B7450" t="s">
        <v>185</v>
      </c>
      <c r="D7450" s="5">
        <v>45258</v>
      </c>
      <c r="E7450">
        <f>COUNTIFS($D$4891:D7450,D7450,$A$4891:A7450,A7450)</f>
        <v>5</v>
      </c>
      <c r="I7450" t="s">
        <v>177</v>
      </c>
      <c r="K7450" t="str">
        <f t="shared" si="540"/>
        <v>2023/24</v>
      </c>
      <c r="Q7450" s="32">
        <v>379.32273087594132</v>
      </c>
      <c r="AC7450" s="36">
        <v>130.80094168135906</v>
      </c>
      <c r="AD7450">
        <f t="shared" si="539"/>
        <v>13.080094168135906</v>
      </c>
    </row>
    <row r="7451" spans="1:30" x14ac:dyDescent="0.25">
      <c r="A7451" t="s">
        <v>231</v>
      </c>
      <c r="B7451" t="s">
        <v>185</v>
      </c>
      <c r="D7451" s="38">
        <v>45282</v>
      </c>
      <c r="E7451">
        <f>COUNTIFS($D$4891:D7451,D7451,$A$4891:A7451,A7451)</f>
        <v>1</v>
      </c>
      <c r="I7451" s="39" t="s">
        <v>177</v>
      </c>
      <c r="K7451" t="str">
        <f t="shared" si="540"/>
        <v>2023/24</v>
      </c>
      <c r="Q7451" s="32">
        <v>209.28861161324454</v>
      </c>
      <c r="AC7451" s="37">
        <v>87.203588172185221</v>
      </c>
      <c r="AD7451">
        <f t="shared" si="539"/>
        <v>8.7203588172185214</v>
      </c>
    </row>
    <row r="7452" spans="1:30" x14ac:dyDescent="0.25">
      <c r="A7452" t="s">
        <v>231</v>
      </c>
      <c r="B7452" t="s">
        <v>185</v>
      </c>
      <c r="D7452" s="5">
        <v>45282</v>
      </c>
      <c r="E7452">
        <f>COUNTIFS($D$4891:D7452,D7452,$A$4891:A7452,A7452)</f>
        <v>2</v>
      </c>
      <c r="I7452" t="s">
        <v>177</v>
      </c>
      <c r="K7452" t="str">
        <f t="shared" si="540"/>
        <v>2023/24</v>
      </c>
      <c r="Q7452" s="32">
        <v>218.68334066077213</v>
      </c>
      <c r="AC7452" s="36">
        <v>91.118058608655062</v>
      </c>
      <c r="AD7452">
        <f t="shared" ref="AD7452:AD7515" si="541">AC7452/10</f>
        <v>9.1118058608655055</v>
      </c>
    </row>
    <row r="7453" spans="1:30" x14ac:dyDescent="0.25">
      <c r="A7453" t="s">
        <v>231</v>
      </c>
      <c r="B7453" t="s">
        <v>185</v>
      </c>
      <c r="D7453" s="38">
        <v>45282</v>
      </c>
      <c r="E7453">
        <f>COUNTIFS($D$4891:D7453,D7453,$A$4891:A7453,A7453)</f>
        <v>3</v>
      </c>
      <c r="I7453" s="39" t="s">
        <v>177</v>
      </c>
      <c r="K7453" t="str">
        <f t="shared" si="540"/>
        <v>2023/24</v>
      </c>
      <c r="Q7453" s="32">
        <v>217.68625180397007</v>
      </c>
      <c r="AC7453" s="37">
        <v>90.702604918320858</v>
      </c>
      <c r="AD7453">
        <f t="shared" si="541"/>
        <v>9.0702604918320855</v>
      </c>
    </row>
    <row r="7454" spans="1:30" x14ac:dyDescent="0.25">
      <c r="A7454" t="s">
        <v>231</v>
      </c>
      <c r="B7454" t="s">
        <v>185</v>
      </c>
      <c r="D7454" s="5">
        <v>45282</v>
      </c>
      <c r="E7454">
        <f>COUNTIFS($D$4891:D7454,D7454,$A$4891:A7454,A7454)</f>
        <v>4</v>
      </c>
      <c r="I7454" t="s">
        <v>177</v>
      </c>
      <c r="K7454" t="str">
        <f t="shared" si="540"/>
        <v>2023/24</v>
      </c>
      <c r="Q7454" s="32">
        <v>262.1991028368048</v>
      </c>
      <c r="AC7454" s="36">
        <v>109.24962618200199</v>
      </c>
      <c r="AD7454">
        <f t="shared" si="541"/>
        <v>10.924962618200199</v>
      </c>
    </row>
    <row r="7455" spans="1:30" x14ac:dyDescent="0.25">
      <c r="A7455" t="s">
        <v>231</v>
      </c>
      <c r="B7455" t="s">
        <v>185</v>
      </c>
      <c r="D7455" s="38">
        <v>45282</v>
      </c>
      <c r="E7455">
        <f>COUNTIFS($D$4891:D7455,D7455,$A$4891:A7455,A7455)</f>
        <v>5</v>
      </c>
      <c r="I7455" s="39" t="s">
        <v>177</v>
      </c>
      <c r="K7455" t="str">
        <f t="shared" si="540"/>
        <v>2023/24</v>
      </c>
      <c r="Q7455" s="32">
        <v>207.30123247945866</v>
      </c>
      <c r="AC7455" s="37">
        <v>86.375513533107778</v>
      </c>
      <c r="AD7455">
        <f t="shared" si="541"/>
        <v>8.6375513533107782</v>
      </c>
    </row>
    <row r="7456" spans="1:30" x14ac:dyDescent="0.25">
      <c r="A7456" t="s">
        <v>231</v>
      </c>
      <c r="B7456" t="s">
        <v>185</v>
      </c>
      <c r="D7456" s="5">
        <v>45323</v>
      </c>
      <c r="E7456">
        <f>COUNTIFS($D$4891:D7456,D7456,$A$4891:A7456,A7456)</f>
        <v>1</v>
      </c>
      <c r="I7456" t="s">
        <v>177</v>
      </c>
      <c r="K7456" t="str">
        <f t="shared" si="540"/>
        <v>2023/24</v>
      </c>
      <c r="Q7456" s="32">
        <v>284.75095480585617</v>
      </c>
      <c r="AC7456" s="36">
        <v>69.451452391672234</v>
      </c>
      <c r="AD7456">
        <f t="shared" si="541"/>
        <v>6.945145239167223</v>
      </c>
    </row>
    <row r="7457" spans="1:30" x14ac:dyDescent="0.25">
      <c r="A7457" t="s">
        <v>231</v>
      </c>
      <c r="B7457" t="s">
        <v>185</v>
      </c>
      <c r="D7457" s="38">
        <v>45323</v>
      </c>
      <c r="E7457">
        <f>COUNTIFS($D$4891:D7457,D7457,$A$4891:A7457,A7457)</f>
        <v>2</v>
      </c>
      <c r="I7457" s="39" t="s">
        <v>177</v>
      </c>
      <c r="K7457" t="str">
        <f t="shared" si="540"/>
        <v>2023/24</v>
      </c>
      <c r="Q7457" s="32">
        <v>328.01902398676594</v>
      </c>
      <c r="AC7457" s="37">
        <v>80.004639996772184</v>
      </c>
      <c r="AD7457">
        <f t="shared" si="541"/>
        <v>8.0004639996772191</v>
      </c>
    </row>
    <row r="7458" spans="1:30" x14ac:dyDescent="0.25">
      <c r="A7458" t="s">
        <v>231</v>
      </c>
      <c r="B7458" t="s">
        <v>185</v>
      </c>
      <c r="D7458" s="5">
        <v>45323</v>
      </c>
      <c r="E7458">
        <f>COUNTIFS($D$4891:D7458,D7458,$A$4891:A7458,A7458)</f>
        <v>3</v>
      </c>
      <c r="I7458" t="s">
        <v>177</v>
      </c>
      <c r="K7458" t="str">
        <f t="shared" si="540"/>
        <v>2023/24</v>
      </c>
      <c r="Q7458" s="32">
        <v>414.07057279302933</v>
      </c>
      <c r="AC7458" s="36">
        <v>100.99282263244618</v>
      </c>
      <c r="AD7458">
        <f t="shared" si="541"/>
        <v>10.099282263244618</v>
      </c>
    </row>
    <row r="7459" spans="1:30" x14ac:dyDescent="0.25">
      <c r="A7459" t="s">
        <v>231</v>
      </c>
      <c r="B7459" t="s">
        <v>185</v>
      </c>
      <c r="D7459" s="38">
        <v>45323</v>
      </c>
      <c r="E7459">
        <f>COUNTIFS($D$4891:D7459,D7459,$A$4891:A7459,A7459)</f>
        <v>4</v>
      </c>
      <c r="I7459" s="39" t="s">
        <v>177</v>
      </c>
      <c r="K7459" t="str">
        <f t="shared" si="540"/>
        <v>2023/24</v>
      </c>
      <c r="Q7459" s="32">
        <v>373.76964754782767</v>
      </c>
      <c r="AC7459" s="37">
        <v>91.163328670201864</v>
      </c>
      <c r="AD7459">
        <f t="shared" si="541"/>
        <v>9.1163328670201871</v>
      </c>
    </row>
    <row r="7460" spans="1:30" x14ac:dyDescent="0.25">
      <c r="A7460" t="s">
        <v>231</v>
      </c>
      <c r="B7460" t="s">
        <v>185</v>
      </c>
      <c r="D7460" s="5">
        <v>45323</v>
      </c>
      <c r="E7460">
        <f>COUNTIFS($D$4891:D7460,D7460,$A$4891:A7460,A7460)</f>
        <v>5</v>
      </c>
      <c r="I7460" t="s">
        <v>177</v>
      </c>
      <c r="K7460" t="str">
        <f t="shared" si="540"/>
        <v>2023/24</v>
      </c>
      <c r="Q7460" s="32">
        <v>475.8197197274697</v>
      </c>
      <c r="AC7460" s="36">
        <v>116.05359017743163</v>
      </c>
      <c r="AD7460">
        <f t="shared" si="541"/>
        <v>11.605359017743163</v>
      </c>
    </row>
    <row r="7461" spans="1:30" x14ac:dyDescent="0.25">
      <c r="A7461" t="s">
        <v>231</v>
      </c>
      <c r="B7461" t="s">
        <v>185</v>
      </c>
      <c r="D7461" s="38">
        <v>45377</v>
      </c>
      <c r="E7461">
        <f>COUNTIFS($D$4891:D7461,D7461,$A$4891:A7461,A7461)</f>
        <v>1</v>
      </c>
      <c r="I7461" s="39" t="s">
        <v>177</v>
      </c>
      <c r="K7461" t="str">
        <f t="shared" si="540"/>
        <v>2023/24</v>
      </c>
      <c r="Q7461" s="32">
        <v>27.365946522830193</v>
      </c>
      <c r="AC7461" s="37">
        <v>5.067767874598184</v>
      </c>
      <c r="AD7461">
        <f t="shared" si="541"/>
        <v>0.50677678745981836</v>
      </c>
    </row>
    <row r="7462" spans="1:30" x14ac:dyDescent="0.25">
      <c r="A7462" t="s">
        <v>231</v>
      </c>
      <c r="B7462" t="s">
        <v>185</v>
      </c>
      <c r="D7462" s="5">
        <v>45377</v>
      </c>
      <c r="E7462">
        <f>COUNTIFS($D$4891:D7462,D7462,$A$4891:A7462,A7462)</f>
        <v>2</v>
      </c>
      <c r="I7462" t="s">
        <v>177</v>
      </c>
      <c r="K7462" t="str">
        <f t="shared" si="540"/>
        <v>2023/24</v>
      </c>
      <c r="Q7462" s="32">
        <v>102.88600288600287</v>
      </c>
      <c r="AC7462" s="36">
        <v>19.052963497407941</v>
      </c>
      <c r="AD7462">
        <f t="shared" si="541"/>
        <v>1.905296349740794</v>
      </c>
    </row>
    <row r="7463" spans="1:30" x14ac:dyDescent="0.25">
      <c r="A7463" t="s">
        <v>231</v>
      </c>
      <c r="B7463" t="s">
        <v>185</v>
      </c>
      <c r="D7463" s="38">
        <v>45377</v>
      </c>
      <c r="E7463">
        <f>COUNTIFS($D$4891:D7463,D7463,$A$4891:A7463,A7463)</f>
        <v>3</v>
      </c>
      <c r="I7463" s="39" t="s">
        <v>177</v>
      </c>
      <c r="K7463" t="str">
        <f t="shared" si="540"/>
        <v>2023/24</v>
      </c>
      <c r="Q7463" s="32">
        <v>65.049094666509632</v>
      </c>
      <c r="AC7463" s="37">
        <v>12.046128641946227</v>
      </c>
      <c r="AD7463">
        <f t="shared" si="541"/>
        <v>1.2046128641946228</v>
      </c>
    </row>
    <row r="7464" spans="1:30" x14ac:dyDescent="0.25">
      <c r="A7464" t="s">
        <v>231</v>
      </c>
      <c r="B7464" t="s">
        <v>185</v>
      </c>
      <c r="D7464" s="5">
        <v>45377</v>
      </c>
      <c r="E7464">
        <f>COUNTIFS($D$4891:D7464,D7464,$A$4891:A7464,A7464)</f>
        <v>4</v>
      </c>
      <c r="I7464" t="s">
        <v>177</v>
      </c>
      <c r="K7464" t="str">
        <f t="shared" si="540"/>
        <v>2023/24</v>
      </c>
      <c r="Q7464" s="32">
        <v>171.5094569011932</v>
      </c>
      <c r="AC7464" s="36">
        <v>31.761010537257999</v>
      </c>
      <c r="AD7464">
        <f t="shared" si="541"/>
        <v>3.1761010537257999</v>
      </c>
    </row>
    <row r="7465" spans="1:30" x14ac:dyDescent="0.25">
      <c r="A7465" t="s">
        <v>231</v>
      </c>
      <c r="B7465" t="s">
        <v>185</v>
      </c>
      <c r="D7465" s="38">
        <v>45377</v>
      </c>
      <c r="E7465">
        <f>COUNTIFS($D$4891:D7465,D7465,$A$4891:A7465,A7465)</f>
        <v>5</v>
      </c>
      <c r="I7465" s="39" t="s">
        <v>177</v>
      </c>
      <c r="K7465" t="str">
        <f t="shared" si="540"/>
        <v>2023/24</v>
      </c>
      <c r="Q7465" s="32">
        <v>107.98816568047334</v>
      </c>
      <c r="AC7465" s="37">
        <v>19.997808459346917</v>
      </c>
      <c r="AD7465">
        <f t="shared" si="541"/>
        <v>1.9997808459346917</v>
      </c>
    </row>
    <row r="7466" spans="1:30" x14ac:dyDescent="0.25">
      <c r="A7466" t="s">
        <v>231</v>
      </c>
      <c r="B7466" t="s">
        <v>185</v>
      </c>
      <c r="D7466" s="5">
        <v>45447</v>
      </c>
      <c r="E7466">
        <f>COUNTIFS($D$4891:D7466,D7466,$A$4891:A7466,A7466)</f>
        <v>1</v>
      </c>
      <c r="I7466" t="s">
        <v>177</v>
      </c>
      <c r="K7466" t="str">
        <f t="shared" si="540"/>
        <v>2023/24</v>
      </c>
      <c r="Q7466" s="32">
        <v>0</v>
      </c>
      <c r="AC7466" s="36">
        <v>0</v>
      </c>
      <c r="AD7466">
        <f t="shared" si="541"/>
        <v>0</v>
      </c>
    </row>
    <row r="7467" spans="1:30" x14ac:dyDescent="0.25">
      <c r="A7467" t="s">
        <v>231</v>
      </c>
      <c r="B7467" t="s">
        <v>185</v>
      </c>
      <c r="D7467" s="38">
        <v>45447</v>
      </c>
      <c r="E7467">
        <f>COUNTIFS($D$4891:D7467,D7467,$A$4891:A7467,A7467)</f>
        <v>2</v>
      </c>
      <c r="I7467" s="39" t="s">
        <v>177</v>
      </c>
      <c r="K7467" t="str">
        <f t="shared" si="540"/>
        <v>2023/24</v>
      </c>
      <c r="Q7467" s="32">
        <v>0</v>
      </c>
      <c r="AC7467" s="37">
        <v>0</v>
      </c>
      <c r="AD7467">
        <f t="shared" si="541"/>
        <v>0</v>
      </c>
    </row>
    <row r="7468" spans="1:30" x14ac:dyDescent="0.25">
      <c r="A7468" t="s">
        <v>231</v>
      </c>
      <c r="B7468" t="s">
        <v>185</v>
      </c>
      <c r="D7468" s="5">
        <v>45447</v>
      </c>
      <c r="E7468">
        <f>COUNTIFS($D$4891:D7468,D7468,$A$4891:A7468,A7468)</f>
        <v>3</v>
      </c>
      <c r="I7468" t="s">
        <v>177</v>
      </c>
      <c r="K7468" t="str">
        <f t="shared" si="540"/>
        <v>2023/24</v>
      </c>
      <c r="Q7468" s="32">
        <v>0</v>
      </c>
      <c r="AC7468" s="36">
        <v>0</v>
      </c>
      <c r="AD7468">
        <f t="shared" si="541"/>
        <v>0</v>
      </c>
    </row>
    <row r="7469" spans="1:30" x14ac:dyDescent="0.25">
      <c r="A7469" t="s">
        <v>231</v>
      </c>
      <c r="B7469" t="s">
        <v>185</v>
      </c>
      <c r="D7469" s="38">
        <v>45447</v>
      </c>
      <c r="E7469">
        <f>COUNTIFS($D$4891:D7469,D7469,$A$4891:A7469,A7469)</f>
        <v>4</v>
      </c>
      <c r="I7469" s="39" t="s">
        <v>177</v>
      </c>
      <c r="K7469" t="str">
        <f t="shared" si="540"/>
        <v>2023/24</v>
      </c>
      <c r="Q7469" s="32">
        <v>0</v>
      </c>
      <c r="AC7469" s="37">
        <v>0</v>
      </c>
      <c r="AD7469">
        <f t="shared" si="541"/>
        <v>0</v>
      </c>
    </row>
    <row r="7470" spans="1:30" x14ac:dyDescent="0.25">
      <c r="A7470" t="s">
        <v>231</v>
      </c>
      <c r="B7470" t="s">
        <v>185</v>
      </c>
      <c r="D7470" s="5">
        <v>45447</v>
      </c>
      <c r="E7470">
        <f>COUNTIFS($D$4891:D7470,D7470,$A$4891:A7470,A7470)</f>
        <v>5</v>
      </c>
      <c r="I7470" t="s">
        <v>177</v>
      </c>
      <c r="K7470" t="str">
        <f t="shared" si="540"/>
        <v>2023/24</v>
      </c>
      <c r="Q7470" s="32">
        <v>0</v>
      </c>
      <c r="AC7470" s="36">
        <v>0</v>
      </c>
      <c r="AD7470">
        <f t="shared" si="541"/>
        <v>0</v>
      </c>
    </row>
    <row r="7471" spans="1:30" x14ac:dyDescent="0.25">
      <c r="A7471" t="s">
        <v>232</v>
      </c>
      <c r="B7471" t="s">
        <v>185</v>
      </c>
      <c r="D7471" s="38">
        <v>44977</v>
      </c>
      <c r="E7471">
        <f>COUNTIFS($D$4891:D7471,D7471,$A$4891:A7471,A7471)</f>
        <v>1</v>
      </c>
      <c r="I7471" s="39" t="s">
        <v>178</v>
      </c>
      <c r="K7471" t="str">
        <f t="shared" si="540"/>
        <v>2022/23</v>
      </c>
      <c r="Q7471" s="32">
        <v>233.18964089312922</v>
      </c>
      <c r="AC7471" s="37">
        <v>39.523667947988002</v>
      </c>
      <c r="AD7471">
        <f t="shared" si="541"/>
        <v>3.9523667947988002</v>
      </c>
    </row>
    <row r="7472" spans="1:30" x14ac:dyDescent="0.25">
      <c r="A7472" t="s">
        <v>232</v>
      </c>
      <c r="B7472" t="s">
        <v>185</v>
      </c>
      <c r="D7472" s="5">
        <v>44977</v>
      </c>
      <c r="E7472">
        <f>COUNTIFS($D$4891:D7472,D7472,$A$4891:A7472,A7472)</f>
        <v>2</v>
      </c>
      <c r="I7472" t="s">
        <v>178</v>
      </c>
      <c r="K7472" t="str">
        <f t="shared" si="540"/>
        <v>2022/23</v>
      </c>
      <c r="Q7472" s="32">
        <v>258.85103540414161</v>
      </c>
      <c r="AC7472" s="36">
        <v>43.873056848159592</v>
      </c>
      <c r="AD7472">
        <f t="shared" si="541"/>
        <v>4.3873056848159591</v>
      </c>
    </row>
    <row r="7473" spans="1:30" x14ac:dyDescent="0.25">
      <c r="A7473" t="s">
        <v>232</v>
      </c>
      <c r="B7473" t="s">
        <v>185</v>
      </c>
      <c r="D7473" s="38">
        <v>44977</v>
      </c>
      <c r="E7473">
        <f>COUNTIFS($D$4891:D7473,D7473,$A$4891:A7473,A7473)</f>
        <v>3</v>
      </c>
      <c r="I7473" s="39" t="s">
        <v>178</v>
      </c>
      <c r="K7473" t="str">
        <f t="shared" si="540"/>
        <v>2022/23</v>
      </c>
      <c r="Q7473" s="32">
        <v>267.55455140020212</v>
      </c>
      <c r="AC7473" s="37">
        <v>45.348229050881713</v>
      </c>
      <c r="AD7473">
        <f t="shared" si="541"/>
        <v>4.5348229050881717</v>
      </c>
    </row>
    <row r="7474" spans="1:30" x14ac:dyDescent="0.25">
      <c r="A7474" t="s">
        <v>232</v>
      </c>
      <c r="B7474" t="s">
        <v>185</v>
      </c>
      <c r="D7474" s="5">
        <v>44977</v>
      </c>
      <c r="E7474">
        <f>COUNTIFS($D$4891:D7474,D7474,$A$4891:A7474,A7474)</f>
        <v>4</v>
      </c>
      <c r="I7474" t="s">
        <v>178</v>
      </c>
      <c r="K7474" t="str">
        <f t="shared" si="540"/>
        <v>2022/23</v>
      </c>
      <c r="Q7474" s="32">
        <v>234.37228232511217</v>
      </c>
      <c r="AC7474" s="36">
        <v>39.724115648324094</v>
      </c>
      <c r="AD7474">
        <f t="shared" si="541"/>
        <v>3.9724115648324094</v>
      </c>
    </row>
    <row r="7475" spans="1:30" x14ac:dyDescent="0.25">
      <c r="A7475" t="s">
        <v>232</v>
      </c>
      <c r="B7475" t="s">
        <v>185</v>
      </c>
      <c r="D7475" s="38">
        <v>44977</v>
      </c>
      <c r="E7475">
        <f>COUNTIFS($D$4891:D7475,D7475,$A$4891:A7475,A7475)</f>
        <v>5</v>
      </c>
      <c r="I7475" s="39" t="s">
        <v>178</v>
      </c>
      <c r="K7475" t="str">
        <f t="shared" si="540"/>
        <v>2022/23</v>
      </c>
      <c r="Q7475" s="32">
        <v>169.05396402398401</v>
      </c>
      <c r="AC7475" s="37">
        <v>28.653214241353222</v>
      </c>
      <c r="AD7475">
        <f t="shared" si="541"/>
        <v>2.8653214241353222</v>
      </c>
    </row>
    <row r="7476" spans="1:30" x14ac:dyDescent="0.25">
      <c r="A7476" t="s">
        <v>232</v>
      </c>
      <c r="B7476" t="s">
        <v>185</v>
      </c>
      <c r="D7476" s="5">
        <v>45001</v>
      </c>
      <c r="E7476">
        <f>COUNTIFS($D$4891:D7476,D7476,$A$4891:A7476,A7476)</f>
        <v>1</v>
      </c>
      <c r="I7476" t="s">
        <v>178</v>
      </c>
      <c r="K7476" t="str">
        <f t="shared" si="540"/>
        <v>2022/23</v>
      </c>
      <c r="Q7476" s="32">
        <v>204.65840683186335</v>
      </c>
      <c r="AC7476" s="36">
        <v>85.274336179943063</v>
      </c>
      <c r="AD7476">
        <f t="shared" si="541"/>
        <v>8.5274336179943067</v>
      </c>
    </row>
    <row r="7477" spans="1:30" x14ac:dyDescent="0.25">
      <c r="A7477" t="s">
        <v>232</v>
      </c>
      <c r="B7477" t="s">
        <v>185</v>
      </c>
      <c r="D7477" s="38">
        <v>45001</v>
      </c>
      <c r="E7477">
        <f>COUNTIFS($D$4891:D7477,D7477,$A$4891:A7477,A7477)</f>
        <v>2</v>
      </c>
      <c r="I7477" s="39" t="s">
        <v>178</v>
      </c>
      <c r="K7477" t="str">
        <f t="shared" si="540"/>
        <v>2022/23</v>
      </c>
      <c r="Q7477" s="32">
        <v>252.21762270845647</v>
      </c>
      <c r="AC7477" s="37">
        <v>105.09067612852353</v>
      </c>
      <c r="AD7477">
        <f t="shared" si="541"/>
        <v>10.509067612852352</v>
      </c>
    </row>
    <row r="7478" spans="1:30" x14ac:dyDescent="0.25">
      <c r="A7478" t="s">
        <v>232</v>
      </c>
      <c r="B7478" t="s">
        <v>185</v>
      </c>
      <c r="D7478" s="5">
        <v>45001</v>
      </c>
      <c r="E7478">
        <f>COUNTIFS($D$4891:D7478,D7478,$A$4891:A7478,A7478)</f>
        <v>3</v>
      </c>
      <c r="I7478" t="s">
        <v>178</v>
      </c>
      <c r="K7478" t="str">
        <f t="shared" si="540"/>
        <v>2022/23</v>
      </c>
      <c r="Q7478" s="32">
        <v>218.43819290465632</v>
      </c>
      <c r="AC7478" s="36">
        <v>91.015913710273466</v>
      </c>
      <c r="AD7478">
        <f t="shared" si="541"/>
        <v>9.1015913710273466</v>
      </c>
    </row>
    <row r="7479" spans="1:30" x14ac:dyDescent="0.25">
      <c r="A7479" t="s">
        <v>232</v>
      </c>
      <c r="B7479" t="s">
        <v>185</v>
      </c>
      <c r="D7479" s="38">
        <v>45001</v>
      </c>
      <c r="E7479">
        <f>COUNTIFS($D$4891:D7479,D7479,$A$4891:A7479,A7479)</f>
        <v>4</v>
      </c>
      <c r="I7479" s="39" t="s">
        <v>178</v>
      </c>
      <c r="K7479" t="str">
        <f t="shared" si="540"/>
        <v>2022/23</v>
      </c>
      <c r="Q7479" s="32">
        <v>218.63078917565718</v>
      </c>
      <c r="AC7479" s="37">
        <v>91.096162156523818</v>
      </c>
      <c r="AD7479">
        <f t="shared" si="541"/>
        <v>9.1096162156523821</v>
      </c>
    </row>
    <row r="7480" spans="1:30" x14ac:dyDescent="0.25">
      <c r="A7480" t="s">
        <v>232</v>
      </c>
      <c r="B7480" t="s">
        <v>185</v>
      </c>
      <c r="D7480" s="5">
        <v>45001</v>
      </c>
      <c r="E7480">
        <f>COUNTIFS($D$4891:D7480,D7480,$A$4891:A7480,A7480)</f>
        <v>5</v>
      </c>
      <c r="I7480" t="s">
        <v>178</v>
      </c>
      <c r="K7480" t="str">
        <f t="shared" si="540"/>
        <v>2022/23</v>
      </c>
      <c r="Q7480" s="32">
        <v>217.29529470864026</v>
      </c>
      <c r="AC7480" s="36">
        <v>90.539706128600116</v>
      </c>
      <c r="AD7480">
        <f t="shared" si="541"/>
        <v>9.0539706128600113</v>
      </c>
    </row>
    <row r="7481" spans="1:30" x14ac:dyDescent="0.25">
      <c r="A7481" t="s">
        <v>232</v>
      </c>
      <c r="B7481" t="s">
        <v>185</v>
      </c>
      <c r="D7481" s="38">
        <v>45050</v>
      </c>
      <c r="E7481">
        <f>COUNTIFS($D$4891:D7481,D7481,$A$4891:A7481,A7481)</f>
        <v>1</v>
      </c>
      <c r="I7481" s="39" t="s">
        <v>178</v>
      </c>
      <c r="K7481" t="str">
        <f t="shared" si="540"/>
        <v>2022/23</v>
      </c>
      <c r="Q7481" s="32">
        <v>312.80963773894968</v>
      </c>
      <c r="AC7481" s="37">
        <v>63.838701579377485</v>
      </c>
      <c r="AD7481">
        <f t="shared" si="541"/>
        <v>6.3838701579377481</v>
      </c>
    </row>
    <row r="7482" spans="1:30" x14ac:dyDescent="0.25">
      <c r="A7482" t="s">
        <v>232</v>
      </c>
      <c r="B7482" t="s">
        <v>185</v>
      </c>
      <c r="D7482" s="5">
        <v>45050</v>
      </c>
      <c r="E7482">
        <f>COUNTIFS($D$4891:D7482,D7482,$A$4891:A7482,A7482)</f>
        <v>2</v>
      </c>
      <c r="I7482" t="s">
        <v>178</v>
      </c>
      <c r="K7482" t="str">
        <f t="shared" si="540"/>
        <v>2022/23</v>
      </c>
      <c r="Q7482" s="32">
        <v>271.79212168486731</v>
      </c>
      <c r="AC7482" s="36">
        <v>55.467779935687204</v>
      </c>
      <c r="AD7482">
        <f t="shared" si="541"/>
        <v>5.5467779935687203</v>
      </c>
    </row>
    <row r="7483" spans="1:30" x14ac:dyDescent="0.25">
      <c r="A7483" t="s">
        <v>232</v>
      </c>
      <c r="B7483" t="s">
        <v>185</v>
      </c>
      <c r="D7483" s="38">
        <v>45050</v>
      </c>
      <c r="E7483">
        <f>COUNTIFS($D$4891:D7483,D7483,$A$4891:A7483,A7483)</f>
        <v>3</v>
      </c>
      <c r="I7483" s="39" t="s">
        <v>178</v>
      </c>
      <c r="K7483" t="str">
        <f t="shared" si="540"/>
        <v>2022/23</v>
      </c>
      <c r="Q7483" s="32">
        <v>278.85161630017598</v>
      </c>
      <c r="AC7483" s="37">
        <v>56.908493122484892</v>
      </c>
      <c r="AD7483">
        <f t="shared" si="541"/>
        <v>5.6908493122484893</v>
      </c>
    </row>
    <row r="7484" spans="1:30" x14ac:dyDescent="0.25">
      <c r="A7484" t="s">
        <v>232</v>
      </c>
      <c r="B7484" t="s">
        <v>185</v>
      </c>
      <c r="D7484" s="5">
        <v>45050</v>
      </c>
      <c r="E7484">
        <f>COUNTIFS($D$4891:D7484,D7484,$A$4891:A7484,A7484)</f>
        <v>4</v>
      </c>
      <c r="I7484" t="s">
        <v>178</v>
      </c>
      <c r="K7484" t="str">
        <f t="shared" si="540"/>
        <v>2022/23</v>
      </c>
      <c r="Q7484" s="32">
        <v>338.02681672455248</v>
      </c>
      <c r="AC7484" s="36">
        <v>68.985064637663768</v>
      </c>
      <c r="AD7484">
        <f t="shared" si="541"/>
        <v>6.8985064637663767</v>
      </c>
    </row>
    <row r="7485" spans="1:30" x14ac:dyDescent="0.25">
      <c r="A7485" t="s">
        <v>232</v>
      </c>
      <c r="B7485" t="s">
        <v>185</v>
      </c>
      <c r="D7485" s="38">
        <v>45050</v>
      </c>
      <c r="E7485">
        <f>COUNTIFS($D$4891:D7485,D7485,$A$4891:A7485,A7485)</f>
        <v>5</v>
      </c>
      <c r="I7485" s="39" t="s">
        <v>178</v>
      </c>
      <c r="K7485" t="str">
        <f t="shared" si="540"/>
        <v>2022/23</v>
      </c>
      <c r="Q7485" s="32">
        <v>475.53983369098694</v>
      </c>
      <c r="AC7485" s="37">
        <v>97.048945651221828</v>
      </c>
      <c r="AD7485">
        <f t="shared" si="541"/>
        <v>9.7048945651221832</v>
      </c>
    </row>
    <row r="7486" spans="1:30" x14ac:dyDescent="0.25">
      <c r="A7486" t="s">
        <v>232</v>
      </c>
      <c r="B7486" t="s">
        <v>185</v>
      </c>
      <c r="D7486" s="5">
        <v>45147</v>
      </c>
      <c r="E7486">
        <f>COUNTIFS($D$4891:D7486,D7486,$A$4891:A7486,A7486)</f>
        <v>1</v>
      </c>
      <c r="I7486" t="s">
        <v>178</v>
      </c>
      <c r="K7486" t="str">
        <f t="shared" si="540"/>
        <v>2023/24</v>
      </c>
      <c r="Q7486" s="32">
        <v>193.17514546522173</v>
      </c>
      <c r="AC7486" s="36">
        <v>19.91496345002286</v>
      </c>
      <c r="AD7486">
        <f t="shared" si="541"/>
        <v>1.991496345002286</v>
      </c>
    </row>
    <row r="7487" spans="1:30" x14ac:dyDescent="0.25">
      <c r="A7487" t="s">
        <v>232</v>
      </c>
      <c r="B7487" t="s">
        <v>185</v>
      </c>
      <c r="D7487" s="38">
        <v>45147</v>
      </c>
      <c r="E7487">
        <f>COUNTIFS($D$4891:D7487,D7487,$A$4891:A7487,A7487)</f>
        <v>2</v>
      </c>
      <c r="I7487" s="39" t="s">
        <v>178</v>
      </c>
      <c r="K7487" t="str">
        <f t="shared" si="540"/>
        <v>2023/24</v>
      </c>
      <c r="Q7487" s="32">
        <v>177.57128309572295</v>
      </c>
      <c r="AC7487" s="37">
        <v>18.306317844919892</v>
      </c>
      <c r="AD7487">
        <f t="shared" si="541"/>
        <v>1.8306317844919893</v>
      </c>
    </row>
    <row r="7488" spans="1:30" x14ac:dyDescent="0.25">
      <c r="A7488" t="s">
        <v>232</v>
      </c>
      <c r="B7488" t="s">
        <v>185</v>
      </c>
      <c r="D7488" s="5">
        <v>45147</v>
      </c>
      <c r="E7488">
        <f>COUNTIFS($D$4891:D7488,D7488,$A$4891:A7488,A7488)</f>
        <v>3</v>
      </c>
      <c r="I7488" t="s">
        <v>178</v>
      </c>
      <c r="K7488" t="str">
        <f t="shared" si="540"/>
        <v>2023/24</v>
      </c>
      <c r="Q7488" s="32">
        <v>151.59101023587002</v>
      </c>
      <c r="AC7488" s="36">
        <v>15.627939199574229</v>
      </c>
      <c r="AD7488">
        <f t="shared" si="541"/>
        <v>1.5627939199574228</v>
      </c>
    </row>
    <row r="7489" spans="1:30" x14ac:dyDescent="0.25">
      <c r="A7489" t="s">
        <v>232</v>
      </c>
      <c r="B7489" t="s">
        <v>185</v>
      </c>
      <c r="D7489" s="38">
        <v>45147</v>
      </c>
      <c r="E7489">
        <f>COUNTIFS($D$4891:D7489,D7489,$A$4891:A7489,A7489)</f>
        <v>4</v>
      </c>
      <c r="I7489" s="39" t="s">
        <v>178</v>
      </c>
      <c r="K7489" t="str">
        <f t="shared" si="540"/>
        <v>2023/24</v>
      </c>
      <c r="Q7489" s="32">
        <v>145.88396387246544</v>
      </c>
      <c r="AC7489" s="37">
        <v>15.03958390437788</v>
      </c>
      <c r="AD7489">
        <f t="shared" si="541"/>
        <v>1.503958390437788</v>
      </c>
    </row>
    <row r="7490" spans="1:30" x14ac:dyDescent="0.25">
      <c r="A7490" t="s">
        <v>232</v>
      </c>
      <c r="B7490" t="s">
        <v>185</v>
      </c>
      <c r="D7490" s="5">
        <v>45147</v>
      </c>
      <c r="E7490">
        <f>COUNTIFS($D$4891:D7490,D7490,$A$4891:A7490,A7490)</f>
        <v>5</v>
      </c>
      <c r="I7490" t="s">
        <v>178</v>
      </c>
      <c r="K7490" t="str">
        <f t="shared" si="540"/>
        <v>2023/24</v>
      </c>
      <c r="Q7490" s="32">
        <v>167.41071428571425</v>
      </c>
      <c r="AC7490" s="36">
        <v>17.258836524300438</v>
      </c>
      <c r="AD7490">
        <f t="shared" si="541"/>
        <v>1.7258836524300438</v>
      </c>
    </row>
    <row r="7491" spans="1:30" x14ac:dyDescent="0.25">
      <c r="A7491" t="s">
        <v>232</v>
      </c>
      <c r="B7491" t="s">
        <v>185</v>
      </c>
      <c r="D7491" s="38">
        <v>45184</v>
      </c>
      <c r="E7491">
        <f>COUNTIFS($D$4891:D7491,D7491,$A$4891:A7491,A7491)</f>
        <v>1</v>
      </c>
      <c r="I7491" s="39" t="s">
        <v>178</v>
      </c>
      <c r="K7491" t="str">
        <f t="shared" si="540"/>
        <v>2023/24</v>
      </c>
      <c r="Q7491" s="32">
        <v>71.500923553595896</v>
      </c>
      <c r="AC7491" s="37">
        <v>19.324573933404295</v>
      </c>
      <c r="AD7491">
        <f t="shared" si="541"/>
        <v>1.9324573933404294</v>
      </c>
    </row>
    <row r="7492" spans="1:30" x14ac:dyDescent="0.25">
      <c r="A7492" t="s">
        <v>232</v>
      </c>
      <c r="B7492" t="s">
        <v>185</v>
      </c>
      <c r="D7492" s="5">
        <v>45184</v>
      </c>
      <c r="E7492">
        <f>COUNTIFS($D$4891:D7492,D7492,$A$4891:A7492,A7492)</f>
        <v>2</v>
      </c>
      <c r="I7492" t="s">
        <v>178</v>
      </c>
      <c r="K7492" t="str">
        <f t="shared" si="540"/>
        <v>2023/24</v>
      </c>
      <c r="Q7492" s="32">
        <v>76.275403310287047</v>
      </c>
      <c r="AC7492" s="36">
        <v>20.614973867645148</v>
      </c>
      <c r="AD7492">
        <f t="shared" si="541"/>
        <v>2.0614973867645148</v>
      </c>
    </row>
    <row r="7493" spans="1:30" x14ac:dyDescent="0.25">
      <c r="A7493" t="s">
        <v>232</v>
      </c>
      <c r="B7493" t="s">
        <v>185</v>
      </c>
      <c r="D7493" s="38">
        <v>45184</v>
      </c>
      <c r="E7493">
        <f>COUNTIFS($D$4891:D7493,D7493,$A$4891:A7493,A7493)</f>
        <v>3</v>
      </c>
      <c r="I7493" s="39" t="s">
        <v>178</v>
      </c>
      <c r="K7493" t="str">
        <f t="shared" si="540"/>
        <v>2023/24</v>
      </c>
      <c r="Q7493" s="32">
        <v>101.12796577207314</v>
      </c>
      <c r="AC7493" s="37">
        <v>27.331882641100847</v>
      </c>
      <c r="AD7493">
        <f t="shared" si="541"/>
        <v>2.7331882641100846</v>
      </c>
    </row>
    <row r="7494" spans="1:30" x14ac:dyDescent="0.25">
      <c r="A7494" t="s">
        <v>232</v>
      </c>
      <c r="B7494" t="s">
        <v>185</v>
      </c>
      <c r="D7494" s="5">
        <v>45184</v>
      </c>
      <c r="E7494">
        <f>COUNTIFS($D$4891:D7494,D7494,$A$4891:A7494,A7494)</f>
        <v>4</v>
      </c>
      <c r="I7494" t="s">
        <v>178</v>
      </c>
      <c r="K7494" t="str">
        <f t="shared" si="540"/>
        <v>2023/24</v>
      </c>
      <c r="Q7494" s="32">
        <v>66.258181074447791</v>
      </c>
      <c r="AC7494" s="36">
        <v>17.907616506607511</v>
      </c>
      <c r="AD7494">
        <f t="shared" si="541"/>
        <v>1.7907616506607511</v>
      </c>
    </row>
    <row r="7495" spans="1:30" x14ac:dyDescent="0.25">
      <c r="A7495" t="s">
        <v>232</v>
      </c>
      <c r="B7495" t="s">
        <v>185</v>
      </c>
      <c r="D7495" s="38">
        <v>45184</v>
      </c>
      <c r="E7495">
        <f>COUNTIFS($D$4891:D7495,D7495,$A$4891:A7495,A7495)</f>
        <v>5</v>
      </c>
      <c r="I7495" s="39" t="s">
        <v>178</v>
      </c>
      <c r="K7495" t="str">
        <f t="shared" ref="K7495:K7558" si="542">YEAR(D7495)+IF(MONTH(D7495)&lt;7,-1,0)&amp;"/"&amp;RIGHT(YEAR(D7495)+IF(MONTH(D7495)&lt;7,0,1),2)</f>
        <v>2023/24</v>
      </c>
      <c r="Q7495" s="32">
        <v>98.577503068560418</v>
      </c>
      <c r="AC7495" s="37">
        <v>26.642568396908221</v>
      </c>
      <c r="AD7495">
        <f t="shared" si="541"/>
        <v>2.6642568396908222</v>
      </c>
    </row>
    <row r="7496" spans="1:30" x14ac:dyDescent="0.25">
      <c r="A7496" t="s">
        <v>232</v>
      </c>
      <c r="B7496" t="s">
        <v>185</v>
      </c>
      <c r="D7496" s="5">
        <v>45229</v>
      </c>
      <c r="E7496">
        <f>COUNTIFS($D$4891:D7496,D7496,$A$4891:A7496,A7496)</f>
        <v>1</v>
      </c>
      <c r="I7496" t="s">
        <v>178</v>
      </c>
      <c r="K7496" t="str">
        <f t="shared" si="542"/>
        <v>2023/24</v>
      </c>
      <c r="Q7496" s="32">
        <v>273.01633143064237</v>
      </c>
      <c r="AC7496" s="36">
        <v>60.670295873476078</v>
      </c>
      <c r="AD7496">
        <f t="shared" si="541"/>
        <v>6.0670295873476077</v>
      </c>
    </row>
    <row r="7497" spans="1:30" x14ac:dyDescent="0.25">
      <c r="A7497" t="s">
        <v>232</v>
      </c>
      <c r="B7497" t="s">
        <v>185</v>
      </c>
      <c r="D7497" s="38">
        <v>45229</v>
      </c>
      <c r="E7497">
        <f>COUNTIFS($D$4891:D7497,D7497,$A$4891:A7497,A7497)</f>
        <v>2</v>
      </c>
      <c r="I7497" s="39" t="s">
        <v>178</v>
      </c>
      <c r="K7497" t="str">
        <f t="shared" si="542"/>
        <v>2023/24</v>
      </c>
      <c r="Q7497" s="32">
        <v>286.50491949910548</v>
      </c>
      <c r="AC7497" s="37">
        <v>63.667759888690107</v>
      </c>
      <c r="AD7497">
        <f t="shared" si="541"/>
        <v>6.3667759888690103</v>
      </c>
    </row>
    <row r="7498" spans="1:30" x14ac:dyDescent="0.25">
      <c r="A7498" t="s">
        <v>232</v>
      </c>
      <c r="B7498" t="s">
        <v>185</v>
      </c>
      <c r="D7498" s="5">
        <v>45229</v>
      </c>
      <c r="E7498">
        <f>COUNTIFS($D$4891:D7498,D7498,$A$4891:A7498,A7498)</f>
        <v>3</v>
      </c>
      <c r="I7498" t="s">
        <v>178</v>
      </c>
      <c r="K7498" t="str">
        <f t="shared" si="542"/>
        <v>2023/24</v>
      </c>
      <c r="Q7498" s="32">
        <v>307.31495280675608</v>
      </c>
      <c r="AC7498" s="36">
        <v>68.29221173483468</v>
      </c>
      <c r="AD7498">
        <f t="shared" si="541"/>
        <v>6.829221173483468</v>
      </c>
    </row>
    <row r="7499" spans="1:30" x14ac:dyDescent="0.25">
      <c r="A7499" t="s">
        <v>232</v>
      </c>
      <c r="B7499" t="s">
        <v>185</v>
      </c>
      <c r="D7499" s="38">
        <v>45229</v>
      </c>
      <c r="E7499">
        <f>COUNTIFS($D$4891:D7499,D7499,$A$4891:A7499,A7499)</f>
        <v>4</v>
      </c>
      <c r="I7499" s="39" t="s">
        <v>178</v>
      </c>
      <c r="K7499" t="str">
        <f t="shared" si="542"/>
        <v>2023/24</v>
      </c>
      <c r="Q7499" s="32">
        <v>323.61308677098145</v>
      </c>
      <c r="AC7499" s="37">
        <v>71.914019282440321</v>
      </c>
      <c r="AD7499">
        <f t="shared" si="541"/>
        <v>7.1914019282440318</v>
      </c>
    </row>
    <row r="7500" spans="1:30" x14ac:dyDescent="0.25">
      <c r="A7500" t="s">
        <v>232</v>
      </c>
      <c r="B7500" t="s">
        <v>185</v>
      </c>
      <c r="D7500" s="5">
        <v>45229</v>
      </c>
      <c r="E7500">
        <f>COUNTIFS($D$4891:D7500,D7500,$A$4891:A7500,A7500)</f>
        <v>5</v>
      </c>
      <c r="I7500" t="s">
        <v>178</v>
      </c>
      <c r="K7500" t="str">
        <f t="shared" si="542"/>
        <v>2023/24</v>
      </c>
      <c r="Q7500" s="32">
        <v>273.62064634963156</v>
      </c>
      <c r="AC7500" s="36">
        <v>60.804588077695897</v>
      </c>
      <c r="AD7500">
        <f t="shared" si="541"/>
        <v>6.08045880776959</v>
      </c>
    </row>
    <row r="7501" spans="1:30" x14ac:dyDescent="0.25">
      <c r="A7501" t="s">
        <v>232</v>
      </c>
      <c r="B7501" t="s">
        <v>185</v>
      </c>
      <c r="D7501" s="38">
        <v>45258</v>
      </c>
      <c r="E7501">
        <f>COUNTIFS($D$4891:D7501,D7501,$A$4891:A7501,A7501)</f>
        <v>1</v>
      </c>
      <c r="I7501" s="39" t="s">
        <v>178</v>
      </c>
      <c r="K7501" t="str">
        <f t="shared" si="542"/>
        <v>2023/24</v>
      </c>
      <c r="Q7501" s="32">
        <v>315.99981411775644</v>
      </c>
      <c r="AC7501" s="37">
        <v>108.96545314405394</v>
      </c>
      <c r="AD7501">
        <f t="shared" si="541"/>
        <v>10.896545314405394</v>
      </c>
    </row>
    <row r="7502" spans="1:30" x14ac:dyDescent="0.25">
      <c r="A7502" t="s">
        <v>232</v>
      </c>
      <c r="B7502" t="s">
        <v>185</v>
      </c>
      <c r="D7502" s="5">
        <v>45258</v>
      </c>
      <c r="E7502">
        <f>COUNTIFS($D$4891:D7502,D7502,$A$4891:A7502,A7502)</f>
        <v>2</v>
      </c>
      <c r="I7502" t="s">
        <v>178</v>
      </c>
      <c r="K7502" t="str">
        <f t="shared" si="542"/>
        <v>2023/24</v>
      </c>
      <c r="Q7502" s="32">
        <v>319.39687975646888</v>
      </c>
      <c r="AC7502" s="36">
        <v>110.13685508843754</v>
      </c>
      <c r="AD7502">
        <f t="shared" si="541"/>
        <v>11.013685508843754</v>
      </c>
    </row>
    <row r="7503" spans="1:30" x14ac:dyDescent="0.25">
      <c r="A7503" t="s">
        <v>232</v>
      </c>
      <c r="B7503" t="s">
        <v>185</v>
      </c>
      <c r="D7503" s="38">
        <v>45258</v>
      </c>
      <c r="E7503">
        <f>COUNTIFS($D$4891:D7503,D7503,$A$4891:A7503,A7503)</f>
        <v>3</v>
      </c>
      <c r="I7503" s="39" t="s">
        <v>178</v>
      </c>
      <c r="K7503" t="str">
        <f t="shared" si="542"/>
        <v>2023/24</v>
      </c>
      <c r="Q7503" s="32">
        <v>318.92965323077317</v>
      </c>
      <c r="AC7503" s="37">
        <v>109.97574249337005</v>
      </c>
      <c r="AD7503">
        <f t="shared" si="541"/>
        <v>10.997574249337005</v>
      </c>
    </row>
    <row r="7504" spans="1:30" x14ac:dyDescent="0.25">
      <c r="A7504" t="s">
        <v>232</v>
      </c>
      <c r="B7504" t="s">
        <v>185</v>
      </c>
      <c r="D7504" s="5">
        <v>45258</v>
      </c>
      <c r="E7504">
        <f>COUNTIFS($D$4891:D7504,D7504,$A$4891:A7504,A7504)</f>
        <v>4</v>
      </c>
      <c r="I7504" t="s">
        <v>178</v>
      </c>
      <c r="K7504" t="str">
        <f t="shared" si="542"/>
        <v>2023/24</v>
      </c>
      <c r="Q7504" s="32">
        <v>262.1459938731108</v>
      </c>
      <c r="AC7504" s="36">
        <v>90.395170301072696</v>
      </c>
      <c r="AD7504">
        <f t="shared" si="541"/>
        <v>9.0395170301072696</v>
      </c>
    </row>
    <row r="7505" spans="1:30" x14ac:dyDescent="0.25">
      <c r="A7505" t="s">
        <v>232</v>
      </c>
      <c r="B7505" t="s">
        <v>185</v>
      </c>
      <c r="D7505" s="38">
        <v>45258</v>
      </c>
      <c r="E7505">
        <f>COUNTIFS($D$4891:D7505,D7505,$A$4891:A7505,A7505)</f>
        <v>5</v>
      </c>
      <c r="I7505" s="39" t="s">
        <v>178</v>
      </c>
      <c r="K7505" t="str">
        <f t="shared" si="542"/>
        <v>2023/24</v>
      </c>
      <c r="Q7505" s="32">
        <v>327.25654126025705</v>
      </c>
      <c r="AC7505" s="37">
        <v>112.84708319319209</v>
      </c>
      <c r="AD7505">
        <f t="shared" si="541"/>
        <v>11.284708319319209</v>
      </c>
    </row>
    <row r="7506" spans="1:30" x14ac:dyDescent="0.25">
      <c r="A7506" t="s">
        <v>232</v>
      </c>
      <c r="B7506" t="s">
        <v>185</v>
      </c>
      <c r="D7506" s="5">
        <v>45282</v>
      </c>
      <c r="E7506">
        <f>COUNTIFS($D$4891:D7506,D7506,$A$4891:A7506,A7506)</f>
        <v>1</v>
      </c>
      <c r="I7506" t="s">
        <v>178</v>
      </c>
      <c r="K7506" t="str">
        <f t="shared" si="542"/>
        <v>2023/24</v>
      </c>
      <c r="Q7506" s="32">
        <v>191.73066431658901</v>
      </c>
      <c r="AC7506" s="36">
        <v>79.887776798578756</v>
      </c>
      <c r="AD7506">
        <f t="shared" si="541"/>
        <v>7.9887776798578756</v>
      </c>
    </row>
    <row r="7507" spans="1:30" x14ac:dyDescent="0.25">
      <c r="A7507" t="s">
        <v>232</v>
      </c>
      <c r="B7507" t="s">
        <v>185</v>
      </c>
      <c r="D7507" s="38">
        <v>45282</v>
      </c>
      <c r="E7507">
        <f>COUNTIFS($D$4891:D7507,D7507,$A$4891:A7507,A7507)</f>
        <v>2</v>
      </c>
      <c r="I7507" s="39" t="s">
        <v>178</v>
      </c>
      <c r="K7507" t="str">
        <f t="shared" si="542"/>
        <v>2023/24</v>
      </c>
      <c r="Q7507" s="32">
        <v>234.20895324123276</v>
      </c>
      <c r="AC7507" s="37">
        <v>97.587063850513644</v>
      </c>
      <c r="AD7507">
        <f t="shared" si="541"/>
        <v>9.7587063850513651</v>
      </c>
    </row>
    <row r="7508" spans="1:30" x14ac:dyDescent="0.25">
      <c r="A7508" t="s">
        <v>232</v>
      </c>
      <c r="B7508" t="s">
        <v>185</v>
      </c>
      <c r="D7508" s="5">
        <v>45282</v>
      </c>
      <c r="E7508">
        <f>COUNTIFS($D$4891:D7508,D7508,$A$4891:A7508,A7508)</f>
        <v>3</v>
      </c>
      <c r="I7508" t="s">
        <v>178</v>
      </c>
      <c r="K7508" t="str">
        <f t="shared" si="542"/>
        <v>2023/24</v>
      </c>
      <c r="Q7508" s="32">
        <v>196.38932108369761</v>
      </c>
      <c r="AC7508" s="36">
        <v>81.828883784874009</v>
      </c>
      <c r="AD7508">
        <f t="shared" si="541"/>
        <v>8.1828883784874016</v>
      </c>
    </row>
    <row r="7509" spans="1:30" x14ac:dyDescent="0.25">
      <c r="A7509" t="s">
        <v>232</v>
      </c>
      <c r="B7509" t="s">
        <v>185</v>
      </c>
      <c r="D7509" s="38">
        <v>45282</v>
      </c>
      <c r="E7509">
        <f>COUNTIFS($D$4891:D7509,D7509,$A$4891:A7509,A7509)</f>
        <v>4</v>
      </c>
      <c r="I7509" s="39" t="s">
        <v>178</v>
      </c>
      <c r="K7509" t="str">
        <f t="shared" si="542"/>
        <v>2023/24</v>
      </c>
      <c r="Q7509" s="32">
        <v>201.42067124332573</v>
      </c>
      <c r="AC7509" s="37">
        <v>83.925279684719058</v>
      </c>
      <c r="AD7509">
        <f t="shared" si="541"/>
        <v>8.3925279684719065</v>
      </c>
    </row>
    <row r="7510" spans="1:30" x14ac:dyDescent="0.25">
      <c r="A7510" t="s">
        <v>232</v>
      </c>
      <c r="B7510" t="s">
        <v>185</v>
      </c>
      <c r="D7510" s="5">
        <v>45282</v>
      </c>
      <c r="E7510">
        <f>COUNTIFS($D$4891:D7510,D7510,$A$4891:A7510,A7510)</f>
        <v>5</v>
      </c>
      <c r="I7510" t="s">
        <v>178</v>
      </c>
      <c r="K7510" t="str">
        <f t="shared" si="542"/>
        <v>2023/24</v>
      </c>
      <c r="Q7510" s="32">
        <v>220.38904771989277</v>
      </c>
      <c r="AC7510" s="36">
        <v>91.828769883288658</v>
      </c>
      <c r="AD7510">
        <f t="shared" si="541"/>
        <v>9.1828769883288661</v>
      </c>
    </row>
    <row r="7511" spans="1:30" x14ac:dyDescent="0.25">
      <c r="A7511" t="s">
        <v>232</v>
      </c>
      <c r="B7511" t="s">
        <v>185</v>
      </c>
      <c r="D7511" s="38">
        <v>45323</v>
      </c>
      <c r="E7511">
        <f>COUNTIFS($D$4891:D7511,D7511,$A$4891:A7511,A7511)</f>
        <v>1</v>
      </c>
      <c r="I7511" s="39" t="s">
        <v>178</v>
      </c>
      <c r="K7511" t="str">
        <f t="shared" si="542"/>
        <v>2023/24</v>
      </c>
      <c r="Q7511" s="32">
        <v>283.54314515649702</v>
      </c>
      <c r="AC7511" s="37">
        <v>69.156864672316345</v>
      </c>
      <c r="AD7511">
        <f t="shared" si="541"/>
        <v>6.9156864672316347</v>
      </c>
    </row>
    <row r="7512" spans="1:30" x14ac:dyDescent="0.25">
      <c r="A7512" t="s">
        <v>232</v>
      </c>
      <c r="B7512" t="s">
        <v>185</v>
      </c>
      <c r="D7512" s="5">
        <v>45323</v>
      </c>
      <c r="E7512">
        <f>COUNTIFS($D$4891:D7512,D7512,$A$4891:A7512,A7512)</f>
        <v>2</v>
      </c>
      <c r="I7512" t="s">
        <v>178</v>
      </c>
      <c r="K7512" t="str">
        <f t="shared" si="542"/>
        <v>2023/24</v>
      </c>
      <c r="Q7512" s="32">
        <v>386.82895768025071</v>
      </c>
      <c r="AC7512" s="36">
        <v>94.34852626347579</v>
      </c>
      <c r="AD7512">
        <f t="shared" si="541"/>
        <v>9.4348526263475794</v>
      </c>
    </row>
    <row r="7513" spans="1:30" x14ac:dyDescent="0.25">
      <c r="A7513" t="s">
        <v>232</v>
      </c>
      <c r="B7513" t="s">
        <v>185</v>
      </c>
      <c r="D7513" s="38">
        <v>45323</v>
      </c>
      <c r="E7513">
        <f>COUNTIFS($D$4891:D7513,D7513,$A$4891:A7513,A7513)</f>
        <v>3</v>
      </c>
      <c r="I7513" s="39" t="s">
        <v>178</v>
      </c>
      <c r="K7513" t="str">
        <f t="shared" si="542"/>
        <v>2023/24</v>
      </c>
      <c r="Q7513" s="32">
        <v>456.48969958015186</v>
      </c>
      <c r="AC7513" s="37">
        <v>111.33895111711021</v>
      </c>
      <c r="AD7513">
        <f t="shared" si="541"/>
        <v>11.133895111711022</v>
      </c>
    </row>
    <row r="7514" spans="1:30" x14ac:dyDescent="0.25">
      <c r="A7514" t="s">
        <v>232</v>
      </c>
      <c r="B7514" t="s">
        <v>185</v>
      </c>
      <c r="D7514" s="5">
        <v>45323</v>
      </c>
      <c r="E7514">
        <f>COUNTIFS($D$4891:D7514,D7514,$A$4891:A7514,A7514)</f>
        <v>4</v>
      </c>
      <c r="I7514" t="s">
        <v>178</v>
      </c>
      <c r="K7514" t="str">
        <f t="shared" si="542"/>
        <v>2023/24</v>
      </c>
      <c r="Q7514" s="32">
        <v>394.04122971903439</v>
      </c>
      <c r="AC7514" s="36">
        <v>96.107617004642535</v>
      </c>
      <c r="AD7514">
        <f t="shared" si="541"/>
        <v>9.6107617004642538</v>
      </c>
    </row>
    <row r="7515" spans="1:30" x14ac:dyDescent="0.25">
      <c r="A7515" t="s">
        <v>232</v>
      </c>
      <c r="B7515" t="s">
        <v>185</v>
      </c>
      <c r="D7515" s="38">
        <v>45323</v>
      </c>
      <c r="E7515">
        <f>COUNTIFS($D$4891:D7515,D7515,$A$4891:A7515,A7515)</f>
        <v>5</v>
      </c>
      <c r="I7515" s="39" t="s">
        <v>178</v>
      </c>
      <c r="K7515" t="str">
        <f t="shared" si="542"/>
        <v>2023/24</v>
      </c>
      <c r="Q7515" s="32">
        <v>416.88816373466744</v>
      </c>
      <c r="AC7515" s="37">
        <v>101.68003993528474</v>
      </c>
      <c r="AD7515">
        <f t="shared" si="541"/>
        <v>10.168003993528474</v>
      </c>
    </row>
    <row r="7516" spans="1:30" x14ac:dyDescent="0.25">
      <c r="A7516" t="s">
        <v>232</v>
      </c>
      <c r="B7516" t="s">
        <v>185</v>
      </c>
      <c r="D7516" s="5">
        <v>45377</v>
      </c>
      <c r="E7516">
        <f>COUNTIFS($D$4891:D7516,D7516,$A$4891:A7516,A7516)</f>
        <v>1</v>
      </c>
      <c r="I7516" t="s">
        <v>178</v>
      </c>
      <c r="K7516" t="str">
        <f t="shared" si="542"/>
        <v>2023/24</v>
      </c>
      <c r="Q7516" s="32">
        <v>63.935630341880334</v>
      </c>
      <c r="AC7516" s="36">
        <v>11.839931544792655</v>
      </c>
      <c r="AD7516">
        <f t="shared" ref="AD7516:AD7579" si="543">AC7516/10</f>
        <v>1.1839931544792655</v>
      </c>
    </row>
    <row r="7517" spans="1:30" x14ac:dyDescent="0.25">
      <c r="A7517" t="s">
        <v>232</v>
      </c>
      <c r="B7517" t="s">
        <v>185</v>
      </c>
      <c r="D7517" s="38">
        <v>45377</v>
      </c>
      <c r="E7517">
        <f>COUNTIFS($D$4891:D7517,D7517,$A$4891:A7517,A7517)</f>
        <v>2</v>
      </c>
      <c r="I7517" s="39" t="s">
        <v>178</v>
      </c>
      <c r="K7517" t="str">
        <f t="shared" si="542"/>
        <v>2023/24</v>
      </c>
      <c r="Q7517" s="32">
        <v>29.044374563242478</v>
      </c>
      <c r="AC7517" s="37">
        <v>5.3785878820819404</v>
      </c>
      <c r="AD7517">
        <f t="shared" si="543"/>
        <v>0.53785878820819399</v>
      </c>
    </row>
    <row r="7518" spans="1:30" x14ac:dyDescent="0.25">
      <c r="A7518" t="s">
        <v>232</v>
      </c>
      <c r="B7518" t="s">
        <v>185</v>
      </c>
      <c r="D7518" s="5">
        <v>45377</v>
      </c>
      <c r="E7518">
        <f>COUNTIFS($D$4891:D7518,D7518,$A$4891:A7518,A7518)</f>
        <v>3</v>
      </c>
      <c r="I7518" t="s">
        <v>178</v>
      </c>
      <c r="K7518" t="str">
        <f t="shared" si="542"/>
        <v>2023/24</v>
      </c>
      <c r="Q7518" s="32">
        <v>144.84176949550911</v>
      </c>
      <c r="AC7518" s="36">
        <v>26.822549906575759</v>
      </c>
      <c r="AD7518">
        <f t="shared" si="543"/>
        <v>2.6822549906575759</v>
      </c>
    </row>
    <row r="7519" spans="1:30" x14ac:dyDescent="0.25">
      <c r="A7519" t="s">
        <v>232</v>
      </c>
      <c r="B7519" t="s">
        <v>185</v>
      </c>
      <c r="D7519" s="38">
        <v>45377</v>
      </c>
      <c r="E7519">
        <f>COUNTIFS($D$4891:D7519,D7519,$A$4891:A7519,A7519)</f>
        <v>4</v>
      </c>
      <c r="I7519" s="39" t="s">
        <v>178</v>
      </c>
      <c r="K7519" t="str">
        <f t="shared" si="542"/>
        <v>2023/24</v>
      </c>
      <c r="Q7519" s="32">
        <v>82.232252995770651</v>
      </c>
      <c r="AC7519" s="37">
        <v>15.228194999216786</v>
      </c>
      <c r="AD7519">
        <f t="shared" si="543"/>
        <v>1.5228194999216786</v>
      </c>
    </row>
    <row r="7520" spans="1:30" x14ac:dyDescent="0.25">
      <c r="A7520" t="s">
        <v>232</v>
      </c>
      <c r="B7520" t="s">
        <v>185</v>
      </c>
      <c r="D7520" s="5">
        <v>45377</v>
      </c>
      <c r="E7520">
        <f>COUNTIFS($D$4891:D7520,D7520,$A$4891:A7520,A7520)</f>
        <v>5</v>
      </c>
      <c r="I7520" t="s">
        <v>178</v>
      </c>
      <c r="K7520" t="str">
        <f t="shared" si="542"/>
        <v>2023/24</v>
      </c>
      <c r="Q7520" s="32">
        <v>154.73994502314812</v>
      </c>
      <c r="AC7520" s="36">
        <v>28.655545374657063</v>
      </c>
      <c r="AD7520">
        <f t="shared" si="543"/>
        <v>2.8655545374657061</v>
      </c>
    </row>
    <row r="7521" spans="1:30" x14ac:dyDescent="0.25">
      <c r="A7521" t="s">
        <v>232</v>
      </c>
      <c r="B7521" t="s">
        <v>185</v>
      </c>
      <c r="D7521" s="38">
        <v>45447</v>
      </c>
      <c r="E7521">
        <f>COUNTIFS($D$4891:D7521,D7521,$A$4891:A7521,A7521)</f>
        <v>1</v>
      </c>
      <c r="I7521" s="39" t="s">
        <v>178</v>
      </c>
      <c r="K7521" t="str">
        <f t="shared" si="542"/>
        <v>2023/24</v>
      </c>
      <c r="Q7521" s="32">
        <v>15.224358974358969</v>
      </c>
      <c r="AC7521" s="37">
        <v>2.1749084249084243</v>
      </c>
      <c r="AD7521">
        <f t="shared" si="543"/>
        <v>0.21749084249084244</v>
      </c>
    </row>
    <row r="7522" spans="1:30" x14ac:dyDescent="0.25">
      <c r="A7522" t="s">
        <v>232</v>
      </c>
      <c r="B7522" t="s">
        <v>185</v>
      </c>
      <c r="D7522" s="5">
        <v>45447</v>
      </c>
      <c r="E7522">
        <f>COUNTIFS($D$4891:D7522,D7522,$A$4891:A7522,A7522)</f>
        <v>2</v>
      </c>
      <c r="I7522" t="s">
        <v>178</v>
      </c>
      <c r="K7522" t="str">
        <f t="shared" si="542"/>
        <v>2023/24</v>
      </c>
      <c r="Q7522" s="32">
        <v>11.132812499999993</v>
      </c>
      <c r="AC7522" s="36">
        <v>1.5904017857142847</v>
      </c>
      <c r="AD7522">
        <f t="shared" si="543"/>
        <v>0.15904017857142846</v>
      </c>
    </row>
    <row r="7523" spans="1:30" x14ac:dyDescent="0.25">
      <c r="A7523" t="s">
        <v>232</v>
      </c>
      <c r="B7523" t="s">
        <v>185</v>
      </c>
      <c r="D7523" s="38">
        <v>45447</v>
      </c>
      <c r="E7523">
        <f>COUNTIFS($D$4891:D7523,D7523,$A$4891:A7523,A7523)</f>
        <v>3</v>
      </c>
      <c r="I7523" s="39" t="s">
        <v>178</v>
      </c>
      <c r="K7523" t="str">
        <f t="shared" si="542"/>
        <v>2023/24</v>
      </c>
      <c r="Q7523" s="32">
        <v>32.386363636363626</v>
      </c>
      <c r="AC7523" s="37">
        <v>4.6266233766233755</v>
      </c>
      <c r="AD7523">
        <f t="shared" si="543"/>
        <v>0.46266233766233755</v>
      </c>
    </row>
    <row r="7524" spans="1:30" x14ac:dyDescent="0.25">
      <c r="A7524" t="s">
        <v>232</v>
      </c>
      <c r="B7524" t="s">
        <v>185</v>
      </c>
      <c r="D7524" s="5">
        <v>45447</v>
      </c>
      <c r="E7524">
        <f>COUNTIFS($D$4891:D7524,D7524,$A$4891:A7524,A7524)</f>
        <v>4</v>
      </c>
      <c r="I7524" t="s">
        <v>178</v>
      </c>
      <c r="K7524" t="str">
        <f t="shared" si="542"/>
        <v>2023/24</v>
      </c>
      <c r="Q7524" s="32">
        <v>24.204599618684451</v>
      </c>
      <c r="AC7524" s="36">
        <v>3.4577999455263502</v>
      </c>
      <c r="AD7524">
        <f t="shared" si="543"/>
        <v>0.34577999455263503</v>
      </c>
    </row>
    <row r="7525" spans="1:30" x14ac:dyDescent="0.25">
      <c r="A7525" t="s">
        <v>232</v>
      </c>
      <c r="B7525" t="s">
        <v>185</v>
      </c>
      <c r="D7525" s="38">
        <v>45447</v>
      </c>
      <c r="E7525">
        <f>COUNTIFS($D$4891:D7525,D7525,$A$4891:A7525,A7525)</f>
        <v>5</v>
      </c>
      <c r="I7525" s="39" t="s">
        <v>178</v>
      </c>
      <c r="K7525" t="str">
        <f t="shared" si="542"/>
        <v>2023/24</v>
      </c>
      <c r="Q7525" s="32">
        <v>30.353483606557358</v>
      </c>
      <c r="AC7525" s="37">
        <v>4.3362119437939084</v>
      </c>
      <c r="AD7525">
        <f t="shared" si="543"/>
        <v>0.43362119437939084</v>
      </c>
    </row>
    <row r="7526" spans="1:30" x14ac:dyDescent="0.25">
      <c r="A7526" t="s">
        <v>233</v>
      </c>
      <c r="B7526" t="s">
        <v>185</v>
      </c>
      <c r="D7526" s="5">
        <v>44977</v>
      </c>
      <c r="E7526">
        <f>COUNTIFS($D$4891:D7526,D7526,$A$4891:A7526,A7526)</f>
        <v>1</v>
      </c>
      <c r="I7526" t="s">
        <v>179</v>
      </c>
      <c r="K7526" t="str">
        <f t="shared" si="542"/>
        <v>2022/23</v>
      </c>
      <c r="Q7526" s="32">
        <v>71.009271483661166</v>
      </c>
      <c r="AC7526" s="36">
        <v>12.035469742993419</v>
      </c>
      <c r="AD7526">
        <f t="shared" si="543"/>
        <v>1.2035469742993419</v>
      </c>
    </row>
    <row r="7527" spans="1:30" x14ac:dyDescent="0.25">
      <c r="A7527" t="s">
        <v>233</v>
      </c>
      <c r="B7527" t="s">
        <v>185</v>
      </c>
      <c r="D7527" s="38">
        <v>44977</v>
      </c>
      <c r="E7527">
        <f>COUNTIFS($D$4891:D7527,D7527,$A$4891:A7527,A7527)</f>
        <v>2</v>
      </c>
      <c r="I7527" s="39" t="s">
        <v>179</v>
      </c>
      <c r="K7527" t="str">
        <f t="shared" si="542"/>
        <v>2022/23</v>
      </c>
      <c r="Q7527" s="32">
        <v>175.57477637317956</v>
      </c>
      <c r="AC7527" s="37">
        <v>29.758436673420267</v>
      </c>
      <c r="AD7527">
        <f t="shared" si="543"/>
        <v>2.9758436673420268</v>
      </c>
    </row>
    <row r="7528" spans="1:30" x14ac:dyDescent="0.25">
      <c r="A7528" t="s">
        <v>233</v>
      </c>
      <c r="B7528" t="s">
        <v>185</v>
      </c>
      <c r="D7528" s="5">
        <v>44977</v>
      </c>
      <c r="E7528">
        <f>COUNTIFS($D$4891:D7528,D7528,$A$4891:A7528,A7528)</f>
        <v>3</v>
      </c>
      <c r="I7528" t="s">
        <v>179</v>
      </c>
      <c r="K7528" t="str">
        <f t="shared" si="542"/>
        <v>2022/23</v>
      </c>
      <c r="Q7528" s="32">
        <v>201.32636117041574</v>
      </c>
      <c r="AC7528" s="36">
        <v>34.123112062782333</v>
      </c>
      <c r="AD7528">
        <f t="shared" si="543"/>
        <v>3.4123112062782335</v>
      </c>
    </row>
    <row r="7529" spans="1:30" x14ac:dyDescent="0.25">
      <c r="A7529" t="s">
        <v>233</v>
      </c>
      <c r="B7529" t="s">
        <v>185</v>
      </c>
      <c r="D7529" s="38">
        <v>44977</v>
      </c>
      <c r="E7529">
        <f>COUNTIFS($D$4891:D7529,D7529,$A$4891:A7529,A7529)</f>
        <v>4</v>
      </c>
      <c r="I7529" s="39" t="s">
        <v>179</v>
      </c>
      <c r="K7529" t="str">
        <f t="shared" si="542"/>
        <v>2022/23</v>
      </c>
      <c r="Q7529" s="32">
        <v>111.7833114268052</v>
      </c>
      <c r="AC7529" s="37">
        <v>18.946323970644951</v>
      </c>
      <c r="AD7529">
        <f t="shared" si="543"/>
        <v>1.8946323970644952</v>
      </c>
    </row>
    <row r="7530" spans="1:30" x14ac:dyDescent="0.25">
      <c r="A7530" t="s">
        <v>233</v>
      </c>
      <c r="B7530" t="s">
        <v>185</v>
      </c>
      <c r="D7530" s="5">
        <v>44977</v>
      </c>
      <c r="E7530">
        <f>COUNTIFS($D$4891:D7530,D7530,$A$4891:A7530,A7530)</f>
        <v>5</v>
      </c>
      <c r="I7530" t="s">
        <v>179</v>
      </c>
      <c r="K7530" t="str">
        <f t="shared" si="542"/>
        <v>2022/23</v>
      </c>
      <c r="Q7530" s="32">
        <v>241.97127843878411</v>
      </c>
      <c r="AC7530" s="36">
        <v>41.012081091319338</v>
      </c>
      <c r="AD7530">
        <f t="shared" si="543"/>
        <v>4.1012081091319335</v>
      </c>
    </row>
    <row r="7531" spans="1:30" x14ac:dyDescent="0.25">
      <c r="A7531" t="s">
        <v>233</v>
      </c>
      <c r="B7531" t="s">
        <v>185</v>
      </c>
      <c r="D7531" s="38">
        <v>45001</v>
      </c>
      <c r="E7531">
        <f>COUNTIFS($D$4891:D7531,D7531,$A$4891:A7531,A7531)</f>
        <v>1</v>
      </c>
      <c r="I7531" s="39" t="s">
        <v>179</v>
      </c>
      <c r="K7531" t="str">
        <f t="shared" si="542"/>
        <v>2022/23</v>
      </c>
      <c r="Q7531" s="32">
        <v>312.2189150091229</v>
      </c>
      <c r="AC7531" s="37">
        <v>130.09121458713454</v>
      </c>
      <c r="AD7531">
        <f t="shared" si="543"/>
        <v>13.009121458713455</v>
      </c>
    </row>
    <row r="7532" spans="1:30" x14ac:dyDescent="0.25">
      <c r="A7532" t="s">
        <v>233</v>
      </c>
      <c r="B7532" t="s">
        <v>185</v>
      </c>
      <c r="D7532" s="5">
        <v>45001</v>
      </c>
      <c r="E7532">
        <f>COUNTIFS($D$4891:D7532,D7532,$A$4891:A7532,A7532)</f>
        <v>2</v>
      </c>
      <c r="I7532" t="s">
        <v>179</v>
      </c>
      <c r="K7532" t="str">
        <f t="shared" si="542"/>
        <v>2022/23</v>
      </c>
      <c r="Q7532" s="32">
        <v>237.87110325571865</v>
      </c>
      <c r="AC7532" s="36">
        <v>99.112959689882771</v>
      </c>
      <c r="AD7532">
        <f t="shared" si="543"/>
        <v>9.9112959689882771</v>
      </c>
    </row>
    <row r="7533" spans="1:30" x14ac:dyDescent="0.25">
      <c r="A7533" t="s">
        <v>233</v>
      </c>
      <c r="B7533" t="s">
        <v>185</v>
      </c>
      <c r="D7533" s="38">
        <v>45001</v>
      </c>
      <c r="E7533">
        <f>COUNTIFS($D$4891:D7533,D7533,$A$4891:A7533,A7533)</f>
        <v>3</v>
      </c>
      <c r="I7533" s="39" t="s">
        <v>179</v>
      </c>
      <c r="K7533" t="str">
        <f t="shared" si="542"/>
        <v>2022/23</v>
      </c>
      <c r="Q7533" s="32">
        <v>302.7709190672154</v>
      </c>
      <c r="AC7533" s="37">
        <v>126.15454961133975</v>
      </c>
      <c r="AD7533">
        <f t="shared" si="543"/>
        <v>12.615454961133974</v>
      </c>
    </row>
    <row r="7534" spans="1:30" x14ac:dyDescent="0.25">
      <c r="A7534" t="s">
        <v>233</v>
      </c>
      <c r="B7534" t="s">
        <v>185</v>
      </c>
      <c r="D7534" s="5">
        <v>45001</v>
      </c>
      <c r="E7534">
        <f>COUNTIFS($D$4891:D7534,D7534,$A$4891:A7534,A7534)</f>
        <v>4</v>
      </c>
      <c r="I7534" t="s">
        <v>179</v>
      </c>
      <c r="K7534" t="str">
        <f t="shared" si="542"/>
        <v>2022/23</v>
      </c>
      <c r="Q7534" s="32">
        <v>282.81844737540939</v>
      </c>
      <c r="AC7534" s="36">
        <v>117.84101973975392</v>
      </c>
      <c r="AD7534">
        <f t="shared" si="543"/>
        <v>11.784101973975392</v>
      </c>
    </row>
    <row r="7535" spans="1:30" x14ac:dyDescent="0.25">
      <c r="A7535" t="s">
        <v>233</v>
      </c>
      <c r="B7535" t="s">
        <v>185</v>
      </c>
      <c r="D7535" s="38">
        <v>45001</v>
      </c>
      <c r="E7535">
        <f>COUNTIFS($D$4891:D7535,D7535,$A$4891:A7535,A7535)</f>
        <v>5</v>
      </c>
      <c r="I7535" s="39" t="s">
        <v>179</v>
      </c>
      <c r="K7535" t="str">
        <f t="shared" si="542"/>
        <v>2022/23</v>
      </c>
      <c r="Q7535" s="32">
        <v>263.81536945713754</v>
      </c>
      <c r="AC7535" s="37">
        <v>109.92307060714063</v>
      </c>
      <c r="AD7535">
        <f t="shared" si="543"/>
        <v>10.992307060714063</v>
      </c>
    </row>
    <row r="7536" spans="1:30" x14ac:dyDescent="0.25">
      <c r="A7536" t="s">
        <v>233</v>
      </c>
      <c r="B7536" t="s">
        <v>185</v>
      </c>
      <c r="D7536" s="5">
        <v>45050</v>
      </c>
      <c r="E7536">
        <f>COUNTIFS($D$4891:D7536,D7536,$A$4891:A7536,A7536)</f>
        <v>1</v>
      </c>
      <c r="I7536" t="s">
        <v>179</v>
      </c>
      <c r="K7536" t="str">
        <f t="shared" si="542"/>
        <v>2022/23</v>
      </c>
      <c r="Q7536" s="32">
        <v>305.19339858928015</v>
      </c>
      <c r="AC7536" s="36">
        <v>62.284367059036768</v>
      </c>
      <c r="AD7536">
        <f t="shared" si="543"/>
        <v>6.2284367059036772</v>
      </c>
    </row>
    <row r="7537" spans="1:30" x14ac:dyDescent="0.25">
      <c r="A7537" t="s">
        <v>233</v>
      </c>
      <c r="B7537" t="s">
        <v>185</v>
      </c>
      <c r="D7537" s="38">
        <v>45050</v>
      </c>
      <c r="E7537">
        <f>COUNTIFS($D$4891:D7537,D7537,$A$4891:A7537,A7537)</f>
        <v>2</v>
      </c>
      <c r="I7537" s="39" t="s">
        <v>179</v>
      </c>
      <c r="K7537" t="str">
        <f t="shared" si="542"/>
        <v>2022/23</v>
      </c>
      <c r="Q7537" s="32">
        <v>294.37464453751096</v>
      </c>
      <c r="AC7537" s="37">
        <v>60.076458068879788</v>
      </c>
      <c r="AD7537">
        <f t="shared" si="543"/>
        <v>6.0076458068879788</v>
      </c>
    </row>
    <row r="7538" spans="1:30" x14ac:dyDescent="0.25">
      <c r="A7538" t="s">
        <v>233</v>
      </c>
      <c r="B7538" t="s">
        <v>185</v>
      </c>
      <c r="D7538" s="5">
        <v>45050</v>
      </c>
      <c r="E7538">
        <f>COUNTIFS($D$4891:D7538,D7538,$A$4891:A7538,A7538)</f>
        <v>3</v>
      </c>
      <c r="I7538" t="s">
        <v>179</v>
      </c>
      <c r="K7538" t="str">
        <f t="shared" si="542"/>
        <v>2022/23</v>
      </c>
      <c r="Q7538" s="32">
        <v>226.57061461954908</v>
      </c>
      <c r="AC7538" s="36">
        <v>46.23890094276512</v>
      </c>
      <c r="AD7538">
        <f t="shared" si="543"/>
        <v>4.6238900942765122</v>
      </c>
    </row>
    <row r="7539" spans="1:30" x14ac:dyDescent="0.25">
      <c r="A7539" t="s">
        <v>233</v>
      </c>
      <c r="B7539" t="s">
        <v>185</v>
      </c>
      <c r="D7539" s="38">
        <v>45050</v>
      </c>
      <c r="E7539">
        <f>COUNTIFS($D$4891:D7539,D7539,$A$4891:A7539,A7539)</f>
        <v>4</v>
      </c>
      <c r="I7539" s="39" t="s">
        <v>179</v>
      </c>
      <c r="K7539" t="str">
        <f t="shared" si="542"/>
        <v>2022/23</v>
      </c>
      <c r="Q7539" s="32">
        <v>218.86546536576961</v>
      </c>
      <c r="AC7539" s="37">
        <v>44.666421503218288</v>
      </c>
      <c r="AD7539">
        <f t="shared" si="543"/>
        <v>4.466642150321829</v>
      </c>
    </row>
    <row r="7540" spans="1:30" x14ac:dyDescent="0.25">
      <c r="A7540" t="s">
        <v>233</v>
      </c>
      <c r="B7540" t="s">
        <v>185</v>
      </c>
      <c r="D7540" s="5">
        <v>45050</v>
      </c>
      <c r="E7540">
        <f>COUNTIFS($D$4891:D7540,D7540,$A$4891:A7540,A7540)</f>
        <v>5</v>
      </c>
      <c r="I7540" t="s">
        <v>179</v>
      </c>
      <c r="K7540" t="str">
        <f t="shared" si="542"/>
        <v>2022/23</v>
      </c>
      <c r="Q7540" s="32">
        <v>263.87077886794913</v>
      </c>
      <c r="AC7540" s="36">
        <v>53.851179360805943</v>
      </c>
      <c r="AD7540">
        <f t="shared" si="543"/>
        <v>5.3851179360805945</v>
      </c>
    </row>
    <row r="7541" spans="1:30" x14ac:dyDescent="0.25">
      <c r="A7541" t="s">
        <v>233</v>
      </c>
      <c r="B7541" t="s">
        <v>185</v>
      </c>
      <c r="D7541" s="38">
        <v>45147</v>
      </c>
      <c r="E7541">
        <f>COUNTIFS($D$4891:D7541,D7541,$A$4891:A7541,A7541)</f>
        <v>1</v>
      </c>
      <c r="I7541" s="39" t="s">
        <v>179</v>
      </c>
      <c r="K7541" t="str">
        <f t="shared" si="542"/>
        <v>2023/24</v>
      </c>
      <c r="Q7541" s="32">
        <v>74.197384066587389</v>
      </c>
      <c r="AC7541" s="37">
        <v>7.6492148522255041</v>
      </c>
      <c r="AD7541">
        <f t="shared" si="543"/>
        <v>0.76492148522255043</v>
      </c>
    </row>
    <row r="7542" spans="1:30" x14ac:dyDescent="0.25">
      <c r="A7542" t="s">
        <v>233</v>
      </c>
      <c r="B7542" t="s">
        <v>185</v>
      </c>
      <c r="D7542" s="5">
        <v>45147</v>
      </c>
      <c r="E7542">
        <f>COUNTIFS($D$4891:D7542,D7542,$A$4891:A7542,A7542)</f>
        <v>2</v>
      </c>
      <c r="I7542" t="s">
        <v>179</v>
      </c>
      <c r="K7542" t="str">
        <f t="shared" si="542"/>
        <v>2023/24</v>
      </c>
      <c r="Q7542" s="32">
        <v>62.867393846203129</v>
      </c>
      <c r="AC7542" s="36">
        <v>6.4811746233199106</v>
      </c>
      <c r="AD7542">
        <f t="shared" si="543"/>
        <v>0.64811746233199108</v>
      </c>
    </row>
    <row r="7543" spans="1:30" x14ac:dyDescent="0.25">
      <c r="A7543" t="s">
        <v>233</v>
      </c>
      <c r="B7543" t="s">
        <v>185</v>
      </c>
      <c r="D7543" s="38">
        <v>45147</v>
      </c>
      <c r="E7543">
        <f>COUNTIFS($D$4891:D7543,D7543,$A$4891:A7543,A7543)</f>
        <v>3</v>
      </c>
      <c r="I7543" s="39" t="s">
        <v>179</v>
      </c>
      <c r="K7543" t="str">
        <f t="shared" si="542"/>
        <v>2023/24</v>
      </c>
      <c r="Q7543" s="32">
        <v>63.958494068185118</v>
      </c>
      <c r="AC7543" s="37">
        <v>6.5936591822871256</v>
      </c>
      <c r="AD7543">
        <f t="shared" si="543"/>
        <v>0.6593659182287126</v>
      </c>
    </row>
    <row r="7544" spans="1:30" x14ac:dyDescent="0.25">
      <c r="A7544" t="s">
        <v>233</v>
      </c>
      <c r="B7544" t="s">
        <v>185</v>
      </c>
      <c r="D7544" s="5">
        <v>45147</v>
      </c>
      <c r="E7544">
        <f>COUNTIFS($D$4891:D7544,D7544,$A$4891:A7544,A7544)</f>
        <v>4</v>
      </c>
      <c r="I7544" t="s">
        <v>179</v>
      </c>
      <c r="K7544" t="str">
        <f t="shared" si="542"/>
        <v>2023/24</v>
      </c>
      <c r="Q7544" s="32">
        <v>146.13729891507668</v>
      </c>
      <c r="AC7544" s="36">
        <v>15.06570091908007</v>
      </c>
      <c r="AD7544">
        <f t="shared" si="543"/>
        <v>1.5065700919080069</v>
      </c>
    </row>
    <row r="7545" spans="1:30" x14ac:dyDescent="0.25">
      <c r="A7545" t="s">
        <v>233</v>
      </c>
      <c r="B7545" t="s">
        <v>185</v>
      </c>
      <c r="D7545" s="38">
        <v>45147</v>
      </c>
      <c r="E7545">
        <f>COUNTIFS($D$4891:D7545,D7545,$A$4891:A7545,A7545)</f>
        <v>5</v>
      </c>
      <c r="I7545" s="39" t="s">
        <v>179</v>
      </c>
      <c r="K7545" t="str">
        <f t="shared" si="542"/>
        <v>2023/24</v>
      </c>
      <c r="Q7545" s="32">
        <v>109.97820311516571</v>
      </c>
      <c r="AC7545" s="37">
        <v>11.337959084037701</v>
      </c>
      <c r="AD7545">
        <f t="shared" si="543"/>
        <v>1.1337959084037701</v>
      </c>
    </row>
    <row r="7546" spans="1:30" x14ac:dyDescent="0.25">
      <c r="A7546" t="s">
        <v>233</v>
      </c>
      <c r="B7546" t="s">
        <v>185</v>
      </c>
      <c r="D7546" s="5">
        <v>45184</v>
      </c>
      <c r="E7546">
        <f>COUNTIFS($D$4891:D7546,D7546,$A$4891:A7546,A7546)</f>
        <v>1</v>
      </c>
      <c r="I7546" t="s">
        <v>179</v>
      </c>
      <c r="K7546" t="str">
        <f t="shared" si="542"/>
        <v>2023/24</v>
      </c>
      <c r="Q7546" s="32">
        <v>125.5785636218266</v>
      </c>
      <c r="AC7546" s="36">
        <v>33.940152330223405</v>
      </c>
      <c r="AD7546">
        <f t="shared" si="543"/>
        <v>3.3940152330223405</v>
      </c>
    </row>
    <row r="7547" spans="1:30" x14ac:dyDescent="0.25">
      <c r="A7547" t="s">
        <v>233</v>
      </c>
      <c r="B7547" t="s">
        <v>185</v>
      </c>
      <c r="D7547" s="38">
        <v>45184</v>
      </c>
      <c r="E7547">
        <f>COUNTIFS($D$4891:D7547,D7547,$A$4891:A7547,A7547)</f>
        <v>2</v>
      </c>
      <c r="I7547" s="39" t="s">
        <v>179</v>
      </c>
      <c r="K7547" t="str">
        <f t="shared" si="542"/>
        <v>2023/24</v>
      </c>
      <c r="Q7547" s="32">
        <v>81.559505522639171</v>
      </c>
      <c r="AC7547" s="37">
        <v>22.043109600713287</v>
      </c>
      <c r="AD7547">
        <f t="shared" si="543"/>
        <v>2.2043109600713287</v>
      </c>
    </row>
    <row r="7548" spans="1:30" x14ac:dyDescent="0.25">
      <c r="A7548" t="s">
        <v>233</v>
      </c>
      <c r="B7548" t="s">
        <v>185</v>
      </c>
      <c r="D7548" s="5">
        <v>45184</v>
      </c>
      <c r="E7548">
        <f>COUNTIFS($D$4891:D7548,D7548,$A$4891:A7548,A7548)</f>
        <v>3</v>
      </c>
      <c r="I7548" t="s">
        <v>179</v>
      </c>
      <c r="K7548" t="str">
        <f t="shared" si="542"/>
        <v>2023/24</v>
      </c>
      <c r="Q7548" s="32">
        <v>164.94227020542812</v>
      </c>
      <c r="AC7548" s="36">
        <v>44.578991947413009</v>
      </c>
      <c r="AD7548">
        <f t="shared" si="543"/>
        <v>4.4578991947413007</v>
      </c>
    </row>
    <row r="7549" spans="1:30" x14ac:dyDescent="0.25">
      <c r="A7549" t="s">
        <v>233</v>
      </c>
      <c r="B7549" t="s">
        <v>185</v>
      </c>
      <c r="D7549" s="38">
        <v>45184</v>
      </c>
      <c r="E7549">
        <f>COUNTIFS($D$4891:D7549,D7549,$A$4891:A7549,A7549)</f>
        <v>4</v>
      </c>
      <c r="I7549" s="39" t="s">
        <v>179</v>
      </c>
      <c r="K7549" t="str">
        <f t="shared" si="542"/>
        <v>2023/24</v>
      </c>
      <c r="Q7549" s="32">
        <v>168.61362714257862</v>
      </c>
      <c r="AC7549" s="37">
        <v>45.571250579075304</v>
      </c>
      <c r="AD7549">
        <f t="shared" si="543"/>
        <v>4.5571250579075304</v>
      </c>
    </row>
    <row r="7550" spans="1:30" x14ac:dyDescent="0.25">
      <c r="A7550" t="s">
        <v>233</v>
      </c>
      <c r="B7550" t="s">
        <v>185</v>
      </c>
      <c r="D7550" s="5">
        <v>45184</v>
      </c>
      <c r="E7550">
        <f>COUNTIFS($D$4891:D7550,D7550,$A$4891:A7550,A7550)</f>
        <v>5</v>
      </c>
      <c r="I7550" t="s">
        <v>179</v>
      </c>
      <c r="K7550" t="str">
        <f t="shared" si="542"/>
        <v>2023/24</v>
      </c>
      <c r="Q7550" s="32">
        <v>115.16443302048783</v>
      </c>
      <c r="AC7550" s="36">
        <v>31.125522437969686</v>
      </c>
      <c r="AD7550">
        <f t="shared" si="543"/>
        <v>3.1125522437969684</v>
      </c>
    </row>
    <row r="7551" spans="1:30" x14ac:dyDescent="0.25">
      <c r="A7551" t="s">
        <v>233</v>
      </c>
      <c r="B7551" t="s">
        <v>185</v>
      </c>
      <c r="D7551" s="38">
        <v>45229</v>
      </c>
      <c r="E7551">
        <f>COUNTIFS($D$4891:D7551,D7551,$A$4891:A7551,A7551)</f>
        <v>1</v>
      </c>
      <c r="I7551" s="39" t="s">
        <v>179</v>
      </c>
      <c r="K7551" t="str">
        <f t="shared" si="542"/>
        <v>2023/24</v>
      </c>
      <c r="Q7551" s="32">
        <v>845.86593878593999</v>
      </c>
      <c r="AC7551" s="37">
        <v>187.97020861909778</v>
      </c>
      <c r="AD7551">
        <f t="shared" si="543"/>
        <v>18.797020861909779</v>
      </c>
    </row>
    <row r="7552" spans="1:30" x14ac:dyDescent="0.25">
      <c r="A7552" t="s">
        <v>233</v>
      </c>
      <c r="B7552" t="s">
        <v>185</v>
      </c>
      <c r="D7552" s="5">
        <v>45229</v>
      </c>
      <c r="E7552">
        <f>COUNTIFS($D$4891:D7552,D7552,$A$4891:A7552,A7552)</f>
        <v>2</v>
      </c>
      <c r="I7552" t="s">
        <v>179</v>
      </c>
      <c r="K7552" t="str">
        <f t="shared" si="542"/>
        <v>2023/24</v>
      </c>
      <c r="Q7552" s="32">
        <v>1102.4784182678918</v>
      </c>
      <c r="AC7552" s="36">
        <v>244.99520405953155</v>
      </c>
      <c r="AD7552">
        <f t="shared" si="543"/>
        <v>24.499520405953156</v>
      </c>
    </row>
    <row r="7553" spans="1:30" x14ac:dyDescent="0.25">
      <c r="A7553" t="s">
        <v>233</v>
      </c>
      <c r="B7553" t="s">
        <v>185</v>
      </c>
      <c r="D7553" s="38">
        <v>45229</v>
      </c>
      <c r="E7553">
        <f>COUNTIFS($D$4891:D7553,D7553,$A$4891:A7553,A7553)</f>
        <v>3</v>
      </c>
      <c r="I7553" s="39" t="s">
        <v>179</v>
      </c>
      <c r="K7553" t="str">
        <f t="shared" si="542"/>
        <v>2023/24</v>
      </c>
      <c r="Q7553" s="32">
        <v>1157.7466873935894</v>
      </c>
      <c r="AC7553" s="37">
        <v>257.27704164301986</v>
      </c>
      <c r="AD7553">
        <f t="shared" si="543"/>
        <v>25.727704164301986</v>
      </c>
    </row>
    <row r="7554" spans="1:30" x14ac:dyDescent="0.25">
      <c r="A7554" t="s">
        <v>233</v>
      </c>
      <c r="B7554" t="s">
        <v>185</v>
      </c>
      <c r="D7554" s="5">
        <v>45229</v>
      </c>
      <c r="E7554">
        <f>COUNTIFS($D$4891:D7554,D7554,$A$4891:A7554,A7554)</f>
        <v>4</v>
      </c>
      <c r="I7554" t="s">
        <v>179</v>
      </c>
      <c r="K7554" t="str">
        <f t="shared" si="542"/>
        <v>2023/24</v>
      </c>
      <c r="Q7554" s="32">
        <v>859.74320520825427</v>
      </c>
      <c r="AC7554" s="36">
        <v>191.05404560183428</v>
      </c>
      <c r="AD7554">
        <f t="shared" si="543"/>
        <v>19.105404560183427</v>
      </c>
    </row>
    <row r="7555" spans="1:30" x14ac:dyDescent="0.25">
      <c r="A7555" t="s">
        <v>233</v>
      </c>
      <c r="B7555" t="s">
        <v>185</v>
      </c>
      <c r="D7555" s="38">
        <v>45229</v>
      </c>
      <c r="E7555">
        <f>COUNTIFS($D$4891:D7555,D7555,$A$4891:A7555,A7555)</f>
        <v>5</v>
      </c>
      <c r="I7555" s="39" t="s">
        <v>179</v>
      </c>
      <c r="K7555" t="str">
        <f t="shared" si="542"/>
        <v>2023/24</v>
      </c>
      <c r="Q7555" s="32">
        <v>853.8649454594904</v>
      </c>
      <c r="AC7555" s="37">
        <v>189.74776565766453</v>
      </c>
      <c r="AD7555">
        <f t="shared" si="543"/>
        <v>18.974776565766454</v>
      </c>
    </row>
    <row r="7556" spans="1:30" x14ac:dyDescent="0.25">
      <c r="A7556" t="s">
        <v>233</v>
      </c>
      <c r="B7556" t="s">
        <v>185</v>
      </c>
      <c r="D7556" s="5">
        <v>45258</v>
      </c>
      <c r="E7556">
        <f>COUNTIFS($D$4891:D7556,D7556,$A$4891:A7556,A7556)</f>
        <v>1</v>
      </c>
      <c r="I7556" t="s">
        <v>179</v>
      </c>
      <c r="K7556" t="str">
        <f t="shared" si="542"/>
        <v>2023/24</v>
      </c>
      <c r="Q7556" s="32">
        <v>803.30621206250805</v>
      </c>
      <c r="AC7556" s="36">
        <v>277.00214209052001</v>
      </c>
      <c r="AD7556">
        <f t="shared" si="543"/>
        <v>27.700214209052</v>
      </c>
    </row>
    <row r="7557" spans="1:30" x14ac:dyDescent="0.25">
      <c r="A7557" t="s">
        <v>233</v>
      </c>
      <c r="B7557" t="s">
        <v>185</v>
      </c>
      <c r="D7557" s="38">
        <v>45258</v>
      </c>
      <c r="E7557">
        <f>COUNTIFS($D$4891:D7557,D7557,$A$4891:A7557,A7557)</f>
        <v>2</v>
      </c>
      <c r="I7557" s="39" t="s">
        <v>179</v>
      </c>
      <c r="K7557" t="str">
        <f t="shared" si="542"/>
        <v>2023/24</v>
      </c>
      <c r="Q7557" s="32">
        <v>682.95660978587807</v>
      </c>
      <c r="AC7557" s="37">
        <v>235.50227923650965</v>
      </c>
      <c r="AD7557">
        <f t="shared" si="543"/>
        <v>23.550227923650965</v>
      </c>
    </row>
    <row r="7558" spans="1:30" x14ac:dyDescent="0.25">
      <c r="A7558" t="s">
        <v>233</v>
      </c>
      <c r="B7558" t="s">
        <v>185</v>
      </c>
      <c r="D7558" s="5">
        <v>45258</v>
      </c>
      <c r="E7558">
        <f>COUNTIFS($D$4891:D7558,D7558,$A$4891:A7558,A7558)</f>
        <v>3</v>
      </c>
      <c r="I7558" t="s">
        <v>179</v>
      </c>
      <c r="K7558" t="str">
        <f t="shared" si="542"/>
        <v>2023/24</v>
      </c>
      <c r="Q7558" s="32">
        <v>854.03821469730087</v>
      </c>
      <c r="AC7558" s="36">
        <v>294.49593610251753</v>
      </c>
      <c r="AD7558">
        <f t="shared" si="543"/>
        <v>29.449593610251753</v>
      </c>
    </row>
    <row r="7559" spans="1:30" x14ac:dyDescent="0.25">
      <c r="A7559" t="s">
        <v>233</v>
      </c>
      <c r="B7559" t="s">
        <v>185</v>
      </c>
      <c r="D7559" s="38">
        <v>45258</v>
      </c>
      <c r="E7559">
        <f>COUNTIFS($D$4891:D7559,D7559,$A$4891:A7559,A7559)</f>
        <v>4</v>
      </c>
      <c r="I7559" s="39" t="s">
        <v>179</v>
      </c>
      <c r="K7559" t="str">
        <f t="shared" ref="K7559:K7622" si="544">YEAR(D7559)+IF(MONTH(D7559)&lt;7,-1,0)&amp;"/"&amp;RIGHT(YEAR(D7559)+IF(MONTH(D7559)&lt;7,0,1),2)</f>
        <v>2023/24</v>
      </c>
      <c r="Q7559" s="32">
        <v>753.31225683670993</v>
      </c>
      <c r="AC7559" s="37">
        <v>259.76284718507236</v>
      </c>
      <c r="AD7559">
        <f t="shared" si="543"/>
        <v>25.976284718507237</v>
      </c>
    </row>
    <row r="7560" spans="1:30" x14ac:dyDescent="0.25">
      <c r="A7560" t="s">
        <v>233</v>
      </c>
      <c r="B7560" t="s">
        <v>185</v>
      </c>
      <c r="D7560" s="5">
        <v>45258</v>
      </c>
      <c r="E7560">
        <f>COUNTIFS($D$4891:D7560,D7560,$A$4891:A7560,A7560)</f>
        <v>5</v>
      </c>
      <c r="I7560" t="s">
        <v>179</v>
      </c>
      <c r="K7560" t="str">
        <f t="shared" si="544"/>
        <v>2023/24</v>
      </c>
      <c r="Q7560" s="32">
        <v>604.87851655769418</v>
      </c>
      <c r="AC7560" s="36">
        <v>208.578798812998</v>
      </c>
      <c r="AD7560">
        <f t="shared" si="543"/>
        <v>20.857879881299802</v>
      </c>
    </row>
    <row r="7561" spans="1:30" x14ac:dyDescent="0.25">
      <c r="A7561" t="s">
        <v>233</v>
      </c>
      <c r="B7561" t="s">
        <v>185</v>
      </c>
      <c r="D7561" s="38">
        <v>45282</v>
      </c>
      <c r="E7561">
        <f>COUNTIFS($D$4891:D7561,D7561,$A$4891:A7561,A7561)</f>
        <v>1</v>
      </c>
      <c r="I7561" s="39" t="s">
        <v>179</v>
      </c>
      <c r="K7561" t="str">
        <f t="shared" si="544"/>
        <v>2023/24</v>
      </c>
      <c r="Q7561" s="32">
        <v>242.74575998713925</v>
      </c>
      <c r="AC7561" s="37">
        <v>101.14406666130803</v>
      </c>
      <c r="AD7561">
        <f t="shared" si="543"/>
        <v>10.114406666130803</v>
      </c>
    </row>
    <row r="7562" spans="1:30" x14ac:dyDescent="0.25">
      <c r="A7562" t="s">
        <v>233</v>
      </c>
      <c r="B7562" t="s">
        <v>185</v>
      </c>
      <c r="D7562" s="5">
        <v>45282</v>
      </c>
      <c r="E7562">
        <f>COUNTIFS($D$4891:D7562,D7562,$A$4891:A7562,A7562)</f>
        <v>2</v>
      </c>
      <c r="I7562" t="s">
        <v>179</v>
      </c>
      <c r="K7562" t="str">
        <f t="shared" si="544"/>
        <v>2023/24</v>
      </c>
      <c r="Q7562" s="32">
        <v>320.50112509882626</v>
      </c>
      <c r="AC7562" s="36">
        <v>133.5421354578443</v>
      </c>
      <c r="AD7562">
        <f t="shared" si="543"/>
        <v>13.354213545784429</v>
      </c>
    </row>
    <row r="7563" spans="1:30" x14ac:dyDescent="0.25">
      <c r="A7563" t="s">
        <v>233</v>
      </c>
      <c r="B7563" t="s">
        <v>185</v>
      </c>
      <c r="D7563" s="38">
        <v>45282</v>
      </c>
      <c r="E7563">
        <f>COUNTIFS($D$4891:D7563,D7563,$A$4891:A7563,A7563)</f>
        <v>3</v>
      </c>
      <c r="I7563" s="39" t="s">
        <v>179</v>
      </c>
      <c r="K7563" t="str">
        <f t="shared" si="544"/>
        <v>2023/24</v>
      </c>
      <c r="Q7563" s="32">
        <v>334.04145283844537</v>
      </c>
      <c r="AC7563" s="37">
        <v>139.18393868268558</v>
      </c>
      <c r="AD7563">
        <f t="shared" si="543"/>
        <v>13.918393868268558</v>
      </c>
    </row>
    <row r="7564" spans="1:30" x14ac:dyDescent="0.25">
      <c r="A7564" t="s">
        <v>233</v>
      </c>
      <c r="B7564" t="s">
        <v>185</v>
      </c>
      <c r="D7564" s="5">
        <v>45282</v>
      </c>
      <c r="E7564">
        <f>COUNTIFS($D$4891:D7564,D7564,$A$4891:A7564,A7564)</f>
        <v>4</v>
      </c>
      <c r="I7564" t="s">
        <v>179</v>
      </c>
      <c r="K7564" t="str">
        <f t="shared" si="544"/>
        <v>2023/24</v>
      </c>
      <c r="Q7564" s="32">
        <v>287.4884775653469</v>
      </c>
      <c r="AC7564" s="36">
        <v>119.78686565222786</v>
      </c>
      <c r="AD7564">
        <f t="shared" si="543"/>
        <v>11.978686565222786</v>
      </c>
    </row>
    <row r="7565" spans="1:30" x14ac:dyDescent="0.25">
      <c r="A7565" t="s">
        <v>233</v>
      </c>
      <c r="B7565" t="s">
        <v>185</v>
      </c>
      <c r="D7565" s="38">
        <v>45282</v>
      </c>
      <c r="E7565">
        <f>COUNTIFS($D$4891:D7565,D7565,$A$4891:A7565,A7565)</f>
        <v>5</v>
      </c>
      <c r="I7565" s="39" t="s">
        <v>179</v>
      </c>
      <c r="K7565" t="str">
        <f t="shared" si="544"/>
        <v>2023/24</v>
      </c>
      <c r="Q7565" s="32">
        <v>306.48472419932233</v>
      </c>
      <c r="AC7565" s="37">
        <v>127.7019684163843</v>
      </c>
      <c r="AD7565">
        <f t="shared" si="543"/>
        <v>12.77019684163843</v>
      </c>
    </row>
    <row r="7566" spans="1:30" x14ac:dyDescent="0.25">
      <c r="A7566" t="s">
        <v>233</v>
      </c>
      <c r="B7566" t="s">
        <v>185</v>
      </c>
      <c r="D7566" s="5">
        <v>45323</v>
      </c>
      <c r="E7566">
        <f>COUNTIFS($D$4891:D7566,D7566,$A$4891:A7566,A7566)</f>
        <v>1</v>
      </c>
      <c r="I7566" t="s">
        <v>179</v>
      </c>
      <c r="K7566" t="str">
        <f t="shared" si="544"/>
        <v>2023/24</v>
      </c>
      <c r="Q7566" s="32">
        <v>1085.1480355933427</v>
      </c>
      <c r="AC7566" s="36">
        <v>264.67025258374213</v>
      </c>
      <c r="AD7566">
        <f t="shared" si="543"/>
        <v>26.467025258374214</v>
      </c>
    </row>
    <row r="7567" spans="1:30" x14ac:dyDescent="0.25">
      <c r="A7567" t="s">
        <v>233</v>
      </c>
      <c r="B7567" t="s">
        <v>185</v>
      </c>
      <c r="D7567" s="38">
        <v>45323</v>
      </c>
      <c r="E7567">
        <f>COUNTIFS($D$4891:D7567,D7567,$A$4891:A7567,A7567)</f>
        <v>2</v>
      </c>
      <c r="I7567" s="39" t="s">
        <v>179</v>
      </c>
      <c r="K7567" t="str">
        <f t="shared" si="544"/>
        <v>2023/24</v>
      </c>
      <c r="Q7567" s="32">
        <v>828.46381490449289</v>
      </c>
      <c r="AC7567" s="37">
        <v>202.06434509865682</v>
      </c>
      <c r="AD7567">
        <f t="shared" si="543"/>
        <v>20.20643450986568</v>
      </c>
    </row>
    <row r="7568" spans="1:30" x14ac:dyDescent="0.25">
      <c r="A7568" t="s">
        <v>233</v>
      </c>
      <c r="B7568" t="s">
        <v>185</v>
      </c>
      <c r="D7568" s="5">
        <v>45323</v>
      </c>
      <c r="E7568">
        <f>COUNTIFS($D$4891:D7568,D7568,$A$4891:A7568,A7568)</f>
        <v>3</v>
      </c>
      <c r="I7568" t="s">
        <v>179</v>
      </c>
      <c r="K7568" t="str">
        <f t="shared" si="544"/>
        <v>2023/24</v>
      </c>
      <c r="Q7568" s="32">
        <v>1134.2779606969495</v>
      </c>
      <c r="AC7568" s="36">
        <v>276.65316114559744</v>
      </c>
      <c r="AD7568">
        <f t="shared" si="543"/>
        <v>27.665316114559744</v>
      </c>
    </row>
    <row r="7569" spans="1:30" x14ac:dyDescent="0.25">
      <c r="A7569" t="s">
        <v>233</v>
      </c>
      <c r="B7569" t="s">
        <v>185</v>
      </c>
      <c r="D7569" s="38">
        <v>45323</v>
      </c>
      <c r="E7569">
        <f>COUNTIFS($D$4891:D7569,D7569,$A$4891:A7569,A7569)</f>
        <v>4</v>
      </c>
      <c r="I7569" s="39" t="s">
        <v>179</v>
      </c>
      <c r="K7569" t="str">
        <f t="shared" si="544"/>
        <v>2023/24</v>
      </c>
      <c r="Q7569" s="32">
        <v>1110.1232372626016</v>
      </c>
      <c r="AC7569" s="37">
        <v>270.76176518600039</v>
      </c>
      <c r="AD7569">
        <f t="shared" si="543"/>
        <v>27.07617651860004</v>
      </c>
    </row>
    <row r="7570" spans="1:30" x14ac:dyDescent="0.25">
      <c r="A7570" t="s">
        <v>233</v>
      </c>
      <c r="B7570" t="s">
        <v>185</v>
      </c>
      <c r="D7570" s="5">
        <v>45323</v>
      </c>
      <c r="E7570">
        <f>COUNTIFS($D$4891:D7570,D7570,$A$4891:A7570,A7570)</f>
        <v>5</v>
      </c>
      <c r="I7570" t="s">
        <v>179</v>
      </c>
      <c r="K7570" t="str">
        <f t="shared" si="544"/>
        <v>2023/24</v>
      </c>
      <c r="Q7570" s="32">
        <v>1210.2832218411991</v>
      </c>
      <c r="AC7570" s="36">
        <v>295.19102971736561</v>
      </c>
      <c r="AD7570">
        <f t="shared" si="543"/>
        <v>29.519102971736562</v>
      </c>
    </row>
    <row r="7571" spans="1:30" x14ac:dyDescent="0.25">
      <c r="A7571" t="s">
        <v>233</v>
      </c>
      <c r="B7571" t="s">
        <v>185</v>
      </c>
      <c r="D7571" s="38">
        <v>45377</v>
      </c>
      <c r="E7571">
        <f>COUNTIFS($D$4891:D7571,D7571,$A$4891:A7571,A7571)</f>
        <v>1</v>
      </c>
      <c r="I7571" s="39" t="s">
        <v>179</v>
      </c>
      <c r="K7571" t="str">
        <f t="shared" si="544"/>
        <v>2023/24</v>
      </c>
      <c r="Q7571" s="32">
        <v>437.27466025700289</v>
      </c>
      <c r="AC7571" s="37">
        <v>80.976788936482009</v>
      </c>
      <c r="AD7571">
        <f t="shared" si="543"/>
        <v>8.0976788936482009</v>
      </c>
    </row>
    <row r="7572" spans="1:30" x14ac:dyDescent="0.25">
      <c r="A7572" t="s">
        <v>233</v>
      </c>
      <c r="B7572" t="s">
        <v>185</v>
      </c>
      <c r="D7572" s="5">
        <v>45377</v>
      </c>
      <c r="E7572">
        <f>COUNTIFS($D$4891:D7572,D7572,$A$4891:A7572,A7572)</f>
        <v>2</v>
      </c>
      <c r="I7572" t="s">
        <v>179</v>
      </c>
      <c r="K7572" t="str">
        <f t="shared" si="544"/>
        <v>2023/24</v>
      </c>
      <c r="Q7572" s="32">
        <v>168.63468268839912</v>
      </c>
      <c r="AC7572" s="36">
        <v>31.228644942296135</v>
      </c>
      <c r="AD7572">
        <f t="shared" si="543"/>
        <v>3.1228644942296135</v>
      </c>
    </row>
    <row r="7573" spans="1:30" x14ac:dyDescent="0.25">
      <c r="A7573" t="s">
        <v>233</v>
      </c>
      <c r="B7573" t="s">
        <v>185</v>
      </c>
      <c r="D7573" s="38">
        <v>45377</v>
      </c>
      <c r="E7573">
        <f>COUNTIFS($D$4891:D7573,D7573,$A$4891:A7573,A7573)</f>
        <v>3</v>
      </c>
      <c r="I7573" s="39" t="s">
        <v>179</v>
      </c>
      <c r="K7573" t="str">
        <f t="shared" si="544"/>
        <v>2023/24</v>
      </c>
      <c r="Q7573" s="32">
        <v>575.97846765656072</v>
      </c>
      <c r="AC7573" s="37">
        <v>106.66267919565938</v>
      </c>
      <c r="AD7573">
        <f t="shared" si="543"/>
        <v>10.666267919565938</v>
      </c>
    </row>
    <row r="7574" spans="1:30" x14ac:dyDescent="0.25">
      <c r="A7574" t="s">
        <v>233</v>
      </c>
      <c r="B7574" t="s">
        <v>185</v>
      </c>
      <c r="D7574" s="5">
        <v>45377</v>
      </c>
      <c r="E7574">
        <f>COUNTIFS($D$4891:D7574,D7574,$A$4891:A7574,A7574)</f>
        <v>4</v>
      </c>
      <c r="I7574" t="s">
        <v>179</v>
      </c>
      <c r="K7574" t="str">
        <f t="shared" si="544"/>
        <v>2023/24</v>
      </c>
      <c r="Q7574" s="32">
        <v>454.45152411516193</v>
      </c>
      <c r="AC7574" s="36">
        <v>84.157689650955916</v>
      </c>
      <c r="AD7574">
        <f t="shared" si="543"/>
        <v>8.4157689650955909</v>
      </c>
    </row>
    <row r="7575" spans="1:30" x14ac:dyDescent="0.25">
      <c r="A7575" t="s">
        <v>233</v>
      </c>
      <c r="B7575" t="s">
        <v>185</v>
      </c>
      <c r="D7575" s="38">
        <v>45377</v>
      </c>
      <c r="E7575">
        <f>COUNTIFS($D$4891:D7575,D7575,$A$4891:A7575,A7575)</f>
        <v>5</v>
      </c>
      <c r="I7575" s="39" t="s">
        <v>179</v>
      </c>
      <c r="K7575" t="str">
        <f t="shared" si="544"/>
        <v>2023/24</v>
      </c>
      <c r="Q7575" s="32">
        <v>494.22955045348755</v>
      </c>
      <c r="AC7575" s="37">
        <v>91.523990824719917</v>
      </c>
      <c r="AD7575">
        <f t="shared" si="543"/>
        <v>9.152399082471991</v>
      </c>
    </row>
    <row r="7576" spans="1:30" x14ac:dyDescent="0.25">
      <c r="A7576" t="s">
        <v>233</v>
      </c>
      <c r="B7576" t="s">
        <v>185</v>
      </c>
      <c r="D7576" s="5">
        <v>45447</v>
      </c>
      <c r="E7576">
        <f>COUNTIFS($D$4891:D7576,D7576,$A$4891:A7576,A7576)</f>
        <v>1</v>
      </c>
      <c r="I7576" t="s">
        <v>179</v>
      </c>
      <c r="K7576" t="str">
        <f t="shared" si="544"/>
        <v>2023/24</v>
      </c>
      <c r="Q7576" s="32">
        <v>97.068520003564089</v>
      </c>
      <c r="AC7576" s="36">
        <v>13.866931429080585</v>
      </c>
      <c r="AD7576">
        <f t="shared" si="543"/>
        <v>1.3866931429080585</v>
      </c>
    </row>
    <row r="7577" spans="1:30" x14ac:dyDescent="0.25">
      <c r="A7577" t="s">
        <v>233</v>
      </c>
      <c r="B7577" t="s">
        <v>185</v>
      </c>
      <c r="D7577" s="38">
        <v>45447</v>
      </c>
      <c r="E7577">
        <f>COUNTIFS($D$4891:D7577,D7577,$A$4891:A7577,A7577)</f>
        <v>2</v>
      </c>
      <c r="I7577" s="39" t="s">
        <v>179</v>
      </c>
      <c r="K7577" t="str">
        <f t="shared" si="544"/>
        <v>2023/24</v>
      </c>
      <c r="Q7577" s="32">
        <v>0</v>
      </c>
      <c r="AC7577" s="37">
        <v>0</v>
      </c>
      <c r="AD7577">
        <f t="shared" si="543"/>
        <v>0</v>
      </c>
    </row>
    <row r="7578" spans="1:30" x14ac:dyDescent="0.25">
      <c r="A7578" t="s">
        <v>233</v>
      </c>
      <c r="B7578" t="s">
        <v>185</v>
      </c>
      <c r="D7578" s="5">
        <v>45447</v>
      </c>
      <c r="E7578">
        <f>COUNTIFS($D$4891:D7578,D7578,$A$4891:A7578,A7578)</f>
        <v>3</v>
      </c>
      <c r="I7578" t="s">
        <v>179</v>
      </c>
      <c r="K7578" t="str">
        <f t="shared" si="544"/>
        <v>2023/24</v>
      </c>
      <c r="Q7578" s="32">
        <v>126.1838699732576</v>
      </c>
      <c r="AC7578" s="36">
        <v>18.026267139036801</v>
      </c>
      <c r="AD7578">
        <f t="shared" si="543"/>
        <v>1.80262671390368</v>
      </c>
    </row>
    <row r="7579" spans="1:30" x14ac:dyDescent="0.25">
      <c r="A7579" t="s">
        <v>233</v>
      </c>
      <c r="B7579" t="s">
        <v>185</v>
      </c>
      <c r="D7579" s="38">
        <v>45447</v>
      </c>
      <c r="E7579">
        <f>COUNTIFS($D$4891:D7579,D7579,$A$4891:A7579,A7579)</f>
        <v>4</v>
      </c>
      <c r="I7579" s="39" t="s">
        <v>179</v>
      </c>
      <c r="K7579" t="str">
        <f t="shared" si="544"/>
        <v>2023/24</v>
      </c>
      <c r="Q7579" s="32">
        <v>91.822737325382846</v>
      </c>
      <c r="AC7579" s="37">
        <v>13.11753390362612</v>
      </c>
      <c r="AD7579">
        <f t="shared" si="543"/>
        <v>1.311753390362612</v>
      </c>
    </row>
    <row r="7580" spans="1:30" x14ac:dyDescent="0.25">
      <c r="A7580" t="s">
        <v>233</v>
      </c>
      <c r="B7580" t="s">
        <v>185</v>
      </c>
      <c r="D7580" s="5">
        <v>45447</v>
      </c>
      <c r="E7580">
        <f>COUNTIFS($D$4891:D7580,D7580,$A$4891:A7580,A7580)</f>
        <v>5</v>
      </c>
      <c r="I7580" t="s">
        <v>179</v>
      </c>
      <c r="K7580" t="str">
        <f t="shared" si="544"/>
        <v>2023/24</v>
      </c>
      <c r="Q7580" s="32">
        <v>140.4438024156334</v>
      </c>
      <c r="AC7580" s="36">
        <v>20.063400345090486</v>
      </c>
      <c r="AD7580">
        <f t="shared" ref="AD7580:AD7643" si="545">AC7580/10</f>
        <v>2.0063400345090487</v>
      </c>
    </row>
    <row r="7581" spans="1:30" x14ac:dyDescent="0.25">
      <c r="A7581" t="s">
        <v>234</v>
      </c>
      <c r="B7581" t="s">
        <v>185</v>
      </c>
      <c r="D7581" s="38">
        <v>44977</v>
      </c>
      <c r="E7581">
        <f>COUNTIFS($D$4891:D7581,D7581,$A$4891:A7581,A7581)</f>
        <v>1</v>
      </c>
      <c r="I7581" s="39" t="s">
        <v>180</v>
      </c>
      <c r="K7581" t="str">
        <f t="shared" si="544"/>
        <v>2022/23</v>
      </c>
      <c r="Q7581" s="32">
        <v>113.28205072878117</v>
      </c>
      <c r="AC7581" s="37">
        <v>19.200347581149352</v>
      </c>
      <c r="AD7581">
        <f t="shared" si="545"/>
        <v>1.9200347581149351</v>
      </c>
    </row>
    <row r="7582" spans="1:30" x14ac:dyDescent="0.25">
      <c r="A7582" t="s">
        <v>234</v>
      </c>
      <c r="B7582" t="s">
        <v>185</v>
      </c>
      <c r="D7582" s="5">
        <v>44977</v>
      </c>
      <c r="E7582">
        <f>COUNTIFS($D$4891:D7582,D7582,$A$4891:A7582,A7582)</f>
        <v>2</v>
      </c>
      <c r="I7582" t="s">
        <v>180</v>
      </c>
      <c r="K7582" t="str">
        <f t="shared" si="544"/>
        <v>2022/23</v>
      </c>
      <c r="Q7582" s="32">
        <v>165.92264844151222</v>
      </c>
      <c r="AC7582" s="36">
        <v>28.122482786696988</v>
      </c>
      <c r="AD7582">
        <f t="shared" si="545"/>
        <v>2.8122482786696987</v>
      </c>
    </row>
    <row r="7583" spans="1:30" x14ac:dyDescent="0.25">
      <c r="A7583" t="s">
        <v>234</v>
      </c>
      <c r="B7583" t="s">
        <v>185</v>
      </c>
      <c r="D7583" s="38">
        <v>44977</v>
      </c>
      <c r="E7583">
        <f>COUNTIFS($D$4891:D7583,D7583,$A$4891:A7583,A7583)</f>
        <v>3</v>
      </c>
      <c r="I7583" s="39" t="s">
        <v>180</v>
      </c>
      <c r="K7583" t="str">
        <f t="shared" si="544"/>
        <v>2022/23</v>
      </c>
      <c r="Q7583" s="32">
        <v>256.16997425163339</v>
      </c>
      <c r="AC7583" s="37">
        <v>43.418639703666678</v>
      </c>
      <c r="AD7583">
        <f t="shared" si="545"/>
        <v>4.3418639703666679</v>
      </c>
    </row>
    <row r="7584" spans="1:30" x14ac:dyDescent="0.25">
      <c r="A7584" t="s">
        <v>234</v>
      </c>
      <c r="B7584" t="s">
        <v>185</v>
      </c>
      <c r="D7584" s="5">
        <v>44977</v>
      </c>
      <c r="E7584">
        <f>COUNTIFS($D$4891:D7584,D7584,$A$4891:A7584,A7584)</f>
        <v>4</v>
      </c>
      <c r="I7584" t="s">
        <v>180</v>
      </c>
      <c r="K7584" t="str">
        <f t="shared" si="544"/>
        <v>2022/23</v>
      </c>
      <c r="Q7584" s="32">
        <v>182.18623481781376</v>
      </c>
      <c r="AC7584" s="36">
        <v>30.879022850476908</v>
      </c>
      <c r="AD7584">
        <f t="shared" si="545"/>
        <v>3.0879022850476909</v>
      </c>
    </row>
    <row r="7585" spans="1:30" x14ac:dyDescent="0.25">
      <c r="A7585" t="s">
        <v>234</v>
      </c>
      <c r="B7585" t="s">
        <v>185</v>
      </c>
      <c r="D7585" s="38">
        <v>44977</v>
      </c>
      <c r="E7585">
        <f>COUNTIFS($D$4891:D7585,D7585,$A$4891:A7585,A7585)</f>
        <v>5</v>
      </c>
      <c r="I7585" s="39" t="s">
        <v>180</v>
      </c>
      <c r="K7585" t="str">
        <f t="shared" si="544"/>
        <v>2022/23</v>
      </c>
      <c r="Q7585" s="32">
        <v>232.14285714285705</v>
      </c>
      <c r="AC7585" s="37">
        <v>39.346246973365602</v>
      </c>
      <c r="AD7585">
        <f t="shared" si="545"/>
        <v>3.9346246973365604</v>
      </c>
    </row>
    <row r="7586" spans="1:30" x14ac:dyDescent="0.25">
      <c r="A7586" t="s">
        <v>234</v>
      </c>
      <c r="B7586" t="s">
        <v>185</v>
      </c>
      <c r="D7586" s="5">
        <v>45001</v>
      </c>
      <c r="E7586">
        <f>COUNTIFS($D$4891:D7586,D7586,$A$4891:A7586,A7586)</f>
        <v>1</v>
      </c>
      <c r="I7586" t="s">
        <v>180</v>
      </c>
      <c r="K7586" t="str">
        <f t="shared" si="544"/>
        <v>2022/23</v>
      </c>
      <c r="Q7586" s="32">
        <v>202.36099722876682</v>
      </c>
      <c r="AC7586" s="36">
        <v>84.317082178652839</v>
      </c>
      <c r="AD7586">
        <f t="shared" si="545"/>
        <v>8.4317082178652836</v>
      </c>
    </row>
    <row r="7587" spans="1:30" x14ac:dyDescent="0.25">
      <c r="A7587" t="s">
        <v>234</v>
      </c>
      <c r="B7587" t="s">
        <v>185</v>
      </c>
      <c r="D7587" s="38">
        <v>45001</v>
      </c>
      <c r="E7587">
        <f>COUNTIFS($D$4891:D7587,D7587,$A$4891:A7587,A7587)</f>
        <v>2</v>
      </c>
      <c r="I7587" s="39" t="s">
        <v>180</v>
      </c>
      <c r="K7587" t="str">
        <f t="shared" si="544"/>
        <v>2022/23</v>
      </c>
      <c r="Q7587" s="32">
        <v>192.77634130575305</v>
      </c>
      <c r="AC7587" s="37">
        <v>80.323475544063768</v>
      </c>
      <c r="AD7587">
        <f t="shared" si="545"/>
        <v>8.0323475544063765</v>
      </c>
    </row>
    <row r="7588" spans="1:30" x14ac:dyDescent="0.25">
      <c r="A7588" t="s">
        <v>234</v>
      </c>
      <c r="B7588" t="s">
        <v>185</v>
      </c>
      <c r="D7588" s="5">
        <v>45001</v>
      </c>
      <c r="E7588">
        <f>COUNTIFS($D$4891:D7588,D7588,$A$4891:A7588,A7588)</f>
        <v>3</v>
      </c>
      <c r="I7588" t="s">
        <v>180</v>
      </c>
      <c r="K7588" t="str">
        <f t="shared" si="544"/>
        <v>2022/23</v>
      </c>
      <c r="Q7588" s="32">
        <v>157.91814525892073</v>
      </c>
      <c r="AC7588" s="36">
        <v>65.799227191216971</v>
      </c>
      <c r="AD7588">
        <f t="shared" si="545"/>
        <v>6.5799227191216971</v>
      </c>
    </row>
    <row r="7589" spans="1:30" x14ac:dyDescent="0.25">
      <c r="A7589" t="s">
        <v>234</v>
      </c>
      <c r="B7589" t="s">
        <v>185</v>
      </c>
      <c r="D7589" s="38">
        <v>45001</v>
      </c>
      <c r="E7589">
        <f>COUNTIFS($D$4891:D7589,D7589,$A$4891:A7589,A7589)</f>
        <v>4</v>
      </c>
      <c r="I7589" s="39" t="s">
        <v>180</v>
      </c>
      <c r="K7589" t="str">
        <f t="shared" si="544"/>
        <v>2022/23</v>
      </c>
      <c r="Q7589" s="32">
        <v>157.47119748632608</v>
      </c>
      <c r="AC7589" s="37">
        <v>65.612998952635863</v>
      </c>
      <c r="AD7589">
        <f t="shared" si="545"/>
        <v>6.5612998952635859</v>
      </c>
    </row>
    <row r="7590" spans="1:30" x14ac:dyDescent="0.25">
      <c r="A7590" t="s">
        <v>234</v>
      </c>
      <c r="B7590" t="s">
        <v>185</v>
      </c>
      <c r="D7590" s="5">
        <v>45001</v>
      </c>
      <c r="E7590">
        <f>COUNTIFS($D$4891:D7590,D7590,$A$4891:A7590,A7590)</f>
        <v>5</v>
      </c>
      <c r="I7590" t="s">
        <v>180</v>
      </c>
      <c r="K7590" t="str">
        <f t="shared" si="544"/>
        <v>2022/23</v>
      </c>
      <c r="Q7590" s="32">
        <v>177.17661691542287</v>
      </c>
      <c r="AC7590" s="36">
        <v>73.8235903814262</v>
      </c>
      <c r="AD7590">
        <f t="shared" si="545"/>
        <v>7.3823590381426198</v>
      </c>
    </row>
    <row r="7591" spans="1:30" x14ac:dyDescent="0.25">
      <c r="A7591" t="s">
        <v>234</v>
      </c>
      <c r="B7591" t="s">
        <v>185</v>
      </c>
      <c r="D7591" s="38">
        <v>45050</v>
      </c>
      <c r="E7591">
        <f>COUNTIFS($D$4891:D7591,D7591,$A$4891:A7591,A7591)</f>
        <v>1</v>
      </c>
      <c r="I7591" s="39" t="s">
        <v>180</v>
      </c>
      <c r="K7591" t="str">
        <f t="shared" si="544"/>
        <v>2022/23</v>
      </c>
      <c r="Q7591" s="32">
        <v>87.908150548354911</v>
      </c>
      <c r="AC7591" s="37">
        <v>17.940438887419369</v>
      </c>
      <c r="AD7591">
        <f t="shared" si="545"/>
        <v>1.7940438887419368</v>
      </c>
    </row>
    <row r="7592" spans="1:30" x14ac:dyDescent="0.25">
      <c r="A7592" t="s">
        <v>234</v>
      </c>
      <c r="B7592" t="s">
        <v>185</v>
      </c>
      <c r="D7592" s="5">
        <v>45050</v>
      </c>
      <c r="E7592">
        <f>COUNTIFS($D$4891:D7592,D7592,$A$4891:A7592,A7592)</f>
        <v>2</v>
      </c>
      <c r="I7592" t="s">
        <v>180</v>
      </c>
      <c r="K7592" t="str">
        <f t="shared" si="544"/>
        <v>2022/23</v>
      </c>
      <c r="Q7592" s="32">
        <v>151.68084184536491</v>
      </c>
      <c r="AC7592" s="36">
        <v>30.955273845992842</v>
      </c>
      <c r="AD7592">
        <f t="shared" si="545"/>
        <v>3.0955273845992841</v>
      </c>
    </row>
    <row r="7593" spans="1:30" x14ac:dyDescent="0.25">
      <c r="A7593" t="s">
        <v>234</v>
      </c>
      <c r="B7593" t="s">
        <v>185</v>
      </c>
      <c r="D7593" s="38">
        <v>45050</v>
      </c>
      <c r="E7593">
        <f>COUNTIFS($D$4891:D7593,D7593,$A$4891:A7593,A7593)</f>
        <v>3</v>
      </c>
      <c r="I7593" s="39" t="s">
        <v>180</v>
      </c>
      <c r="K7593" t="str">
        <f t="shared" si="544"/>
        <v>2022/23</v>
      </c>
      <c r="Q7593" s="32">
        <v>124.46487518052406</v>
      </c>
      <c r="AC7593" s="37">
        <v>25.400994934800828</v>
      </c>
      <c r="AD7593">
        <f t="shared" si="545"/>
        <v>2.5400994934800827</v>
      </c>
    </row>
    <row r="7594" spans="1:30" x14ac:dyDescent="0.25">
      <c r="A7594" t="s">
        <v>234</v>
      </c>
      <c r="B7594" t="s">
        <v>185</v>
      </c>
      <c r="D7594" s="5">
        <v>45050</v>
      </c>
      <c r="E7594">
        <f>COUNTIFS($D$4891:D7594,D7594,$A$4891:A7594,A7594)</f>
        <v>4</v>
      </c>
      <c r="I7594" t="s">
        <v>180</v>
      </c>
      <c r="K7594" t="str">
        <f t="shared" si="544"/>
        <v>2022/23</v>
      </c>
      <c r="Q7594" s="32">
        <v>43.305527691251797</v>
      </c>
      <c r="AC7594" s="36">
        <v>8.8378627941330201</v>
      </c>
      <c r="AD7594">
        <f t="shared" si="545"/>
        <v>0.88378627941330201</v>
      </c>
    </row>
    <row r="7595" spans="1:30" x14ac:dyDescent="0.25">
      <c r="A7595" t="s">
        <v>234</v>
      </c>
      <c r="B7595" t="s">
        <v>185</v>
      </c>
      <c r="D7595" s="38">
        <v>45050</v>
      </c>
      <c r="E7595">
        <f>COUNTIFS($D$4891:D7595,D7595,$A$4891:A7595,A7595)</f>
        <v>5</v>
      </c>
      <c r="I7595" s="39" t="s">
        <v>180</v>
      </c>
      <c r="K7595" t="str">
        <f t="shared" si="544"/>
        <v>2022/23</v>
      </c>
      <c r="Q7595" s="32">
        <v>67.818298144593726</v>
      </c>
      <c r="AC7595" s="37">
        <v>13.84046900910076</v>
      </c>
      <c r="AD7595">
        <f t="shared" si="545"/>
        <v>1.384046900910076</v>
      </c>
    </row>
    <row r="7596" spans="1:30" x14ac:dyDescent="0.25">
      <c r="A7596" t="s">
        <v>234</v>
      </c>
      <c r="B7596" t="s">
        <v>185</v>
      </c>
      <c r="D7596" s="5">
        <v>45147</v>
      </c>
      <c r="E7596">
        <f>COUNTIFS($D$4891:D7596,D7596,$A$4891:A7596,A7596)</f>
        <v>1</v>
      </c>
      <c r="I7596" t="s">
        <v>180</v>
      </c>
      <c r="K7596" t="str">
        <f t="shared" si="544"/>
        <v>2023/24</v>
      </c>
      <c r="Q7596" s="32">
        <v>0</v>
      </c>
      <c r="AC7596" s="36">
        <v>0</v>
      </c>
      <c r="AD7596">
        <f t="shared" si="545"/>
        <v>0</v>
      </c>
    </row>
    <row r="7597" spans="1:30" x14ac:dyDescent="0.25">
      <c r="A7597" t="s">
        <v>234</v>
      </c>
      <c r="B7597" t="s">
        <v>185</v>
      </c>
      <c r="D7597" s="38">
        <v>45147</v>
      </c>
      <c r="E7597">
        <f>COUNTIFS($D$4891:D7597,D7597,$A$4891:A7597,A7597)</f>
        <v>2</v>
      </c>
      <c r="I7597" s="39" t="s">
        <v>180</v>
      </c>
      <c r="K7597" t="str">
        <f t="shared" si="544"/>
        <v>2023/24</v>
      </c>
      <c r="Q7597" s="32">
        <v>0</v>
      </c>
      <c r="AC7597" s="37">
        <v>0</v>
      </c>
      <c r="AD7597">
        <f t="shared" si="545"/>
        <v>0</v>
      </c>
    </row>
    <row r="7598" spans="1:30" x14ac:dyDescent="0.25">
      <c r="A7598" t="s">
        <v>234</v>
      </c>
      <c r="B7598" t="s">
        <v>185</v>
      </c>
      <c r="D7598" s="5">
        <v>45147</v>
      </c>
      <c r="E7598">
        <f>COUNTIFS($D$4891:D7598,D7598,$A$4891:A7598,A7598)</f>
        <v>3</v>
      </c>
      <c r="I7598" t="s">
        <v>180</v>
      </c>
      <c r="K7598" t="str">
        <f t="shared" si="544"/>
        <v>2023/24</v>
      </c>
      <c r="Q7598" s="32">
        <v>0</v>
      </c>
      <c r="AC7598" s="36">
        <v>0</v>
      </c>
      <c r="AD7598">
        <f t="shared" si="545"/>
        <v>0</v>
      </c>
    </row>
    <row r="7599" spans="1:30" x14ac:dyDescent="0.25">
      <c r="A7599" t="s">
        <v>234</v>
      </c>
      <c r="B7599" t="s">
        <v>185</v>
      </c>
      <c r="D7599" s="38">
        <v>45147</v>
      </c>
      <c r="E7599">
        <f>COUNTIFS($D$4891:D7599,D7599,$A$4891:A7599,A7599)</f>
        <v>4</v>
      </c>
      <c r="I7599" s="39" t="s">
        <v>180</v>
      </c>
      <c r="K7599" t="str">
        <f t="shared" si="544"/>
        <v>2023/24</v>
      </c>
      <c r="Q7599" s="32">
        <v>0</v>
      </c>
      <c r="AC7599" s="37">
        <v>0</v>
      </c>
      <c r="AD7599">
        <f t="shared" si="545"/>
        <v>0</v>
      </c>
    </row>
    <row r="7600" spans="1:30" x14ac:dyDescent="0.25">
      <c r="A7600" t="s">
        <v>234</v>
      </c>
      <c r="B7600" t="s">
        <v>185</v>
      </c>
      <c r="D7600" s="5">
        <v>45147</v>
      </c>
      <c r="E7600">
        <f>COUNTIFS($D$4891:D7600,D7600,$A$4891:A7600,A7600)</f>
        <v>5</v>
      </c>
      <c r="I7600" t="s">
        <v>180</v>
      </c>
      <c r="K7600" t="str">
        <f t="shared" si="544"/>
        <v>2023/24</v>
      </c>
      <c r="Q7600" s="32">
        <v>0</v>
      </c>
      <c r="AC7600" s="36">
        <v>0</v>
      </c>
      <c r="AD7600">
        <f t="shared" si="545"/>
        <v>0</v>
      </c>
    </row>
    <row r="7601" spans="1:30" x14ac:dyDescent="0.25">
      <c r="A7601" t="s">
        <v>234</v>
      </c>
      <c r="B7601" t="s">
        <v>185</v>
      </c>
      <c r="D7601" s="38">
        <v>45184</v>
      </c>
      <c r="E7601">
        <f>COUNTIFS($D$4891:D7601,D7601,$A$4891:A7601,A7601)</f>
        <v>1</v>
      </c>
      <c r="I7601" s="39" t="s">
        <v>180</v>
      </c>
      <c r="K7601" t="str">
        <f t="shared" si="544"/>
        <v>2023/24</v>
      </c>
      <c r="Q7601" s="32">
        <v>10.496742922416722</v>
      </c>
      <c r="AC7601" s="37">
        <v>2.8369575465991139</v>
      </c>
      <c r="AD7601">
        <f t="shared" si="545"/>
        <v>0.28369575465991137</v>
      </c>
    </row>
    <row r="7602" spans="1:30" x14ac:dyDescent="0.25">
      <c r="A7602" t="s">
        <v>234</v>
      </c>
      <c r="B7602" t="s">
        <v>185</v>
      </c>
      <c r="D7602" s="5">
        <v>45184</v>
      </c>
      <c r="E7602">
        <f>COUNTIFS($D$4891:D7602,D7602,$A$4891:A7602,A7602)</f>
        <v>2</v>
      </c>
      <c r="I7602" t="s">
        <v>180</v>
      </c>
      <c r="K7602" t="str">
        <f t="shared" si="544"/>
        <v>2023/24</v>
      </c>
      <c r="Q7602" s="32">
        <v>30.361882227305795</v>
      </c>
      <c r="AC7602" s="36">
        <v>8.2059141154880528</v>
      </c>
      <c r="AD7602">
        <f t="shared" si="545"/>
        <v>0.82059141154880533</v>
      </c>
    </row>
    <row r="7603" spans="1:30" x14ac:dyDescent="0.25">
      <c r="A7603" t="s">
        <v>234</v>
      </c>
      <c r="B7603" t="s">
        <v>185</v>
      </c>
      <c r="D7603" s="38">
        <v>45184</v>
      </c>
      <c r="E7603">
        <f>COUNTIFS($D$4891:D7603,D7603,$A$4891:A7603,A7603)</f>
        <v>3</v>
      </c>
      <c r="I7603" s="39" t="s">
        <v>180</v>
      </c>
      <c r="K7603" t="str">
        <f t="shared" si="544"/>
        <v>2023/24</v>
      </c>
      <c r="Q7603" s="32">
        <v>27.995520716685338</v>
      </c>
      <c r="AC7603" s="37">
        <v>7.5663569504554964</v>
      </c>
      <c r="AD7603">
        <f t="shared" si="545"/>
        <v>0.75663569504554962</v>
      </c>
    </row>
    <row r="7604" spans="1:30" x14ac:dyDescent="0.25">
      <c r="A7604" t="s">
        <v>234</v>
      </c>
      <c r="B7604" t="s">
        <v>185</v>
      </c>
      <c r="D7604" s="5">
        <v>45184</v>
      </c>
      <c r="E7604">
        <f>COUNTIFS($D$4891:D7604,D7604,$A$4891:A7604,A7604)</f>
        <v>4</v>
      </c>
      <c r="I7604" t="s">
        <v>180</v>
      </c>
      <c r="K7604" t="str">
        <f t="shared" si="544"/>
        <v>2023/24</v>
      </c>
      <c r="Q7604" s="32">
        <v>22.39575410307118</v>
      </c>
      <c r="AC7604" s="36">
        <v>6.0529065143435625</v>
      </c>
      <c r="AD7604">
        <f t="shared" si="545"/>
        <v>0.60529065143435623</v>
      </c>
    </row>
    <row r="7605" spans="1:30" x14ac:dyDescent="0.25">
      <c r="A7605" t="s">
        <v>234</v>
      </c>
      <c r="B7605" t="s">
        <v>185</v>
      </c>
      <c r="D7605" s="38">
        <v>45184</v>
      </c>
      <c r="E7605">
        <f>COUNTIFS($D$4891:D7605,D7605,$A$4891:A7605,A7605)</f>
        <v>5</v>
      </c>
      <c r="I7605" s="39" t="s">
        <v>180</v>
      </c>
      <c r="K7605" t="str">
        <f t="shared" si="544"/>
        <v>2023/24</v>
      </c>
      <c r="Q7605" s="32">
        <v>37.968786396459357</v>
      </c>
      <c r="AC7605" s="37">
        <v>10.261834161205233</v>
      </c>
      <c r="AD7605">
        <f t="shared" si="545"/>
        <v>1.0261834161205232</v>
      </c>
    </row>
    <row r="7606" spans="1:30" x14ac:dyDescent="0.25">
      <c r="A7606" t="s">
        <v>234</v>
      </c>
      <c r="B7606" t="s">
        <v>185</v>
      </c>
      <c r="D7606" s="5">
        <v>45229</v>
      </c>
      <c r="E7606">
        <f>COUNTIFS($D$4891:D7606,D7606,$A$4891:A7606,A7606)</f>
        <v>1</v>
      </c>
      <c r="I7606" t="s">
        <v>180</v>
      </c>
      <c r="K7606" t="str">
        <f t="shared" si="544"/>
        <v>2023/24</v>
      </c>
      <c r="Q7606" s="32">
        <v>382.95243977764045</v>
      </c>
      <c r="AC7606" s="36">
        <v>85.100542172808986</v>
      </c>
      <c r="AD7606">
        <f t="shared" si="545"/>
        <v>8.5100542172808993</v>
      </c>
    </row>
    <row r="7607" spans="1:30" x14ac:dyDescent="0.25">
      <c r="A7607" t="s">
        <v>234</v>
      </c>
      <c r="B7607" t="s">
        <v>185</v>
      </c>
      <c r="D7607" s="38">
        <v>45229</v>
      </c>
      <c r="E7607">
        <f>COUNTIFS($D$4891:D7607,D7607,$A$4891:A7607,A7607)</f>
        <v>2</v>
      </c>
      <c r="I7607" s="39" t="s">
        <v>180</v>
      </c>
      <c r="K7607" t="str">
        <f t="shared" si="544"/>
        <v>2023/24</v>
      </c>
      <c r="Q7607" s="32">
        <v>379.01719040975496</v>
      </c>
      <c r="AC7607" s="37">
        <v>84.226042313278882</v>
      </c>
      <c r="AD7607">
        <f t="shared" si="545"/>
        <v>8.4226042313278882</v>
      </c>
    </row>
    <row r="7608" spans="1:30" x14ac:dyDescent="0.25">
      <c r="A7608" t="s">
        <v>234</v>
      </c>
      <c r="B7608" t="s">
        <v>185</v>
      </c>
      <c r="D7608" s="5">
        <v>45229</v>
      </c>
      <c r="E7608">
        <f>COUNTIFS($D$4891:D7608,D7608,$A$4891:A7608,A7608)</f>
        <v>3</v>
      </c>
      <c r="I7608" t="s">
        <v>180</v>
      </c>
      <c r="K7608" t="str">
        <f t="shared" si="544"/>
        <v>2023/24</v>
      </c>
      <c r="Q7608" s="32">
        <v>464.15460226330623</v>
      </c>
      <c r="AC7608" s="36">
        <v>103.14546716962361</v>
      </c>
      <c r="AD7608">
        <f t="shared" si="545"/>
        <v>10.314546716962361</v>
      </c>
    </row>
    <row r="7609" spans="1:30" x14ac:dyDescent="0.25">
      <c r="A7609" t="s">
        <v>234</v>
      </c>
      <c r="B7609" t="s">
        <v>185</v>
      </c>
      <c r="D7609" s="38">
        <v>45229</v>
      </c>
      <c r="E7609">
        <f>COUNTIFS($D$4891:D7609,D7609,$A$4891:A7609,A7609)</f>
        <v>4</v>
      </c>
      <c r="I7609" s="39" t="s">
        <v>180</v>
      </c>
      <c r="K7609" t="str">
        <f t="shared" si="544"/>
        <v>2023/24</v>
      </c>
      <c r="Q7609" s="32">
        <v>312.42873432155068</v>
      </c>
      <c r="AC7609" s="37">
        <v>69.42860762701126</v>
      </c>
      <c r="AD7609">
        <f t="shared" si="545"/>
        <v>6.9428607627011258</v>
      </c>
    </row>
    <row r="7610" spans="1:30" x14ac:dyDescent="0.25">
      <c r="A7610" t="s">
        <v>234</v>
      </c>
      <c r="B7610" t="s">
        <v>185</v>
      </c>
      <c r="D7610" s="5">
        <v>45229</v>
      </c>
      <c r="E7610">
        <f>COUNTIFS($D$4891:D7610,D7610,$A$4891:A7610,A7610)</f>
        <v>5</v>
      </c>
      <c r="I7610" t="s">
        <v>180</v>
      </c>
      <c r="K7610" t="str">
        <f t="shared" si="544"/>
        <v>2023/24</v>
      </c>
      <c r="Q7610" s="32">
        <v>424.24242424242419</v>
      </c>
      <c r="AC7610" s="36">
        <v>94.27609427609427</v>
      </c>
      <c r="AD7610">
        <f t="shared" si="545"/>
        <v>9.4276094276094273</v>
      </c>
    </row>
    <row r="7611" spans="1:30" x14ac:dyDescent="0.25">
      <c r="A7611" t="s">
        <v>234</v>
      </c>
      <c r="B7611" t="s">
        <v>185</v>
      </c>
      <c r="D7611" s="38">
        <v>45258</v>
      </c>
      <c r="E7611">
        <f>COUNTIFS($D$4891:D7611,D7611,$A$4891:A7611,A7611)</f>
        <v>1</v>
      </c>
      <c r="I7611" s="39" t="s">
        <v>180</v>
      </c>
      <c r="K7611" t="str">
        <f t="shared" si="544"/>
        <v>2023/24</v>
      </c>
      <c r="Q7611" s="32">
        <v>401.33209912009107</v>
      </c>
      <c r="AC7611" s="37">
        <v>138.39037900692796</v>
      </c>
      <c r="AD7611">
        <f t="shared" si="545"/>
        <v>13.839037900692796</v>
      </c>
    </row>
    <row r="7612" spans="1:30" x14ac:dyDescent="0.25">
      <c r="A7612" t="s">
        <v>234</v>
      </c>
      <c r="B7612" t="s">
        <v>185</v>
      </c>
      <c r="D7612" s="5">
        <v>45258</v>
      </c>
      <c r="E7612">
        <f>COUNTIFS($D$4891:D7612,D7612,$A$4891:A7612,A7612)</f>
        <v>2</v>
      </c>
      <c r="I7612" t="s">
        <v>180</v>
      </c>
      <c r="K7612" t="str">
        <f t="shared" si="544"/>
        <v>2023/24</v>
      </c>
      <c r="Q7612" s="32">
        <v>559.80278065159712</v>
      </c>
      <c r="AC7612" s="36">
        <v>193.035441603999</v>
      </c>
      <c r="AD7612">
        <f t="shared" si="545"/>
        <v>19.303544160399902</v>
      </c>
    </row>
    <row r="7613" spans="1:30" x14ac:dyDescent="0.25">
      <c r="A7613" t="s">
        <v>234</v>
      </c>
      <c r="B7613" t="s">
        <v>185</v>
      </c>
      <c r="D7613" s="38">
        <v>45258</v>
      </c>
      <c r="E7613">
        <f>COUNTIFS($D$4891:D7613,D7613,$A$4891:A7613,A7613)</f>
        <v>3</v>
      </c>
      <c r="I7613" s="39" t="s">
        <v>180</v>
      </c>
      <c r="K7613" t="str">
        <f t="shared" si="544"/>
        <v>2023/24</v>
      </c>
      <c r="Q7613" s="32">
        <v>505.10068892421822</v>
      </c>
      <c r="AC7613" s="37">
        <v>174.17265135317871</v>
      </c>
      <c r="AD7613">
        <f t="shared" si="545"/>
        <v>17.417265135317869</v>
      </c>
    </row>
    <row r="7614" spans="1:30" x14ac:dyDescent="0.25">
      <c r="A7614" t="s">
        <v>234</v>
      </c>
      <c r="B7614" t="s">
        <v>185</v>
      </c>
      <c r="D7614" s="5">
        <v>45258</v>
      </c>
      <c r="E7614">
        <f>COUNTIFS($D$4891:D7614,D7614,$A$4891:A7614,A7614)</f>
        <v>4</v>
      </c>
      <c r="I7614" t="s">
        <v>180</v>
      </c>
      <c r="K7614" t="str">
        <f t="shared" si="544"/>
        <v>2023/24</v>
      </c>
      <c r="Q7614" s="32">
        <v>367.83473172107449</v>
      </c>
      <c r="AC7614" s="36">
        <v>126.83956266243949</v>
      </c>
      <c r="AD7614">
        <f t="shared" si="545"/>
        <v>12.68395626624395</v>
      </c>
    </row>
    <row r="7615" spans="1:30" x14ac:dyDescent="0.25">
      <c r="A7615" t="s">
        <v>234</v>
      </c>
      <c r="B7615" t="s">
        <v>185</v>
      </c>
      <c r="D7615" s="38">
        <v>45258</v>
      </c>
      <c r="E7615">
        <f>COUNTIFS($D$4891:D7615,D7615,$A$4891:A7615,A7615)</f>
        <v>5</v>
      </c>
      <c r="I7615" s="39" t="s">
        <v>180</v>
      </c>
      <c r="K7615" t="str">
        <f t="shared" si="544"/>
        <v>2023/24</v>
      </c>
      <c r="Q7615" s="32">
        <v>471.67152575315839</v>
      </c>
      <c r="AC7615" s="37">
        <v>162.64535370798566</v>
      </c>
      <c r="AD7615">
        <f t="shared" si="545"/>
        <v>16.264535370798566</v>
      </c>
    </row>
    <row r="7616" spans="1:30" x14ac:dyDescent="0.25">
      <c r="A7616" t="s">
        <v>234</v>
      </c>
      <c r="B7616" t="s">
        <v>185</v>
      </c>
      <c r="D7616" s="5">
        <v>45282</v>
      </c>
      <c r="E7616">
        <f>COUNTIFS($D$4891:D7616,D7616,$A$4891:A7616,A7616)</f>
        <v>1</v>
      </c>
      <c r="I7616" t="s">
        <v>180</v>
      </c>
      <c r="K7616" t="str">
        <f t="shared" si="544"/>
        <v>2023/24</v>
      </c>
      <c r="Q7616" s="32">
        <v>139.24789942693241</v>
      </c>
      <c r="AC7616" s="36">
        <v>58.019958094555172</v>
      </c>
      <c r="AD7616">
        <f t="shared" si="545"/>
        <v>5.8019958094555175</v>
      </c>
    </row>
    <row r="7617" spans="1:30" x14ac:dyDescent="0.25">
      <c r="A7617" t="s">
        <v>234</v>
      </c>
      <c r="B7617" t="s">
        <v>185</v>
      </c>
      <c r="D7617" s="38">
        <v>45282</v>
      </c>
      <c r="E7617">
        <f>COUNTIFS($D$4891:D7617,D7617,$A$4891:A7617,A7617)</f>
        <v>2</v>
      </c>
      <c r="I7617" s="39" t="s">
        <v>180</v>
      </c>
      <c r="K7617" t="str">
        <f t="shared" si="544"/>
        <v>2023/24</v>
      </c>
      <c r="Q7617" s="32">
        <v>321.82350521450871</v>
      </c>
      <c r="AC7617" s="37">
        <v>134.09312717271197</v>
      </c>
      <c r="AD7617">
        <f t="shared" si="545"/>
        <v>13.409312717271197</v>
      </c>
    </row>
    <row r="7618" spans="1:30" x14ac:dyDescent="0.25">
      <c r="A7618" t="s">
        <v>234</v>
      </c>
      <c r="B7618" t="s">
        <v>185</v>
      </c>
      <c r="D7618" s="5">
        <v>45282</v>
      </c>
      <c r="E7618">
        <f>COUNTIFS($D$4891:D7618,D7618,$A$4891:A7618,A7618)</f>
        <v>3</v>
      </c>
      <c r="I7618" t="s">
        <v>180</v>
      </c>
      <c r="K7618" t="str">
        <f t="shared" si="544"/>
        <v>2023/24</v>
      </c>
      <c r="Q7618" s="32">
        <v>216.36575183642032</v>
      </c>
      <c r="AC7618" s="36">
        <v>90.15239659850846</v>
      </c>
      <c r="AD7618">
        <f t="shared" si="545"/>
        <v>9.0152396598508453</v>
      </c>
    </row>
    <row r="7619" spans="1:30" x14ac:dyDescent="0.25">
      <c r="A7619" t="s">
        <v>234</v>
      </c>
      <c r="B7619" t="s">
        <v>185</v>
      </c>
      <c r="D7619" s="38">
        <v>45282</v>
      </c>
      <c r="E7619">
        <f>COUNTIFS($D$4891:D7619,D7619,$A$4891:A7619,A7619)</f>
        <v>4</v>
      </c>
      <c r="I7619" s="39" t="s">
        <v>180</v>
      </c>
      <c r="K7619" t="str">
        <f t="shared" si="544"/>
        <v>2023/24</v>
      </c>
      <c r="Q7619" s="32">
        <v>178.63247863247864</v>
      </c>
      <c r="AC7619" s="37">
        <v>74.430199430199437</v>
      </c>
      <c r="AD7619">
        <f t="shared" si="545"/>
        <v>7.4430199430199435</v>
      </c>
    </row>
    <row r="7620" spans="1:30" x14ac:dyDescent="0.25">
      <c r="A7620" t="s">
        <v>234</v>
      </c>
      <c r="B7620" t="s">
        <v>185</v>
      </c>
      <c r="D7620" s="5">
        <v>45282</v>
      </c>
      <c r="E7620">
        <f>COUNTIFS($D$4891:D7620,D7620,$A$4891:A7620,A7620)</f>
        <v>5</v>
      </c>
      <c r="I7620" t="s">
        <v>180</v>
      </c>
      <c r="K7620" t="str">
        <f t="shared" si="544"/>
        <v>2023/24</v>
      </c>
      <c r="Q7620" s="32">
        <v>242.22651844691481</v>
      </c>
      <c r="AC7620" s="36">
        <v>100.92771601954784</v>
      </c>
      <c r="AD7620">
        <f t="shared" si="545"/>
        <v>10.092771601954784</v>
      </c>
    </row>
    <row r="7621" spans="1:30" x14ac:dyDescent="0.25">
      <c r="A7621" t="s">
        <v>234</v>
      </c>
      <c r="B7621" t="s">
        <v>185</v>
      </c>
      <c r="D7621" s="38">
        <v>45323</v>
      </c>
      <c r="E7621">
        <f>COUNTIFS($D$4891:D7621,D7621,$A$4891:A7621,A7621)</f>
        <v>1</v>
      </c>
      <c r="I7621" s="39" t="s">
        <v>180</v>
      </c>
      <c r="K7621" t="str">
        <f t="shared" si="544"/>
        <v>2023/24</v>
      </c>
      <c r="Q7621" s="32">
        <v>237.67628412472504</v>
      </c>
      <c r="AC7621" s="37">
        <v>57.969825396274402</v>
      </c>
      <c r="AD7621">
        <f t="shared" si="545"/>
        <v>5.7969825396274404</v>
      </c>
    </row>
    <row r="7622" spans="1:30" x14ac:dyDescent="0.25">
      <c r="A7622" t="s">
        <v>234</v>
      </c>
      <c r="B7622" t="s">
        <v>185</v>
      </c>
      <c r="D7622" s="5">
        <v>45323</v>
      </c>
      <c r="E7622">
        <f>COUNTIFS($D$4891:D7622,D7622,$A$4891:A7622,A7622)</f>
        <v>2</v>
      </c>
      <c r="I7622" t="s">
        <v>180</v>
      </c>
      <c r="K7622" t="str">
        <f t="shared" si="544"/>
        <v>2023/24</v>
      </c>
      <c r="Q7622" s="32">
        <v>284.04472724739321</v>
      </c>
      <c r="AC7622" s="36">
        <v>69.279201767656886</v>
      </c>
      <c r="AD7622">
        <f t="shared" si="545"/>
        <v>6.9279201767656886</v>
      </c>
    </row>
    <row r="7623" spans="1:30" x14ac:dyDescent="0.25">
      <c r="A7623" t="s">
        <v>234</v>
      </c>
      <c r="B7623" t="s">
        <v>185</v>
      </c>
      <c r="D7623" s="38">
        <v>45323</v>
      </c>
      <c r="E7623">
        <f>COUNTIFS($D$4891:D7623,D7623,$A$4891:A7623,A7623)</f>
        <v>3</v>
      </c>
      <c r="I7623" s="39" t="s">
        <v>180</v>
      </c>
      <c r="K7623" t="str">
        <f t="shared" ref="K7623:K7686" si="546">YEAR(D7623)+IF(MONTH(D7623)&lt;7,-1,0)&amp;"/"&amp;RIGHT(YEAR(D7623)+IF(MONTH(D7623)&lt;7,0,1),2)</f>
        <v>2023/24</v>
      </c>
      <c r="Q7623" s="32">
        <v>363.56673871706943</v>
      </c>
      <c r="AC7623" s="37">
        <v>88.674814321236454</v>
      </c>
      <c r="AD7623">
        <f t="shared" si="545"/>
        <v>8.867481432123645</v>
      </c>
    </row>
    <row r="7624" spans="1:30" x14ac:dyDescent="0.25">
      <c r="A7624" t="s">
        <v>234</v>
      </c>
      <c r="B7624" t="s">
        <v>185</v>
      </c>
      <c r="D7624" s="5">
        <v>45323</v>
      </c>
      <c r="E7624">
        <f>COUNTIFS($D$4891:D7624,D7624,$A$4891:A7624,A7624)</f>
        <v>4</v>
      </c>
      <c r="I7624" t="s">
        <v>180</v>
      </c>
      <c r="K7624" t="str">
        <f t="shared" si="546"/>
        <v>2023/24</v>
      </c>
      <c r="Q7624" s="32">
        <v>229.80739654070939</v>
      </c>
      <c r="AC7624" s="36">
        <v>56.05058452212424</v>
      </c>
      <c r="AD7624">
        <f t="shared" si="545"/>
        <v>5.6050584522124236</v>
      </c>
    </row>
    <row r="7625" spans="1:30" x14ac:dyDescent="0.25">
      <c r="A7625" t="s">
        <v>234</v>
      </c>
      <c r="B7625" t="s">
        <v>185</v>
      </c>
      <c r="D7625" s="38">
        <v>45323</v>
      </c>
      <c r="E7625">
        <f>COUNTIFS($D$4891:D7625,D7625,$A$4891:A7625,A7625)</f>
        <v>5</v>
      </c>
      <c r="I7625" s="39" t="s">
        <v>180</v>
      </c>
      <c r="K7625" t="str">
        <f t="shared" si="546"/>
        <v>2023/24</v>
      </c>
      <c r="Q7625" s="32">
        <v>292.63298890164555</v>
      </c>
      <c r="AC7625" s="37">
        <v>71.373899732108669</v>
      </c>
      <c r="AD7625">
        <f t="shared" si="545"/>
        <v>7.1373899732108672</v>
      </c>
    </row>
    <row r="7626" spans="1:30" x14ac:dyDescent="0.25">
      <c r="A7626" t="s">
        <v>234</v>
      </c>
      <c r="B7626" t="s">
        <v>185</v>
      </c>
      <c r="D7626" s="5">
        <v>45377</v>
      </c>
      <c r="E7626">
        <f>COUNTIFS($D$4891:D7626,D7626,$A$4891:A7626,A7626)</f>
        <v>1</v>
      </c>
      <c r="I7626" t="s">
        <v>180</v>
      </c>
      <c r="K7626" t="str">
        <f t="shared" si="546"/>
        <v>2023/24</v>
      </c>
      <c r="Q7626" s="32">
        <v>19.542194050907053</v>
      </c>
      <c r="AC7626" s="36">
        <v>3.6189248242420469</v>
      </c>
      <c r="AD7626">
        <f t="shared" si="545"/>
        <v>0.36189248242420469</v>
      </c>
    </row>
    <row r="7627" spans="1:30" x14ac:dyDescent="0.25">
      <c r="A7627" t="s">
        <v>234</v>
      </c>
      <c r="B7627" t="s">
        <v>185</v>
      </c>
      <c r="D7627" s="38">
        <v>45377</v>
      </c>
      <c r="E7627">
        <f>COUNTIFS($D$4891:D7627,D7627,$A$4891:A7627,A7627)</f>
        <v>2</v>
      </c>
      <c r="I7627" s="39" t="s">
        <v>180</v>
      </c>
      <c r="K7627" t="str">
        <f t="shared" si="546"/>
        <v>2023/24</v>
      </c>
      <c r="Q7627" s="32">
        <v>37.838367369787377</v>
      </c>
      <c r="AC7627" s="37">
        <v>7.0071050684791434</v>
      </c>
      <c r="AD7627">
        <f t="shared" si="545"/>
        <v>0.70071050684791436</v>
      </c>
    </row>
    <row r="7628" spans="1:30" x14ac:dyDescent="0.25">
      <c r="A7628" t="s">
        <v>234</v>
      </c>
      <c r="B7628" t="s">
        <v>185</v>
      </c>
      <c r="D7628" s="5">
        <v>45377</v>
      </c>
      <c r="E7628">
        <f>COUNTIFS($D$4891:D7628,D7628,$A$4891:A7628,A7628)</f>
        <v>3</v>
      </c>
      <c r="I7628" t="s">
        <v>180</v>
      </c>
      <c r="K7628" t="str">
        <f t="shared" si="546"/>
        <v>2023/24</v>
      </c>
      <c r="Q7628" s="32">
        <v>14.822383267959825</v>
      </c>
      <c r="AC7628" s="36">
        <v>2.7448857903629307</v>
      </c>
      <c r="AD7628">
        <f t="shared" si="545"/>
        <v>0.27448857903629309</v>
      </c>
    </row>
    <row r="7629" spans="1:30" x14ac:dyDescent="0.25">
      <c r="A7629" t="s">
        <v>234</v>
      </c>
      <c r="B7629" t="s">
        <v>185</v>
      </c>
      <c r="D7629" s="38">
        <v>45377</v>
      </c>
      <c r="E7629">
        <f>COUNTIFS($D$4891:D7629,D7629,$A$4891:A7629,A7629)</f>
        <v>4</v>
      </c>
      <c r="I7629" s="39" t="s">
        <v>180</v>
      </c>
      <c r="K7629" t="str">
        <f t="shared" si="546"/>
        <v>2023/24</v>
      </c>
      <c r="Q7629" s="32">
        <v>0</v>
      </c>
      <c r="AC7629" s="37">
        <v>0</v>
      </c>
      <c r="AD7629">
        <f t="shared" si="545"/>
        <v>0</v>
      </c>
    </row>
    <row r="7630" spans="1:30" x14ac:dyDescent="0.25">
      <c r="A7630" t="s">
        <v>234</v>
      </c>
      <c r="B7630" t="s">
        <v>185</v>
      </c>
      <c r="D7630" s="5">
        <v>45377</v>
      </c>
      <c r="E7630">
        <f>COUNTIFS($D$4891:D7630,D7630,$A$4891:A7630,A7630)</f>
        <v>5</v>
      </c>
      <c r="I7630" t="s">
        <v>180</v>
      </c>
      <c r="K7630" t="str">
        <f t="shared" si="546"/>
        <v>2023/24</v>
      </c>
      <c r="Q7630" s="32">
        <v>14.536138079827406</v>
      </c>
      <c r="AC7630" s="36">
        <v>2.6918774221902604</v>
      </c>
      <c r="AD7630">
        <f t="shared" si="545"/>
        <v>0.26918774221902603</v>
      </c>
    </row>
    <row r="7631" spans="1:30" x14ac:dyDescent="0.25">
      <c r="A7631" t="s">
        <v>234</v>
      </c>
      <c r="B7631" t="s">
        <v>185</v>
      </c>
      <c r="D7631" s="38">
        <v>45447</v>
      </c>
      <c r="E7631">
        <f>COUNTIFS($D$4891:D7631,D7631,$A$4891:A7631,A7631)</f>
        <v>1</v>
      </c>
      <c r="I7631" s="39" t="s">
        <v>180</v>
      </c>
      <c r="K7631" t="str">
        <f t="shared" si="546"/>
        <v>2023/24</v>
      </c>
      <c r="Q7631" s="32">
        <v>0</v>
      </c>
      <c r="AC7631" s="37">
        <v>0</v>
      </c>
      <c r="AD7631">
        <f t="shared" si="545"/>
        <v>0</v>
      </c>
    </row>
    <row r="7632" spans="1:30" x14ac:dyDescent="0.25">
      <c r="A7632" t="s">
        <v>234</v>
      </c>
      <c r="B7632" t="s">
        <v>185</v>
      </c>
      <c r="D7632" s="5">
        <v>45447</v>
      </c>
      <c r="E7632">
        <f>COUNTIFS($D$4891:D7632,D7632,$A$4891:A7632,A7632)</f>
        <v>2</v>
      </c>
      <c r="I7632" t="s">
        <v>180</v>
      </c>
      <c r="K7632" t="str">
        <f t="shared" si="546"/>
        <v>2023/24</v>
      </c>
      <c r="Q7632" s="32">
        <v>0</v>
      </c>
      <c r="AC7632" s="36">
        <v>0</v>
      </c>
      <c r="AD7632">
        <f t="shared" si="545"/>
        <v>0</v>
      </c>
    </row>
    <row r="7633" spans="1:30" x14ac:dyDescent="0.25">
      <c r="A7633" t="s">
        <v>234</v>
      </c>
      <c r="B7633" t="s">
        <v>185</v>
      </c>
      <c r="D7633" s="38">
        <v>45447</v>
      </c>
      <c r="E7633">
        <f>COUNTIFS($D$4891:D7633,D7633,$A$4891:A7633,A7633)</f>
        <v>3</v>
      </c>
      <c r="I7633" s="39" t="s">
        <v>180</v>
      </c>
      <c r="K7633" t="str">
        <f t="shared" si="546"/>
        <v>2023/24</v>
      </c>
      <c r="Q7633" s="32">
        <v>0</v>
      </c>
      <c r="AC7633" s="37">
        <v>0</v>
      </c>
      <c r="AD7633">
        <f t="shared" si="545"/>
        <v>0</v>
      </c>
    </row>
    <row r="7634" spans="1:30" x14ac:dyDescent="0.25">
      <c r="A7634" t="s">
        <v>234</v>
      </c>
      <c r="B7634" t="s">
        <v>185</v>
      </c>
      <c r="D7634" s="5">
        <v>45447</v>
      </c>
      <c r="E7634">
        <f>COUNTIFS($D$4891:D7634,D7634,$A$4891:A7634,A7634)</f>
        <v>4</v>
      </c>
      <c r="I7634" t="s">
        <v>180</v>
      </c>
      <c r="K7634" t="str">
        <f t="shared" si="546"/>
        <v>2023/24</v>
      </c>
      <c r="Q7634" s="32">
        <v>0</v>
      </c>
      <c r="AC7634" s="36">
        <v>0</v>
      </c>
      <c r="AD7634">
        <f t="shared" si="545"/>
        <v>0</v>
      </c>
    </row>
    <row r="7635" spans="1:30" x14ac:dyDescent="0.25">
      <c r="A7635" t="s">
        <v>234</v>
      </c>
      <c r="B7635" t="s">
        <v>185</v>
      </c>
      <c r="D7635" s="38">
        <v>45447</v>
      </c>
      <c r="E7635">
        <f>COUNTIFS($D$4891:D7635,D7635,$A$4891:A7635,A7635)</f>
        <v>5</v>
      </c>
      <c r="I7635" s="39" t="s">
        <v>180</v>
      </c>
      <c r="K7635" t="str">
        <f t="shared" si="546"/>
        <v>2023/24</v>
      </c>
      <c r="Q7635" s="32">
        <v>0</v>
      </c>
      <c r="AC7635" s="37">
        <v>0</v>
      </c>
      <c r="AD7635">
        <f t="shared" si="545"/>
        <v>0</v>
      </c>
    </row>
    <row r="7636" spans="1:30" x14ac:dyDescent="0.25">
      <c r="A7636" t="s">
        <v>235</v>
      </c>
      <c r="B7636" t="s">
        <v>185</v>
      </c>
      <c r="D7636" s="5">
        <v>44977</v>
      </c>
      <c r="E7636">
        <f>COUNTIFS($D$4891:D7636,D7636,$A$4891:A7636,A7636)</f>
        <v>1</v>
      </c>
      <c r="I7636" t="s">
        <v>181</v>
      </c>
      <c r="K7636" t="str">
        <f t="shared" si="546"/>
        <v>2022/23</v>
      </c>
      <c r="Q7636" s="32">
        <v>185.25656230234026</v>
      </c>
      <c r="AC7636" s="36">
        <v>31.399417339379706</v>
      </c>
      <c r="AD7636">
        <f t="shared" si="545"/>
        <v>3.1399417339379707</v>
      </c>
    </row>
    <row r="7637" spans="1:30" x14ac:dyDescent="0.25">
      <c r="A7637" t="s">
        <v>235</v>
      </c>
      <c r="B7637" t="s">
        <v>185</v>
      </c>
      <c r="D7637" s="38">
        <v>44977</v>
      </c>
      <c r="E7637">
        <f>COUNTIFS($D$4891:D7637,D7637,$A$4891:A7637,A7637)</f>
        <v>2</v>
      </c>
      <c r="I7637" s="39" t="s">
        <v>181</v>
      </c>
      <c r="K7637" t="str">
        <f t="shared" si="546"/>
        <v>2022/23</v>
      </c>
      <c r="Q7637" s="32">
        <v>163.51118760757313</v>
      </c>
      <c r="AC7637" s="37">
        <v>27.713760611453072</v>
      </c>
      <c r="AD7637">
        <f t="shared" si="545"/>
        <v>2.7713760611453071</v>
      </c>
    </row>
    <row r="7638" spans="1:30" x14ac:dyDescent="0.25">
      <c r="A7638" t="s">
        <v>235</v>
      </c>
      <c r="B7638" t="s">
        <v>185</v>
      </c>
      <c r="D7638" s="5">
        <v>44977</v>
      </c>
      <c r="E7638">
        <f>COUNTIFS($D$4891:D7638,D7638,$A$4891:A7638,A7638)</f>
        <v>3</v>
      </c>
      <c r="I7638" t="s">
        <v>181</v>
      </c>
      <c r="K7638" t="str">
        <f t="shared" si="546"/>
        <v>2022/23</v>
      </c>
      <c r="Q7638" s="32">
        <v>258.89713279678068</v>
      </c>
      <c r="AC7638" s="36">
        <v>43.880869965556045</v>
      </c>
      <c r="AD7638">
        <f t="shared" si="545"/>
        <v>4.3880869965556046</v>
      </c>
    </row>
    <row r="7639" spans="1:30" x14ac:dyDescent="0.25">
      <c r="A7639" t="s">
        <v>235</v>
      </c>
      <c r="B7639" t="s">
        <v>185</v>
      </c>
      <c r="D7639" s="38">
        <v>44977</v>
      </c>
      <c r="E7639">
        <f>COUNTIFS($D$4891:D7639,D7639,$A$4891:A7639,A7639)</f>
        <v>4</v>
      </c>
      <c r="I7639" s="39" t="s">
        <v>181</v>
      </c>
      <c r="K7639" t="str">
        <f t="shared" si="546"/>
        <v>2022/23</v>
      </c>
      <c r="Q7639" s="32">
        <v>188.92655605154548</v>
      </c>
      <c r="AC7639" s="37">
        <v>32.021450178228051</v>
      </c>
      <c r="AD7639">
        <f t="shared" si="545"/>
        <v>3.2021450178228053</v>
      </c>
    </row>
    <row r="7640" spans="1:30" x14ac:dyDescent="0.25">
      <c r="A7640" t="s">
        <v>235</v>
      </c>
      <c r="B7640" t="s">
        <v>185</v>
      </c>
      <c r="D7640" s="5">
        <v>44977</v>
      </c>
      <c r="E7640">
        <f>COUNTIFS($D$4891:D7640,D7640,$A$4891:A7640,A7640)</f>
        <v>5</v>
      </c>
      <c r="I7640" t="s">
        <v>181</v>
      </c>
      <c r="K7640" t="str">
        <f t="shared" si="546"/>
        <v>2022/23</v>
      </c>
      <c r="Q7640" s="32">
        <v>169.01996460706357</v>
      </c>
      <c r="AC7640" s="36">
        <v>28.64745162831586</v>
      </c>
      <c r="AD7640">
        <f t="shared" si="545"/>
        <v>2.8647451628315861</v>
      </c>
    </row>
    <row r="7641" spans="1:30" x14ac:dyDescent="0.25">
      <c r="A7641" t="s">
        <v>235</v>
      </c>
      <c r="B7641" t="s">
        <v>185</v>
      </c>
      <c r="D7641" s="38">
        <v>45001</v>
      </c>
      <c r="E7641">
        <f>COUNTIFS($D$4891:D7641,D7641,$A$4891:A7641,A7641)</f>
        <v>1</v>
      </c>
      <c r="I7641" s="39" t="s">
        <v>181</v>
      </c>
      <c r="K7641" t="str">
        <f t="shared" si="546"/>
        <v>2022/23</v>
      </c>
      <c r="Q7641" s="32">
        <v>137.38386824324323</v>
      </c>
      <c r="AC7641" s="37">
        <v>57.243278434684676</v>
      </c>
      <c r="AD7641">
        <f t="shared" si="545"/>
        <v>5.7243278434684672</v>
      </c>
    </row>
    <row r="7642" spans="1:30" x14ac:dyDescent="0.25">
      <c r="A7642" t="s">
        <v>235</v>
      </c>
      <c r="B7642" t="s">
        <v>185</v>
      </c>
      <c r="D7642" s="5">
        <v>45001</v>
      </c>
      <c r="E7642">
        <f>COUNTIFS($D$4891:D7642,D7642,$A$4891:A7642,A7642)</f>
        <v>2</v>
      </c>
      <c r="I7642" t="s">
        <v>181</v>
      </c>
      <c r="K7642" t="str">
        <f t="shared" si="546"/>
        <v>2022/23</v>
      </c>
      <c r="Q7642" s="32">
        <v>148.07200929152148</v>
      </c>
      <c r="AC7642" s="36">
        <v>61.696670538133951</v>
      </c>
      <c r="AD7642">
        <f t="shared" si="545"/>
        <v>6.1696670538133951</v>
      </c>
    </row>
    <row r="7643" spans="1:30" x14ac:dyDescent="0.25">
      <c r="A7643" t="s">
        <v>235</v>
      </c>
      <c r="B7643" t="s">
        <v>185</v>
      </c>
      <c r="D7643" s="38">
        <v>45001</v>
      </c>
      <c r="E7643">
        <f>COUNTIFS($D$4891:D7643,D7643,$A$4891:A7643,A7643)</f>
        <v>3</v>
      </c>
      <c r="I7643" s="39" t="s">
        <v>181</v>
      </c>
      <c r="K7643" t="str">
        <f t="shared" si="546"/>
        <v>2022/23</v>
      </c>
      <c r="Q7643" s="32">
        <v>166.56901041666666</v>
      </c>
      <c r="AC7643" s="37">
        <v>69.403754340277771</v>
      </c>
      <c r="AD7643">
        <f t="shared" si="545"/>
        <v>6.9403754340277768</v>
      </c>
    </row>
    <row r="7644" spans="1:30" x14ac:dyDescent="0.25">
      <c r="A7644" t="s">
        <v>235</v>
      </c>
      <c r="B7644" t="s">
        <v>185</v>
      </c>
      <c r="D7644" s="5">
        <v>45001</v>
      </c>
      <c r="E7644">
        <f>COUNTIFS($D$4891:D7644,D7644,$A$4891:A7644,A7644)</f>
        <v>4</v>
      </c>
      <c r="I7644" t="s">
        <v>181</v>
      </c>
      <c r="K7644" t="str">
        <f t="shared" si="546"/>
        <v>2022/23</v>
      </c>
      <c r="Q7644" s="32">
        <v>183.16205968016703</v>
      </c>
      <c r="AC7644" s="36">
        <v>76.317524866736264</v>
      </c>
      <c r="AD7644">
        <f t="shared" ref="AD7644:AD7707" si="547">AC7644/10</f>
        <v>7.6317524866736264</v>
      </c>
    </row>
    <row r="7645" spans="1:30" x14ac:dyDescent="0.25">
      <c r="A7645" t="s">
        <v>235</v>
      </c>
      <c r="B7645" t="s">
        <v>185</v>
      </c>
      <c r="D7645" s="38">
        <v>45001</v>
      </c>
      <c r="E7645">
        <f>COUNTIFS($D$4891:D7645,D7645,$A$4891:A7645,A7645)</f>
        <v>5</v>
      </c>
      <c r="I7645" s="39" t="s">
        <v>181</v>
      </c>
      <c r="K7645" t="str">
        <f t="shared" si="546"/>
        <v>2022/23</v>
      </c>
      <c r="Q7645" s="32">
        <v>153.30188679245279</v>
      </c>
      <c r="AC7645" s="37">
        <v>63.875786163522001</v>
      </c>
      <c r="AD7645">
        <f t="shared" si="547"/>
        <v>6.3875786163521999</v>
      </c>
    </row>
    <row r="7646" spans="1:30" x14ac:dyDescent="0.25">
      <c r="A7646" t="s">
        <v>235</v>
      </c>
      <c r="B7646" t="s">
        <v>185</v>
      </c>
      <c r="D7646" s="5">
        <v>45050</v>
      </c>
      <c r="E7646">
        <f>COUNTIFS($D$4891:D7646,D7646,$A$4891:A7646,A7646)</f>
        <v>1</v>
      </c>
      <c r="I7646" t="s">
        <v>181</v>
      </c>
      <c r="K7646" t="str">
        <f t="shared" si="546"/>
        <v>2022/23</v>
      </c>
      <c r="Q7646" s="32">
        <v>43.393487799657528</v>
      </c>
      <c r="AC7646" s="36">
        <v>8.8558138366648009</v>
      </c>
      <c r="AD7646">
        <f t="shared" si="547"/>
        <v>0.88558138366648009</v>
      </c>
    </row>
    <row r="7647" spans="1:30" x14ac:dyDescent="0.25">
      <c r="A7647" t="s">
        <v>235</v>
      </c>
      <c r="B7647" t="s">
        <v>185</v>
      </c>
      <c r="D7647" s="38">
        <v>45050</v>
      </c>
      <c r="E7647">
        <f>COUNTIFS($D$4891:D7647,D7647,$A$4891:A7647,A7647)</f>
        <v>2</v>
      </c>
      <c r="I7647" s="39" t="s">
        <v>181</v>
      </c>
      <c r="K7647" t="str">
        <f t="shared" si="546"/>
        <v>2022/23</v>
      </c>
      <c r="Q7647" s="32">
        <v>72.049162958253888</v>
      </c>
      <c r="AC7647" s="37">
        <v>14.703910807806915</v>
      </c>
      <c r="AD7647">
        <f t="shared" si="547"/>
        <v>1.4703910807806915</v>
      </c>
    </row>
    <row r="7648" spans="1:30" x14ac:dyDescent="0.25">
      <c r="A7648" t="s">
        <v>235</v>
      </c>
      <c r="B7648" t="s">
        <v>185</v>
      </c>
      <c r="D7648" s="5">
        <v>45050</v>
      </c>
      <c r="E7648">
        <f>COUNTIFS($D$4891:D7648,D7648,$A$4891:A7648,A7648)</f>
        <v>3</v>
      </c>
      <c r="I7648" t="s">
        <v>181</v>
      </c>
      <c r="K7648" t="str">
        <f t="shared" si="546"/>
        <v>2022/23</v>
      </c>
      <c r="Q7648" s="32">
        <v>32.552083333333329</v>
      </c>
      <c r="AC7648" s="36">
        <v>6.6432823129251686</v>
      </c>
      <c r="AD7648">
        <f t="shared" si="547"/>
        <v>0.66432823129251684</v>
      </c>
    </row>
    <row r="7649" spans="1:30" x14ac:dyDescent="0.25">
      <c r="A7649" t="s">
        <v>235</v>
      </c>
      <c r="B7649" t="s">
        <v>185</v>
      </c>
      <c r="D7649" s="38">
        <v>45050</v>
      </c>
      <c r="E7649">
        <f>COUNTIFS($D$4891:D7649,D7649,$A$4891:A7649,A7649)</f>
        <v>4</v>
      </c>
      <c r="I7649" s="39" t="s">
        <v>181</v>
      </c>
      <c r="K7649" t="str">
        <f t="shared" si="546"/>
        <v>2022/23</v>
      </c>
      <c r="Q7649" s="32">
        <v>106.021636267253</v>
      </c>
      <c r="AC7649" s="37">
        <v>21.637068625970002</v>
      </c>
      <c r="AD7649">
        <f t="shared" si="547"/>
        <v>2.1637068625970004</v>
      </c>
    </row>
    <row r="7650" spans="1:30" x14ac:dyDescent="0.25">
      <c r="A7650" t="s">
        <v>235</v>
      </c>
      <c r="B7650" t="s">
        <v>185</v>
      </c>
      <c r="D7650" s="5">
        <v>45050</v>
      </c>
      <c r="E7650">
        <f>COUNTIFS($D$4891:D7650,D7650,$A$4891:A7650,A7650)</f>
        <v>5</v>
      </c>
      <c r="I7650" t="s">
        <v>181</v>
      </c>
      <c r="K7650" t="str">
        <f t="shared" si="546"/>
        <v>2022/23</v>
      </c>
      <c r="Q7650" s="32">
        <v>106.84676958261863</v>
      </c>
      <c r="AC7650" s="36">
        <v>21.805463180126253</v>
      </c>
      <c r="AD7650">
        <f t="shared" si="547"/>
        <v>2.1805463180126252</v>
      </c>
    </row>
    <row r="7651" spans="1:30" x14ac:dyDescent="0.25">
      <c r="A7651" t="s">
        <v>235</v>
      </c>
      <c r="B7651" t="s">
        <v>185</v>
      </c>
      <c r="D7651" s="38">
        <v>45147</v>
      </c>
      <c r="E7651">
        <f>COUNTIFS($D$4891:D7651,D7651,$A$4891:A7651,A7651)</f>
        <v>1</v>
      </c>
      <c r="I7651" s="39" t="s">
        <v>181</v>
      </c>
      <c r="K7651" t="str">
        <f t="shared" si="546"/>
        <v>2023/24</v>
      </c>
      <c r="Q7651" s="32">
        <v>0</v>
      </c>
      <c r="AC7651" s="37">
        <v>0</v>
      </c>
      <c r="AD7651">
        <f t="shared" si="547"/>
        <v>0</v>
      </c>
    </row>
    <row r="7652" spans="1:30" x14ac:dyDescent="0.25">
      <c r="A7652" t="s">
        <v>235</v>
      </c>
      <c r="B7652" t="s">
        <v>185</v>
      </c>
      <c r="D7652" s="5">
        <v>45147</v>
      </c>
      <c r="E7652">
        <f>COUNTIFS($D$4891:D7652,D7652,$A$4891:A7652,A7652)</f>
        <v>2</v>
      </c>
      <c r="I7652" t="s">
        <v>181</v>
      </c>
      <c r="K7652" t="str">
        <f t="shared" si="546"/>
        <v>2023/24</v>
      </c>
      <c r="Q7652" s="32">
        <v>0</v>
      </c>
      <c r="AC7652" s="36">
        <v>0</v>
      </c>
      <c r="AD7652">
        <f t="shared" si="547"/>
        <v>0</v>
      </c>
    </row>
    <row r="7653" spans="1:30" x14ac:dyDescent="0.25">
      <c r="A7653" t="s">
        <v>235</v>
      </c>
      <c r="B7653" t="s">
        <v>185</v>
      </c>
      <c r="D7653" s="38">
        <v>45147</v>
      </c>
      <c r="E7653">
        <f>COUNTIFS($D$4891:D7653,D7653,$A$4891:A7653,A7653)</f>
        <v>3</v>
      </c>
      <c r="I7653" s="39" t="s">
        <v>181</v>
      </c>
      <c r="K7653" t="str">
        <f t="shared" si="546"/>
        <v>2023/24</v>
      </c>
      <c r="Q7653" s="32">
        <v>0</v>
      </c>
      <c r="AC7653" s="37">
        <v>0</v>
      </c>
      <c r="AD7653">
        <f t="shared" si="547"/>
        <v>0</v>
      </c>
    </row>
    <row r="7654" spans="1:30" x14ac:dyDescent="0.25">
      <c r="A7654" t="s">
        <v>235</v>
      </c>
      <c r="B7654" t="s">
        <v>185</v>
      </c>
      <c r="D7654" s="5">
        <v>45147</v>
      </c>
      <c r="E7654">
        <f>COUNTIFS($D$4891:D7654,D7654,$A$4891:A7654,A7654)</f>
        <v>4</v>
      </c>
      <c r="I7654" t="s">
        <v>181</v>
      </c>
      <c r="K7654" t="str">
        <f t="shared" si="546"/>
        <v>2023/24</v>
      </c>
      <c r="Q7654" s="32">
        <v>0</v>
      </c>
      <c r="AC7654" s="36">
        <v>0</v>
      </c>
      <c r="AD7654">
        <f t="shared" si="547"/>
        <v>0</v>
      </c>
    </row>
    <row r="7655" spans="1:30" x14ac:dyDescent="0.25">
      <c r="A7655" t="s">
        <v>235</v>
      </c>
      <c r="B7655" t="s">
        <v>185</v>
      </c>
      <c r="D7655" s="38">
        <v>45147</v>
      </c>
      <c r="E7655">
        <f>COUNTIFS($D$4891:D7655,D7655,$A$4891:A7655,A7655)</f>
        <v>5</v>
      </c>
      <c r="I7655" s="39" t="s">
        <v>181</v>
      </c>
      <c r="K7655" t="str">
        <f t="shared" si="546"/>
        <v>2023/24</v>
      </c>
      <c r="Q7655" s="32">
        <v>0</v>
      </c>
      <c r="AC7655" s="37">
        <v>0</v>
      </c>
      <c r="AD7655">
        <f t="shared" si="547"/>
        <v>0</v>
      </c>
    </row>
    <row r="7656" spans="1:30" x14ac:dyDescent="0.25">
      <c r="A7656" t="s">
        <v>235</v>
      </c>
      <c r="B7656" t="s">
        <v>185</v>
      </c>
      <c r="D7656" s="5">
        <v>45184</v>
      </c>
      <c r="E7656">
        <f>COUNTIFS($D$4891:D7656,D7656,$A$4891:A7656,A7656)</f>
        <v>1</v>
      </c>
      <c r="I7656" t="s">
        <v>181</v>
      </c>
      <c r="K7656" t="str">
        <f t="shared" si="546"/>
        <v>2023/24</v>
      </c>
      <c r="Q7656" s="32">
        <v>14.889494833524685</v>
      </c>
      <c r="AC7656" s="36">
        <v>4.0241877928445096</v>
      </c>
      <c r="AD7656">
        <f t="shared" si="547"/>
        <v>0.40241877928445097</v>
      </c>
    </row>
    <row r="7657" spans="1:30" x14ac:dyDescent="0.25">
      <c r="A7657" t="s">
        <v>235</v>
      </c>
      <c r="B7657" t="s">
        <v>185</v>
      </c>
      <c r="D7657" s="38">
        <v>45184</v>
      </c>
      <c r="E7657">
        <f>COUNTIFS($D$4891:D7657,D7657,$A$4891:A7657,A7657)</f>
        <v>2</v>
      </c>
      <c r="I7657" s="39" t="s">
        <v>181</v>
      </c>
      <c r="K7657" t="str">
        <f t="shared" si="546"/>
        <v>2023/24</v>
      </c>
      <c r="Q7657" s="32">
        <v>26.931080915656754</v>
      </c>
      <c r="AC7657" s="37">
        <v>7.2786705177450681</v>
      </c>
      <c r="AD7657">
        <f t="shared" si="547"/>
        <v>0.72786705177450683</v>
      </c>
    </row>
    <row r="7658" spans="1:30" x14ac:dyDescent="0.25">
      <c r="A7658" t="s">
        <v>235</v>
      </c>
      <c r="B7658" t="s">
        <v>185</v>
      </c>
      <c r="D7658" s="5">
        <v>45184</v>
      </c>
      <c r="E7658">
        <f>COUNTIFS($D$4891:D7658,D7658,$A$4891:A7658,A7658)</f>
        <v>3</v>
      </c>
      <c r="I7658" t="s">
        <v>181</v>
      </c>
      <c r="K7658" t="str">
        <f t="shared" si="546"/>
        <v>2023/24</v>
      </c>
      <c r="Q7658" s="32">
        <v>29.388142523364486</v>
      </c>
      <c r="AC7658" s="36">
        <v>7.9427412225309419</v>
      </c>
      <c r="AD7658">
        <f t="shared" si="547"/>
        <v>0.79427412225309424</v>
      </c>
    </row>
    <row r="7659" spans="1:30" x14ac:dyDescent="0.25">
      <c r="A7659" t="s">
        <v>235</v>
      </c>
      <c r="B7659" t="s">
        <v>185</v>
      </c>
      <c r="D7659" s="38">
        <v>45184</v>
      </c>
      <c r="E7659">
        <f>COUNTIFS($D$4891:D7659,D7659,$A$4891:A7659,A7659)</f>
        <v>4</v>
      </c>
      <c r="I7659" s="39" t="s">
        <v>181</v>
      </c>
      <c r="K7659" t="str">
        <f t="shared" si="546"/>
        <v>2023/24</v>
      </c>
      <c r="Q7659" s="32">
        <v>23.481527864746401</v>
      </c>
      <c r="AC7659" s="37">
        <v>6.3463588823638917</v>
      </c>
      <c r="AD7659">
        <f t="shared" si="547"/>
        <v>0.63463588823638917</v>
      </c>
    </row>
    <row r="7660" spans="1:30" x14ac:dyDescent="0.25">
      <c r="A7660" t="s">
        <v>235</v>
      </c>
      <c r="B7660" t="s">
        <v>185</v>
      </c>
      <c r="D7660" s="5">
        <v>45184</v>
      </c>
      <c r="E7660">
        <f>COUNTIFS($D$4891:D7660,D7660,$A$4891:A7660,A7660)</f>
        <v>5</v>
      </c>
      <c r="I7660" t="s">
        <v>181</v>
      </c>
      <c r="K7660" t="str">
        <f t="shared" si="546"/>
        <v>2023/24</v>
      </c>
      <c r="Q7660" s="32">
        <v>36.790397500719365</v>
      </c>
      <c r="AC7660" s="36">
        <v>9.9433506758700982</v>
      </c>
      <c r="AD7660">
        <f t="shared" si="547"/>
        <v>0.99433506758700985</v>
      </c>
    </row>
    <row r="7661" spans="1:30" x14ac:dyDescent="0.25">
      <c r="A7661" t="s">
        <v>235</v>
      </c>
      <c r="B7661" t="s">
        <v>185</v>
      </c>
      <c r="D7661" s="38">
        <v>45229</v>
      </c>
      <c r="E7661">
        <f>COUNTIFS($D$4891:D7661,D7661,$A$4891:A7661,A7661)</f>
        <v>1</v>
      </c>
      <c r="I7661" s="39" t="s">
        <v>181</v>
      </c>
      <c r="K7661" t="str">
        <f t="shared" si="546"/>
        <v>2023/24</v>
      </c>
      <c r="Q7661" s="32">
        <v>421.65315617805044</v>
      </c>
      <c r="AC7661" s="37">
        <v>93.700701372900099</v>
      </c>
      <c r="AD7661">
        <f t="shared" si="547"/>
        <v>9.3700701372900106</v>
      </c>
    </row>
    <row r="7662" spans="1:30" x14ac:dyDescent="0.25">
      <c r="A7662" t="s">
        <v>235</v>
      </c>
      <c r="B7662" t="s">
        <v>185</v>
      </c>
      <c r="D7662" s="5">
        <v>45229</v>
      </c>
      <c r="E7662">
        <f>COUNTIFS($D$4891:D7662,D7662,$A$4891:A7662,A7662)</f>
        <v>2</v>
      </c>
      <c r="I7662" t="s">
        <v>181</v>
      </c>
      <c r="K7662" t="str">
        <f t="shared" si="546"/>
        <v>2023/24</v>
      </c>
      <c r="Q7662" s="32">
        <v>364.44622168904885</v>
      </c>
      <c r="AC7662" s="36">
        <v>80.988049264233069</v>
      </c>
      <c r="AD7662">
        <f t="shared" si="547"/>
        <v>8.0988049264233073</v>
      </c>
    </row>
    <row r="7663" spans="1:30" x14ac:dyDescent="0.25">
      <c r="A7663" t="s">
        <v>235</v>
      </c>
      <c r="B7663" t="s">
        <v>185</v>
      </c>
      <c r="D7663" s="38">
        <v>45229</v>
      </c>
      <c r="E7663">
        <f>COUNTIFS($D$4891:D7663,D7663,$A$4891:A7663,A7663)</f>
        <v>3</v>
      </c>
      <c r="I7663" s="39" t="s">
        <v>181</v>
      </c>
      <c r="K7663" t="str">
        <f t="shared" si="546"/>
        <v>2023/24</v>
      </c>
      <c r="Q7663" s="32">
        <v>361.76382211538453</v>
      </c>
      <c r="AC7663" s="37">
        <v>80.391960470085451</v>
      </c>
      <c r="AD7663">
        <f t="shared" si="547"/>
        <v>8.0391960470085451</v>
      </c>
    </row>
    <row r="7664" spans="1:30" x14ac:dyDescent="0.25">
      <c r="A7664" t="s">
        <v>235</v>
      </c>
      <c r="B7664" t="s">
        <v>185</v>
      </c>
      <c r="D7664" s="5">
        <v>45229</v>
      </c>
      <c r="E7664">
        <f>COUNTIFS($D$4891:D7664,D7664,$A$4891:A7664,A7664)</f>
        <v>4</v>
      </c>
      <c r="I7664" t="s">
        <v>181</v>
      </c>
      <c r="K7664" t="str">
        <f t="shared" si="546"/>
        <v>2023/24</v>
      </c>
      <c r="Q7664" s="32">
        <v>384.8973607038123</v>
      </c>
      <c r="AC7664" s="36">
        <v>85.532746823069402</v>
      </c>
      <c r="AD7664">
        <f t="shared" si="547"/>
        <v>8.5532746823069399</v>
      </c>
    </row>
    <row r="7665" spans="1:30" x14ac:dyDescent="0.25">
      <c r="A7665" t="s">
        <v>235</v>
      </c>
      <c r="B7665" t="s">
        <v>185</v>
      </c>
      <c r="D7665" s="38">
        <v>45229</v>
      </c>
      <c r="E7665">
        <f>COUNTIFS($D$4891:D7665,D7665,$A$4891:A7665,A7665)</f>
        <v>5</v>
      </c>
      <c r="I7665" s="39" t="s">
        <v>181</v>
      </c>
      <c r="K7665" t="str">
        <f t="shared" si="546"/>
        <v>2023/24</v>
      </c>
      <c r="Q7665" s="32">
        <v>454.35383001606613</v>
      </c>
      <c r="AC7665" s="37">
        <v>100.96751778134804</v>
      </c>
      <c r="AD7665">
        <f t="shared" si="547"/>
        <v>10.096751778134804</v>
      </c>
    </row>
    <row r="7666" spans="1:30" x14ac:dyDescent="0.25">
      <c r="A7666" t="s">
        <v>235</v>
      </c>
      <c r="B7666" t="s">
        <v>185</v>
      </c>
      <c r="D7666" s="5">
        <v>45258</v>
      </c>
      <c r="E7666">
        <f>COUNTIFS($D$4891:D7666,D7666,$A$4891:A7666,A7666)</f>
        <v>1</v>
      </c>
      <c r="I7666" t="s">
        <v>181</v>
      </c>
      <c r="K7666" t="str">
        <f t="shared" si="546"/>
        <v>2023/24</v>
      </c>
      <c r="Q7666" s="32">
        <v>349.12307380373073</v>
      </c>
      <c r="AC7666" s="36">
        <v>120.38726682887267</v>
      </c>
      <c r="AD7666">
        <f t="shared" si="547"/>
        <v>12.038726682887267</v>
      </c>
    </row>
    <row r="7667" spans="1:30" x14ac:dyDescent="0.25">
      <c r="A7667" t="s">
        <v>235</v>
      </c>
      <c r="B7667" t="s">
        <v>185</v>
      </c>
      <c r="D7667" s="38">
        <v>45258</v>
      </c>
      <c r="E7667">
        <f>COUNTIFS($D$4891:D7667,D7667,$A$4891:A7667,A7667)</f>
        <v>2</v>
      </c>
      <c r="I7667" s="39" t="s">
        <v>181</v>
      </c>
      <c r="K7667" t="str">
        <f t="shared" si="546"/>
        <v>2023/24</v>
      </c>
      <c r="Q7667" s="32">
        <v>394.65263457299295</v>
      </c>
      <c r="AC7667" s="37">
        <v>136.08711536999758</v>
      </c>
      <c r="AD7667">
        <f t="shared" si="547"/>
        <v>13.608711536999758</v>
      </c>
    </row>
    <row r="7668" spans="1:30" x14ac:dyDescent="0.25">
      <c r="A7668" t="s">
        <v>235</v>
      </c>
      <c r="B7668" t="s">
        <v>185</v>
      </c>
      <c r="D7668" s="5">
        <v>45258</v>
      </c>
      <c r="E7668">
        <f>COUNTIFS($D$4891:D7668,D7668,$A$4891:A7668,A7668)</f>
        <v>3</v>
      </c>
      <c r="I7668" t="s">
        <v>181</v>
      </c>
      <c r="K7668" t="str">
        <f t="shared" si="546"/>
        <v>2023/24</v>
      </c>
      <c r="Q7668" s="32">
        <v>426.35056450339488</v>
      </c>
      <c r="AC7668" s="36">
        <v>147.01743603565342</v>
      </c>
      <c r="AD7668">
        <f t="shared" si="547"/>
        <v>14.701743603565342</v>
      </c>
    </row>
    <row r="7669" spans="1:30" x14ac:dyDescent="0.25">
      <c r="A7669" t="s">
        <v>235</v>
      </c>
      <c r="B7669" t="s">
        <v>185</v>
      </c>
      <c r="D7669" s="38">
        <v>45258</v>
      </c>
      <c r="E7669">
        <f>COUNTIFS($D$4891:D7669,D7669,$A$4891:A7669,A7669)</f>
        <v>4</v>
      </c>
      <c r="I7669" s="39" t="s">
        <v>181</v>
      </c>
      <c r="K7669" t="str">
        <f t="shared" si="546"/>
        <v>2023/24</v>
      </c>
      <c r="Q7669" s="32">
        <v>352.84350352843501</v>
      </c>
      <c r="AC7669" s="37">
        <v>121.67017363049484</v>
      </c>
      <c r="AD7669">
        <f t="shared" si="547"/>
        <v>12.167017363049485</v>
      </c>
    </row>
    <row r="7670" spans="1:30" x14ac:dyDescent="0.25">
      <c r="A7670" t="s">
        <v>235</v>
      </c>
      <c r="B7670" t="s">
        <v>185</v>
      </c>
      <c r="D7670" s="5">
        <v>45258</v>
      </c>
      <c r="E7670">
        <f>COUNTIFS($D$4891:D7670,D7670,$A$4891:A7670,A7670)</f>
        <v>5</v>
      </c>
      <c r="I7670" t="s">
        <v>181</v>
      </c>
      <c r="K7670" t="str">
        <f t="shared" si="546"/>
        <v>2023/24</v>
      </c>
      <c r="Q7670" s="32">
        <v>385.07088201314042</v>
      </c>
      <c r="AC7670" s="36">
        <v>132.78306276315186</v>
      </c>
      <c r="AD7670">
        <f t="shared" si="547"/>
        <v>13.278306276315186</v>
      </c>
    </row>
    <row r="7671" spans="1:30" x14ac:dyDescent="0.25">
      <c r="A7671" t="s">
        <v>235</v>
      </c>
      <c r="B7671" t="s">
        <v>185</v>
      </c>
      <c r="D7671" s="38">
        <v>45282</v>
      </c>
      <c r="E7671">
        <f>COUNTIFS($D$4891:D7671,D7671,$A$4891:A7671,A7671)</f>
        <v>1</v>
      </c>
      <c r="I7671" s="39" t="s">
        <v>181</v>
      </c>
      <c r="K7671" t="str">
        <f t="shared" si="546"/>
        <v>2023/24</v>
      </c>
      <c r="Q7671" s="32">
        <v>189.54553539665599</v>
      </c>
      <c r="AC7671" s="37">
        <v>78.977306415273333</v>
      </c>
      <c r="AD7671">
        <f t="shared" si="547"/>
        <v>7.8977306415273336</v>
      </c>
    </row>
    <row r="7672" spans="1:30" x14ac:dyDescent="0.25">
      <c r="A7672" t="s">
        <v>235</v>
      </c>
      <c r="B7672" t="s">
        <v>185</v>
      </c>
      <c r="D7672" s="5">
        <v>45282</v>
      </c>
      <c r="E7672">
        <f>COUNTIFS($D$4891:D7672,D7672,$A$4891:A7672,A7672)</f>
        <v>2</v>
      </c>
      <c r="I7672" t="s">
        <v>181</v>
      </c>
      <c r="K7672" t="str">
        <f t="shared" si="546"/>
        <v>2023/24</v>
      </c>
      <c r="Q7672" s="32">
        <v>125.67180197238001</v>
      </c>
      <c r="AC7672" s="36">
        <v>52.363250821825005</v>
      </c>
      <c r="AD7672">
        <f t="shared" si="547"/>
        <v>5.2363250821825007</v>
      </c>
    </row>
    <row r="7673" spans="1:30" x14ac:dyDescent="0.25">
      <c r="A7673" t="s">
        <v>235</v>
      </c>
      <c r="B7673" t="s">
        <v>185</v>
      </c>
      <c r="D7673" s="38">
        <v>45282</v>
      </c>
      <c r="E7673">
        <f>COUNTIFS($D$4891:D7673,D7673,$A$4891:A7673,A7673)</f>
        <v>3</v>
      </c>
      <c r="I7673" s="39" t="s">
        <v>181</v>
      </c>
      <c r="K7673" t="str">
        <f t="shared" si="546"/>
        <v>2023/24</v>
      </c>
      <c r="Q7673" s="32">
        <v>149.08854166666669</v>
      </c>
      <c r="AC7673" s="37">
        <v>62.120225694444457</v>
      </c>
      <c r="AD7673">
        <f t="shared" si="547"/>
        <v>6.2120225694444455</v>
      </c>
    </row>
    <row r="7674" spans="1:30" x14ac:dyDescent="0.25">
      <c r="A7674" t="s">
        <v>235</v>
      </c>
      <c r="B7674" t="s">
        <v>185</v>
      </c>
      <c r="D7674" s="5">
        <v>45282</v>
      </c>
      <c r="E7674">
        <f>COUNTIFS($D$4891:D7674,D7674,$A$4891:A7674,A7674)</f>
        <v>4</v>
      </c>
      <c r="I7674" t="s">
        <v>181</v>
      </c>
      <c r="K7674" t="str">
        <f t="shared" si="546"/>
        <v>2023/24</v>
      </c>
      <c r="Q7674" s="32">
        <v>205.03614304365829</v>
      </c>
      <c r="AC7674" s="36">
        <v>85.431726268190957</v>
      </c>
      <c r="AD7674">
        <f t="shared" si="547"/>
        <v>8.5431726268190964</v>
      </c>
    </row>
    <row r="7675" spans="1:30" x14ac:dyDescent="0.25">
      <c r="A7675" t="s">
        <v>235</v>
      </c>
      <c r="B7675" t="s">
        <v>185</v>
      </c>
      <c r="D7675" s="38">
        <v>45282</v>
      </c>
      <c r="E7675">
        <f>COUNTIFS($D$4891:D7675,D7675,$A$4891:A7675,A7675)</f>
        <v>5</v>
      </c>
      <c r="I7675" s="39" t="s">
        <v>181</v>
      </c>
      <c r="K7675" t="str">
        <f t="shared" si="546"/>
        <v>2023/24</v>
      </c>
      <c r="Q7675" s="32">
        <v>166.72495935266761</v>
      </c>
      <c r="AC7675" s="37">
        <v>69.468733063611509</v>
      </c>
      <c r="AD7675">
        <f t="shared" si="547"/>
        <v>6.9468733063611507</v>
      </c>
    </row>
    <row r="7676" spans="1:30" x14ac:dyDescent="0.25">
      <c r="A7676" t="s">
        <v>235</v>
      </c>
      <c r="B7676" t="s">
        <v>185</v>
      </c>
      <c r="D7676" s="5">
        <v>45323</v>
      </c>
      <c r="E7676">
        <f>COUNTIFS($D$4891:D7676,D7676,$A$4891:A7676,A7676)</f>
        <v>1</v>
      </c>
      <c r="I7676" t="s">
        <v>181</v>
      </c>
      <c r="K7676" t="str">
        <f t="shared" si="546"/>
        <v>2023/24</v>
      </c>
      <c r="Q7676" s="32">
        <v>312.96851574212883</v>
      </c>
      <c r="AC7676" s="36">
        <v>76.333784327348496</v>
      </c>
      <c r="AD7676">
        <f t="shared" si="547"/>
        <v>7.6333784327348493</v>
      </c>
    </row>
    <row r="7677" spans="1:30" x14ac:dyDescent="0.25">
      <c r="A7677" t="s">
        <v>235</v>
      </c>
      <c r="B7677" t="s">
        <v>185</v>
      </c>
      <c r="D7677" s="38">
        <v>45323</v>
      </c>
      <c r="E7677">
        <f>COUNTIFS($D$4891:D7677,D7677,$A$4891:A7677,A7677)</f>
        <v>2</v>
      </c>
      <c r="I7677" s="39" t="s">
        <v>181</v>
      </c>
      <c r="K7677" t="str">
        <f t="shared" si="546"/>
        <v>2023/24</v>
      </c>
      <c r="Q7677" s="32">
        <v>369.94022879309665</v>
      </c>
      <c r="AC7677" s="37">
        <v>90.229324095877232</v>
      </c>
      <c r="AD7677">
        <f t="shared" si="547"/>
        <v>9.0229324095877228</v>
      </c>
    </row>
    <row r="7678" spans="1:30" x14ac:dyDescent="0.25">
      <c r="A7678" t="s">
        <v>235</v>
      </c>
      <c r="B7678" t="s">
        <v>185</v>
      </c>
      <c r="D7678" s="5">
        <v>45323</v>
      </c>
      <c r="E7678">
        <f>COUNTIFS($D$4891:D7678,D7678,$A$4891:A7678,A7678)</f>
        <v>3</v>
      </c>
      <c r="I7678" t="s">
        <v>181</v>
      </c>
      <c r="K7678" t="str">
        <f t="shared" si="546"/>
        <v>2023/24</v>
      </c>
      <c r="Q7678" s="32">
        <v>249.01795735129059</v>
      </c>
      <c r="AC7678" s="36">
        <v>60.736087158851362</v>
      </c>
      <c r="AD7678">
        <f t="shared" si="547"/>
        <v>6.0736087158851362</v>
      </c>
    </row>
    <row r="7679" spans="1:30" x14ac:dyDescent="0.25">
      <c r="A7679" t="s">
        <v>235</v>
      </c>
      <c r="B7679" t="s">
        <v>185</v>
      </c>
      <c r="D7679" s="38">
        <v>45323</v>
      </c>
      <c r="E7679">
        <f>COUNTIFS($D$4891:D7679,D7679,$A$4891:A7679,A7679)</f>
        <v>4</v>
      </c>
      <c r="I7679" s="39" t="s">
        <v>181</v>
      </c>
      <c r="K7679" t="str">
        <f t="shared" si="546"/>
        <v>2023/24</v>
      </c>
      <c r="Q7679" s="32">
        <v>253.41057371438347</v>
      </c>
      <c r="AC7679" s="37">
        <v>61.807457003508162</v>
      </c>
      <c r="AD7679">
        <f t="shared" si="547"/>
        <v>6.1807457003508164</v>
      </c>
    </row>
    <row r="7680" spans="1:30" x14ac:dyDescent="0.25">
      <c r="A7680" t="s">
        <v>235</v>
      </c>
      <c r="B7680" t="s">
        <v>185</v>
      </c>
      <c r="D7680" s="5">
        <v>45323</v>
      </c>
      <c r="E7680">
        <f>COUNTIFS($D$4891:D7680,D7680,$A$4891:A7680,A7680)</f>
        <v>5</v>
      </c>
      <c r="I7680" t="s">
        <v>181</v>
      </c>
      <c r="K7680" t="str">
        <f t="shared" si="546"/>
        <v>2023/24</v>
      </c>
      <c r="Q7680" s="32">
        <v>297.82399118578707</v>
      </c>
      <c r="AC7680" s="36">
        <v>72.639997850191961</v>
      </c>
      <c r="AD7680">
        <f t="shared" si="547"/>
        <v>7.2639997850191964</v>
      </c>
    </row>
    <row r="7681" spans="1:30" x14ac:dyDescent="0.25">
      <c r="A7681" t="s">
        <v>235</v>
      </c>
      <c r="B7681" t="s">
        <v>185</v>
      </c>
      <c r="D7681" s="38">
        <v>45377</v>
      </c>
      <c r="E7681">
        <f>COUNTIFS($D$4891:D7681,D7681,$A$4891:A7681,A7681)</f>
        <v>1</v>
      </c>
      <c r="I7681" s="39" t="s">
        <v>181</v>
      </c>
      <c r="K7681" t="str">
        <f t="shared" si="546"/>
        <v>2023/24</v>
      </c>
      <c r="Q7681" s="32">
        <v>5.5861398963730604</v>
      </c>
      <c r="AC7681" s="37">
        <v>1.0344703511801965</v>
      </c>
      <c r="AD7681">
        <f t="shared" si="547"/>
        <v>0.10344703511801964</v>
      </c>
    </row>
    <row r="7682" spans="1:30" x14ac:dyDescent="0.25">
      <c r="A7682" t="s">
        <v>235</v>
      </c>
      <c r="B7682" t="s">
        <v>185</v>
      </c>
      <c r="D7682" s="5">
        <v>45377</v>
      </c>
      <c r="E7682">
        <f>COUNTIFS($D$4891:D7682,D7682,$A$4891:A7682,A7682)</f>
        <v>2</v>
      </c>
      <c r="I7682" t="s">
        <v>181</v>
      </c>
      <c r="K7682" t="str">
        <f t="shared" si="546"/>
        <v>2023/24</v>
      </c>
      <c r="Q7682" s="32">
        <v>0</v>
      </c>
      <c r="AC7682" s="36">
        <v>0</v>
      </c>
      <c r="AD7682">
        <f t="shared" si="547"/>
        <v>0</v>
      </c>
    </row>
    <row r="7683" spans="1:30" x14ac:dyDescent="0.25">
      <c r="A7683" t="s">
        <v>235</v>
      </c>
      <c r="B7683" t="s">
        <v>185</v>
      </c>
      <c r="D7683" s="38">
        <v>45377</v>
      </c>
      <c r="E7683">
        <f>COUNTIFS($D$4891:D7683,D7683,$A$4891:A7683,A7683)</f>
        <v>3</v>
      </c>
      <c r="I7683" s="39" t="s">
        <v>181</v>
      </c>
      <c r="K7683" t="str">
        <f t="shared" si="546"/>
        <v>2023/24</v>
      </c>
      <c r="Q7683" s="32">
        <v>2.1093750000000013</v>
      </c>
      <c r="AC7683" s="37">
        <v>0.39062500000000028</v>
      </c>
      <c r="AD7683">
        <f t="shared" si="547"/>
        <v>3.9062500000000028E-2</v>
      </c>
    </row>
    <row r="7684" spans="1:30" x14ac:dyDescent="0.25">
      <c r="A7684" t="s">
        <v>235</v>
      </c>
      <c r="B7684" t="s">
        <v>185</v>
      </c>
      <c r="D7684" s="5">
        <v>45377</v>
      </c>
      <c r="E7684">
        <f>COUNTIFS($D$4891:D7684,D7684,$A$4891:A7684,A7684)</f>
        <v>4</v>
      </c>
      <c r="I7684" t="s">
        <v>181</v>
      </c>
      <c r="K7684" t="str">
        <f t="shared" si="546"/>
        <v>2023/24</v>
      </c>
      <c r="Q7684" s="32">
        <v>21.774193548387089</v>
      </c>
      <c r="AC7684" s="36">
        <v>4.0322580645161272</v>
      </c>
      <c r="AD7684">
        <f t="shared" si="547"/>
        <v>0.40322580645161271</v>
      </c>
    </row>
    <row r="7685" spans="1:30" x14ac:dyDescent="0.25">
      <c r="A7685" t="s">
        <v>235</v>
      </c>
      <c r="B7685" t="s">
        <v>185</v>
      </c>
      <c r="D7685" s="38">
        <v>45377</v>
      </c>
      <c r="E7685">
        <f>COUNTIFS($D$4891:D7685,D7685,$A$4891:A7685,A7685)</f>
        <v>5</v>
      </c>
      <c r="I7685" s="39" t="s">
        <v>181</v>
      </c>
      <c r="K7685" t="str">
        <f t="shared" si="546"/>
        <v>2023/24</v>
      </c>
      <c r="Q7685" s="32">
        <v>4.3759945442145973</v>
      </c>
      <c r="AC7685" s="37">
        <v>0.81036936003974036</v>
      </c>
      <c r="AD7685">
        <f t="shared" si="547"/>
        <v>8.1036936003974033E-2</v>
      </c>
    </row>
    <row r="7686" spans="1:30" x14ac:dyDescent="0.25">
      <c r="A7686" t="s">
        <v>235</v>
      </c>
      <c r="B7686" t="s">
        <v>185</v>
      </c>
      <c r="D7686" s="5">
        <v>45447</v>
      </c>
      <c r="E7686">
        <f>COUNTIFS($D$4891:D7686,D7686,$A$4891:A7686,A7686)</f>
        <v>1</v>
      </c>
      <c r="I7686" t="s">
        <v>181</v>
      </c>
      <c r="K7686" t="str">
        <f t="shared" si="546"/>
        <v>2023/24</v>
      </c>
      <c r="Q7686" s="32">
        <v>0</v>
      </c>
      <c r="AC7686" s="36">
        <v>0</v>
      </c>
      <c r="AD7686">
        <f t="shared" si="547"/>
        <v>0</v>
      </c>
    </row>
    <row r="7687" spans="1:30" x14ac:dyDescent="0.25">
      <c r="A7687" t="s">
        <v>235</v>
      </c>
      <c r="B7687" t="s">
        <v>185</v>
      </c>
      <c r="D7687" s="38">
        <v>45447</v>
      </c>
      <c r="E7687">
        <f>COUNTIFS($D$4891:D7687,D7687,$A$4891:A7687,A7687)</f>
        <v>2</v>
      </c>
      <c r="I7687" s="39" t="s">
        <v>181</v>
      </c>
      <c r="K7687" t="str">
        <f t="shared" ref="K7687:K7750" si="548">YEAR(D7687)+IF(MONTH(D7687)&lt;7,-1,0)&amp;"/"&amp;RIGHT(YEAR(D7687)+IF(MONTH(D7687)&lt;7,0,1),2)</f>
        <v>2023/24</v>
      </c>
      <c r="Q7687" s="32">
        <v>0</v>
      </c>
      <c r="AC7687" s="37">
        <v>0</v>
      </c>
      <c r="AD7687">
        <f t="shared" si="547"/>
        <v>0</v>
      </c>
    </row>
    <row r="7688" spans="1:30" x14ac:dyDescent="0.25">
      <c r="A7688" t="s">
        <v>235</v>
      </c>
      <c r="B7688" t="s">
        <v>185</v>
      </c>
      <c r="D7688" s="5">
        <v>45447</v>
      </c>
      <c r="E7688">
        <f>COUNTIFS($D$4891:D7688,D7688,$A$4891:A7688,A7688)</f>
        <v>3</v>
      </c>
      <c r="I7688" t="s">
        <v>181</v>
      </c>
      <c r="K7688" t="str">
        <f t="shared" si="548"/>
        <v>2023/24</v>
      </c>
      <c r="Q7688" s="32">
        <v>0</v>
      </c>
      <c r="AC7688" s="36">
        <v>0</v>
      </c>
      <c r="AD7688">
        <f t="shared" si="547"/>
        <v>0</v>
      </c>
    </row>
    <row r="7689" spans="1:30" x14ac:dyDescent="0.25">
      <c r="A7689" t="s">
        <v>235</v>
      </c>
      <c r="B7689" t="s">
        <v>185</v>
      </c>
      <c r="D7689" s="38">
        <v>45447</v>
      </c>
      <c r="E7689">
        <f>COUNTIFS($D$4891:D7689,D7689,$A$4891:A7689,A7689)</f>
        <v>4</v>
      </c>
      <c r="I7689" s="39" t="s">
        <v>181</v>
      </c>
      <c r="K7689" t="str">
        <f t="shared" si="548"/>
        <v>2023/24</v>
      </c>
      <c r="Q7689" s="32">
        <v>0</v>
      </c>
      <c r="AC7689" s="37">
        <v>0</v>
      </c>
      <c r="AD7689">
        <f t="shared" si="547"/>
        <v>0</v>
      </c>
    </row>
    <row r="7690" spans="1:30" x14ac:dyDescent="0.25">
      <c r="A7690" t="s">
        <v>235</v>
      </c>
      <c r="B7690" t="s">
        <v>185</v>
      </c>
      <c r="D7690" s="5">
        <v>45447</v>
      </c>
      <c r="E7690">
        <f>COUNTIFS($D$4891:D7690,D7690,$A$4891:A7690,A7690)</f>
        <v>5</v>
      </c>
      <c r="I7690" t="s">
        <v>181</v>
      </c>
      <c r="K7690" t="str">
        <f t="shared" si="548"/>
        <v>2023/24</v>
      </c>
      <c r="Q7690" s="32">
        <v>0</v>
      </c>
      <c r="AC7690" s="36">
        <v>0</v>
      </c>
      <c r="AD7690">
        <f t="shared" si="547"/>
        <v>0</v>
      </c>
    </row>
    <row r="7691" spans="1:30" x14ac:dyDescent="0.25">
      <c r="A7691" t="s">
        <v>236</v>
      </c>
      <c r="B7691" t="s">
        <v>185</v>
      </c>
      <c r="D7691" s="38">
        <v>44977</v>
      </c>
      <c r="E7691">
        <f>COUNTIFS($D$4891:D7691,D7691,$A$4891:A7691,A7691)</f>
        <v>1</v>
      </c>
      <c r="I7691" s="39" t="s">
        <v>182</v>
      </c>
      <c r="K7691" t="str">
        <f t="shared" si="548"/>
        <v>2022/23</v>
      </c>
      <c r="Q7691" s="32">
        <v>195.51685951044411</v>
      </c>
      <c r="AC7691" s="37">
        <v>33.138450764482052</v>
      </c>
      <c r="AD7691">
        <f t="shared" si="547"/>
        <v>3.3138450764482053</v>
      </c>
    </row>
    <row r="7692" spans="1:30" x14ac:dyDescent="0.25">
      <c r="A7692" t="s">
        <v>236</v>
      </c>
      <c r="B7692" t="s">
        <v>185</v>
      </c>
      <c r="D7692" s="5">
        <v>44977</v>
      </c>
      <c r="E7692">
        <f>COUNTIFS($D$4891:D7692,D7692,$A$4891:A7692,A7692)</f>
        <v>2</v>
      </c>
      <c r="I7692" t="s">
        <v>182</v>
      </c>
      <c r="K7692" t="str">
        <f t="shared" si="548"/>
        <v>2022/23</v>
      </c>
      <c r="Q7692" s="32">
        <v>186.19124494045528</v>
      </c>
      <c r="AC7692" s="36">
        <v>31.557838125500894</v>
      </c>
      <c r="AD7692">
        <f t="shared" si="547"/>
        <v>3.1557838125500894</v>
      </c>
    </row>
    <row r="7693" spans="1:30" x14ac:dyDescent="0.25">
      <c r="A7693" t="s">
        <v>236</v>
      </c>
      <c r="B7693" t="s">
        <v>185</v>
      </c>
      <c r="D7693" s="38">
        <v>44977</v>
      </c>
      <c r="E7693">
        <f>COUNTIFS($D$4891:D7693,D7693,$A$4891:A7693,A7693)</f>
        <v>3</v>
      </c>
      <c r="I7693" s="39" t="s">
        <v>182</v>
      </c>
      <c r="K7693" t="str">
        <f t="shared" si="548"/>
        <v>2022/23</v>
      </c>
      <c r="Q7693" s="32">
        <v>312.11101852709112</v>
      </c>
      <c r="AC7693" s="37">
        <v>52.900172631710362</v>
      </c>
      <c r="AD7693">
        <f t="shared" si="547"/>
        <v>5.2900172631710358</v>
      </c>
    </row>
    <row r="7694" spans="1:30" x14ac:dyDescent="0.25">
      <c r="A7694" t="s">
        <v>236</v>
      </c>
      <c r="B7694" t="s">
        <v>185</v>
      </c>
      <c r="D7694" s="5">
        <v>44977</v>
      </c>
      <c r="E7694">
        <f>COUNTIFS($D$4891:D7694,D7694,$A$4891:A7694,A7694)</f>
        <v>4</v>
      </c>
      <c r="I7694" t="s">
        <v>182</v>
      </c>
      <c r="K7694" t="str">
        <f t="shared" si="548"/>
        <v>2022/23</v>
      </c>
      <c r="Q7694" s="32">
        <v>275.98141227893518</v>
      </c>
      <c r="AC7694" s="36">
        <v>46.776510555751727</v>
      </c>
      <c r="AD7694">
        <f t="shared" si="547"/>
        <v>4.6776510555751729</v>
      </c>
    </row>
    <row r="7695" spans="1:30" x14ac:dyDescent="0.25">
      <c r="A7695" t="s">
        <v>236</v>
      </c>
      <c r="B7695" t="s">
        <v>185</v>
      </c>
      <c r="D7695" s="38">
        <v>44977</v>
      </c>
      <c r="E7695">
        <f>COUNTIFS($D$4891:D7695,D7695,$A$4891:A7695,A7695)</f>
        <v>5</v>
      </c>
      <c r="I7695" s="39" t="s">
        <v>182</v>
      </c>
      <c r="K7695" t="str">
        <f t="shared" si="548"/>
        <v>2022/23</v>
      </c>
      <c r="Q7695" s="32">
        <v>276.69419214092528</v>
      </c>
      <c r="AC7695" s="37">
        <v>46.89732070185174</v>
      </c>
      <c r="AD7695">
        <f t="shared" si="547"/>
        <v>4.6897320701851744</v>
      </c>
    </row>
    <row r="7696" spans="1:30" x14ac:dyDescent="0.25">
      <c r="A7696" t="s">
        <v>236</v>
      </c>
      <c r="B7696" t="s">
        <v>185</v>
      </c>
      <c r="D7696" s="5">
        <v>45001</v>
      </c>
      <c r="E7696">
        <f>COUNTIFS($D$4891:D7696,D7696,$A$4891:A7696,A7696)</f>
        <v>1</v>
      </c>
      <c r="I7696" t="s">
        <v>182</v>
      </c>
      <c r="K7696" t="str">
        <f t="shared" si="548"/>
        <v>2022/23</v>
      </c>
      <c r="Q7696" s="32">
        <v>364.51583669400526</v>
      </c>
      <c r="AC7696" s="36">
        <v>151.8815986225022</v>
      </c>
      <c r="AD7696">
        <f t="shared" si="547"/>
        <v>15.18815986225022</v>
      </c>
    </row>
    <row r="7697" spans="1:30" x14ac:dyDescent="0.25">
      <c r="A7697" t="s">
        <v>236</v>
      </c>
      <c r="B7697" t="s">
        <v>185</v>
      </c>
      <c r="D7697" s="38">
        <v>45001</v>
      </c>
      <c r="E7697">
        <f>COUNTIFS($D$4891:D7697,D7697,$A$4891:A7697,A7697)</f>
        <v>2</v>
      </c>
      <c r="I7697" s="39" t="s">
        <v>182</v>
      </c>
      <c r="K7697" t="str">
        <f t="shared" si="548"/>
        <v>2022/23</v>
      </c>
      <c r="Q7697" s="32">
        <v>195.38894755367826</v>
      </c>
      <c r="AC7697" s="37">
        <v>81.412061480699279</v>
      </c>
      <c r="AD7697">
        <f t="shared" si="547"/>
        <v>8.1412061480699283</v>
      </c>
    </row>
    <row r="7698" spans="1:30" x14ac:dyDescent="0.25">
      <c r="A7698" t="s">
        <v>236</v>
      </c>
      <c r="B7698" t="s">
        <v>185</v>
      </c>
      <c r="D7698" s="5">
        <v>45001</v>
      </c>
      <c r="E7698">
        <f>COUNTIFS($D$4891:D7698,D7698,$A$4891:A7698,A7698)</f>
        <v>3</v>
      </c>
      <c r="I7698" t="s">
        <v>182</v>
      </c>
      <c r="K7698" t="str">
        <f t="shared" si="548"/>
        <v>2022/23</v>
      </c>
      <c r="Q7698" s="32">
        <v>283.1012233219468</v>
      </c>
      <c r="AC7698" s="36">
        <v>117.95884305081115</v>
      </c>
      <c r="AD7698">
        <f t="shared" si="547"/>
        <v>11.795884305081115</v>
      </c>
    </row>
    <row r="7699" spans="1:30" x14ac:dyDescent="0.25">
      <c r="A7699" t="s">
        <v>236</v>
      </c>
      <c r="B7699" t="s">
        <v>185</v>
      </c>
      <c r="D7699" s="38">
        <v>45001</v>
      </c>
      <c r="E7699">
        <f>COUNTIFS($D$4891:D7699,D7699,$A$4891:A7699,A7699)</f>
        <v>4</v>
      </c>
      <c r="I7699" s="39" t="s">
        <v>182</v>
      </c>
      <c r="K7699" t="str">
        <f t="shared" si="548"/>
        <v>2022/23</v>
      </c>
      <c r="Q7699" s="32">
        <v>260.40599067676135</v>
      </c>
      <c r="AC7699" s="37">
        <v>108.50249611531723</v>
      </c>
      <c r="AD7699">
        <f t="shared" si="547"/>
        <v>10.850249611531723</v>
      </c>
    </row>
    <row r="7700" spans="1:30" x14ac:dyDescent="0.25">
      <c r="A7700" t="s">
        <v>236</v>
      </c>
      <c r="B7700" t="s">
        <v>185</v>
      </c>
      <c r="D7700" s="5">
        <v>45001</v>
      </c>
      <c r="E7700">
        <f>COUNTIFS($D$4891:D7700,D7700,$A$4891:A7700,A7700)</f>
        <v>5</v>
      </c>
      <c r="I7700" t="s">
        <v>182</v>
      </c>
      <c r="K7700" t="str">
        <f t="shared" si="548"/>
        <v>2022/23</v>
      </c>
      <c r="Q7700" s="32">
        <v>306.24801435481635</v>
      </c>
      <c r="AC7700" s="36">
        <v>127.60333931450681</v>
      </c>
      <c r="AD7700">
        <f t="shared" si="547"/>
        <v>12.760333931450681</v>
      </c>
    </row>
    <row r="7701" spans="1:30" x14ac:dyDescent="0.25">
      <c r="A7701" t="s">
        <v>236</v>
      </c>
      <c r="B7701" t="s">
        <v>185</v>
      </c>
      <c r="D7701" s="38">
        <v>45050</v>
      </c>
      <c r="E7701">
        <f>COUNTIFS($D$4891:D7701,D7701,$A$4891:A7701,A7701)</f>
        <v>1</v>
      </c>
      <c r="I7701" s="39" t="s">
        <v>182</v>
      </c>
      <c r="K7701" t="str">
        <f t="shared" si="548"/>
        <v>2022/23</v>
      </c>
      <c r="Q7701" s="32">
        <v>206.98347742940626</v>
      </c>
      <c r="AC7701" s="37">
        <v>42.24152600600128</v>
      </c>
      <c r="AD7701">
        <f t="shared" si="547"/>
        <v>4.224152600600128</v>
      </c>
    </row>
    <row r="7702" spans="1:30" x14ac:dyDescent="0.25">
      <c r="A7702" t="s">
        <v>236</v>
      </c>
      <c r="B7702" t="s">
        <v>185</v>
      </c>
      <c r="D7702" s="5">
        <v>45050</v>
      </c>
      <c r="E7702">
        <f>COUNTIFS($D$4891:D7702,D7702,$A$4891:A7702,A7702)</f>
        <v>2</v>
      </c>
      <c r="I7702" t="s">
        <v>182</v>
      </c>
      <c r="K7702" t="str">
        <f t="shared" si="548"/>
        <v>2022/23</v>
      </c>
      <c r="Q7702" s="32">
        <v>191.17288466227745</v>
      </c>
      <c r="AC7702" s="36">
        <v>39.01487442087295</v>
      </c>
      <c r="AD7702">
        <f t="shared" si="547"/>
        <v>3.9014874420872951</v>
      </c>
    </row>
    <row r="7703" spans="1:30" x14ac:dyDescent="0.25">
      <c r="A7703" t="s">
        <v>236</v>
      </c>
      <c r="B7703" t="s">
        <v>185</v>
      </c>
      <c r="D7703" s="38">
        <v>45050</v>
      </c>
      <c r="E7703">
        <f>COUNTIFS($D$4891:D7703,D7703,$A$4891:A7703,A7703)</f>
        <v>3</v>
      </c>
      <c r="I7703" s="39" t="s">
        <v>182</v>
      </c>
      <c r="K7703" t="str">
        <f t="shared" si="548"/>
        <v>2022/23</v>
      </c>
      <c r="Q7703" s="32">
        <v>203.10061018873279</v>
      </c>
      <c r="AC7703" s="37">
        <v>41.449104120149549</v>
      </c>
      <c r="AD7703">
        <f t="shared" si="547"/>
        <v>4.1449104120149549</v>
      </c>
    </row>
    <row r="7704" spans="1:30" x14ac:dyDescent="0.25">
      <c r="A7704" t="s">
        <v>236</v>
      </c>
      <c r="B7704" t="s">
        <v>185</v>
      </c>
      <c r="D7704" s="5">
        <v>45050</v>
      </c>
      <c r="E7704">
        <f>COUNTIFS($D$4891:D7704,D7704,$A$4891:A7704,A7704)</f>
        <v>4</v>
      </c>
      <c r="I7704" t="s">
        <v>182</v>
      </c>
      <c r="K7704" t="str">
        <f t="shared" si="548"/>
        <v>2022/23</v>
      </c>
      <c r="Q7704" s="32">
        <v>244.82850722074855</v>
      </c>
      <c r="AC7704" s="36">
        <v>49.965001473622152</v>
      </c>
      <c r="AD7704">
        <f t="shared" si="547"/>
        <v>4.996500147362215</v>
      </c>
    </row>
    <row r="7705" spans="1:30" x14ac:dyDescent="0.25">
      <c r="A7705" t="s">
        <v>236</v>
      </c>
      <c r="B7705" t="s">
        <v>185</v>
      </c>
      <c r="D7705" s="38">
        <v>45050</v>
      </c>
      <c r="E7705">
        <f>COUNTIFS($D$4891:D7705,D7705,$A$4891:A7705,A7705)</f>
        <v>5</v>
      </c>
      <c r="I7705" s="39" t="s">
        <v>182</v>
      </c>
      <c r="K7705" t="str">
        <f t="shared" si="548"/>
        <v>2022/23</v>
      </c>
      <c r="Q7705" s="32">
        <v>181.8335698415888</v>
      </c>
      <c r="AC7705" s="37">
        <v>37.108891804405879</v>
      </c>
      <c r="AD7705">
        <f t="shared" si="547"/>
        <v>3.7108891804405877</v>
      </c>
    </row>
    <row r="7706" spans="1:30" x14ac:dyDescent="0.25">
      <c r="A7706" t="s">
        <v>236</v>
      </c>
      <c r="B7706" t="s">
        <v>185</v>
      </c>
      <c r="D7706" s="5">
        <v>45147</v>
      </c>
      <c r="E7706">
        <f>COUNTIFS($D$4891:D7706,D7706,$A$4891:A7706,A7706)</f>
        <v>1</v>
      </c>
      <c r="I7706" t="s">
        <v>182</v>
      </c>
      <c r="K7706" t="str">
        <f t="shared" si="548"/>
        <v>2023/24</v>
      </c>
      <c r="Q7706" s="32">
        <v>0</v>
      </c>
      <c r="AC7706" s="36">
        <v>0</v>
      </c>
      <c r="AD7706">
        <f t="shared" si="547"/>
        <v>0</v>
      </c>
    </row>
    <row r="7707" spans="1:30" x14ac:dyDescent="0.25">
      <c r="A7707" t="s">
        <v>236</v>
      </c>
      <c r="B7707" t="s">
        <v>185</v>
      </c>
      <c r="D7707" s="38">
        <v>45147</v>
      </c>
      <c r="E7707">
        <f>COUNTIFS($D$4891:D7707,D7707,$A$4891:A7707,A7707)</f>
        <v>2</v>
      </c>
      <c r="I7707" s="39" t="s">
        <v>182</v>
      </c>
      <c r="K7707" t="str">
        <f t="shared" si="548"/>
        <v>2023/24</v>
      </c>
      <c r="Q7707" s="32">
        <v>0</v>
      </c>
      <c r="AC7707" s="37">
        <v>0</v>
      </c>
      <c r="AD7707">
        <f t="shared" si="547"/>
        <v>0</v>
      </c>
    </row>
    <row r="7708" spans="1:30" x14ac:dyDescent="0.25">
      <c r="A7708" t="s">
        <v>236</v>
      </c>
      <c r="B7708" t="s">
        <v>185</v>
      </c>
      <c r="D7708" s="5">
        <v>45147</v>
      </c>
      <c r="E7708">
        <f>COUNTIFS($D$4891:D7708,D7708,$A$4891:A7708,A7708)</f>
        <v>3</v>
      </c>
      <c r="I7708" t="s">
        <v>182</v>
      </c>
      <c r="K7708" t="str">
        <f t="shared" si="548"/>
        <v>2023/24</v>
      </c>
      <c r="Q7708" s="32">
        <v>0</v>
      </c>
      <c r="AC7708" s="36">
        <v>0</v>
      </c>
      <c r="AD7708">
        <f t="shared" ref="AD7708:AD7771" si="549">AC7708/10</f>
        <v>0</v>
      </c>
    </row>
    <row r="7709" spans="1:30" x14ac:dyDescent="0.25">
      <c r="A7709" t="s">
        <v>236</v>
      </c>
      <c r="B7709" t="s">
        <v>185</v>
      </c>
      <c r="D7709" s="38">
        <v>45147</v>
      </c>
      <c r="E7709">
        <f>COUNTIFS($D$4891:D7709,D7709,$A$4891:A7709,A7709)</f>
        <v>4</v>
      </c>
      <c r="I7709" s="39" t="s">
        <v>182</v>
      </c>
      <c r="K7709" t="str">
        <f t="shared" si="548"/>
        <v>2023/24</v>
      </c>
      <c r="Q7709" s="32">
        <v>0</v>
      </c>
      <c r="AC7709" s="37">
        <v>0</v>
      </c>
      <c r="AD7709">
        <f t="shared" si="549"/>
        <v>0</v>
      </c>
    </row>
    <row r="7710" spans="1:30" x14ac:dyDescent="0.25">
      <c r="A7710" t="s">
        <v>236</v>
      </c>
      <c r="B7710" t="s">
        <v>185</v>
      </c>
      <c r="D7710" s="5">
        <v>45147</v>
      </c>
      <c r="E7710">
        <f>COUNTIFS($D$4891:D7710,D7710,$A$4891:A7710,A7710)</f>
        <v>5</v>
      </c>
      <c r="I7710" t="s">
        <v>182</v>
      </c>
      <c r="K7710" t="str">
        <f t="shared" si="548"/>
        <v>2023/24</v>
      </c>
      <c r="Q7710" s="32">
        <v>0</v>
      </c>
      <c r="AC7710" s="36">
        <v>0</v>
      </c>
      <c r="AD7710">
        <f t="shared" si="549"/>
        <v>0</v>
      </c>
    </row>
    <row r="7711" spans="1:30" x14ac:dyDescent="0.25">
      <c r="A7711" t="s">
        <v>236</v>
      </c>
      <c r="B7711" t="s">
        <v>185</v>
      </c>
      <c r="D7711" s="38">
        <v>45184</v>
      </c>
      <c r="E7711">
        <f>COUNTIFS($D$4891:D7711,D7711,$A$4891:A7711,A7711)</f>
        <v>1</v>
      </c>
      <c r="I7711" s="39" t="s">
        <v>182</v>
      </c>
      <c r="K7711" t="str">
        <f t="shared" si="548"/>
        <v>2023/24</v>
      </c>
      <c r="Q7711" s="32">
        <v>25.005041338979638</v>
      </c>
      <c r="AC7711" s="37">
        <v>6.7581192808053077</v>
      </c>
      <c r="AD7711">
        <f t="shared" si="549"/>
        <v>0.67581192808053081</v>
      </c>
    </row>
    <row r="7712" spans="1:30" x14ac:dyDescent="0.25">
      <c r="A7712" t="s">
        <v>236</v>
      </c>
      <c r="B7712" t="s">
        <v>185</v>
      </c>
      <c r="D7712" s="5">
        <v>45184</v>
      </c>
      <c r="E7712">
        <f>COUNTIFS($D$4891:D7712,D7712,$A$4891:A7712,A7712)</f>
        <v>2</v>
      </c>
      <c r="I7712" t="s">
        <v>182</v>
      </c>
      <c r="K7712" t="str">
        <f t="shared" si="548"/>
        <v>2023/24</v>
      </c>
      <c r="Q7712" s="32">
        <v>71.876413935750762</v>
      </c>
      <c r="AC7712" s="36">
        <v>19.426057820473179</v>
      </c>
      <c r="AD7712">
        <f t="shared" si="549"/>
        <v>1.9426057820473179</v>
      </c>
    </row>
    <row r="7713" spans="1:30" x14ac:dyDescent="0.25">
      <c r="A7713" t="s">
        <v>236</v>
      </c>
      <c r="B7713" t="s">
        <v>185</v>
      </c>
      <c r="D7713" s="38">
        <v>45184</v>
      </c>
      <c r="E7713">
        <f>COUNTIFS($D$4891:D7713,D7713,$A$4891:A7713,A7713)</f>
        <v>3</v>
      </c>
      <c r="I7713" s="39" t="s">
        <v>182</v>
      </c>
      <c r="K7713" t="str">
        <f t="shared" si="548"/>
        <v>2023/24</v>
      </c>
      <c r="Q7713" s="32">
        <v>49.661737973426284</v>
      </c>
      <c r="AC7713" s="37">
        <v>13.422091344169266</v>
      </c>
      <c r="AD7713">
        <f t="shared" si="549"/>
        <v>1.3422091344169265</v>
      </c>
    </row>
    <row r="7714" spans="1:30" x14ac:dyDescent="0.25">
      <c r="A7714" t="s">
        <v>236</v>
      </c>
      <c r="B7714" t="s">
        <v>185</v>
      </c>
      <c r="D7714" s="5">
        <v>45184</v>
      </c>
      <c r="E7714">
        <f>COUNTIFS($D$4891:D7714,D7714,$A$4891:A7714,A7714)</f>
        <v>4</v>
      </c>
      <c r="I7714" t="s">
        <v>182</v>
      </c>
      <c r="K7714" t="str">
        <f t="shared" si="548"/>
        <v>2023/24</v>
      </c>
      <c r="Q7714" s="32">
        <v>91.905651592930525</v>
      </c>
      <c r="AC7714" s="36">
        <v>24.839365295386632</v>
      </c>
      <c r="AD7714">
        <f t="shared" si="549"/>
        <v>2.4839365295386631</v>
      </c>
    </row>
    <row r="7715" spans="1:30" x14ac:dyDescent="0.25">
      <c r="A7715" t="s">
        <v>236</v>
      </c>
      <c r="B7715" t="s">
        <v>185</v>
      </c>
      <c r="D7715" s="38">
        <v>45184</v>
      </c>
      <c r="E7715">
        <f>COUNTIFS($D$4891:D7715,D7715,$A$4891:A7715,A7715)</f>
        <v>5</v>
      </c>
      <c r="I7715" s="39" t="s">
        <v>182</v>
      </c>
      <c r="K7715" t="str">
        <f t="shared" si="548"/>
        <v>2023/24</v>
      </c>
      <c r="Q7715" s="32">
        <v>42.636998573021309</v>
      </c>
      <c r="AC7715" s="37">
        <v>11.523513127843596</v>
      </c>
      <c r="AD7715">
        <f t="shared" si="549"/>
        <v>1.1523513127843596</v>
      </c>
    </row>
    <row r="7716" spans="1:30" x14ac:dyDescent="0.25">
      <c r="A7716" t="s">
        <v>236</v>
      </c>
      <c r="B7716" t="s">
        <v>185</v>
      </c>
      <c r="D7716" s="5">
        <v>45229</v>
      </c>
      <c r="E7716">
        <f>COUNTIFS($D$4891:D7716,D7716,$A$4891:A7716,A7716)</f>
        <v>1</v>
      </c>
      <c r="I7716" t="s">
        <v>182</v>
      </c>
      <c r="K7716" t="str">
        <f t="shared" si="548"/>
        <v>2023/24</v>
      </c>
      <c r="Q7716" s="32">
        <v>864.25107967795759</v>
      </c>
      <c r="AC7716" s="36">
        <v>192.05579548399058</v>
      </c>
      <c r="AD7716">
        <f t="shared" si="549"/>
        <v>19.205579548399058</v>
      </c>
    </row>
    <row r="7717" spans="1:30" x14ac:dyDescent="0.25">
      <c r="A7717" t="s">
        <v>236</v>
      </c>
      <c r="B7717" t="s">
        <v>185</v>
      </c>
      <c r="D7717" s="38">
        <v>45229</v>
      </c>
      <c r="E7717">
        <f>COUNTIFS($D$4891:D7717,D7717,$A$4891:A7717,A7717)</f>
        <v>2</v>
      </c>
      <c r="I7717" s="39" t="s">
        <v>182</v>
      </c>
      <c r="K7717" t="str">
        <f t="shared" si="548"/>
        <v>2023/24</v>
      </c>
      <c r="Q7717" s="32">
        <v>602.569532683891</v>
      </c>
      <c r="AC7717" s="37">
        <v>133.90434059642021</v>
      </c>
      <c r="AD7717">
        <f t="shared" si="549"/>
        <v>13.390434059642022</v>
      </c>
    </row>
    <row r="7718" spans="1:30" x14ac:dyDescent="0.25">
      <c r="A7718" t="s">
        <v>236</v>
      </c>
      <c r="B7718" t="s">
        <v>185</v>
      </c>
      <c r="D7718" s="5">
        <v>45229</v>
      </c>
      <c r="E7718">
        <f>COUNTIFS($D$4891:D7718,D7718,$A$4891:A7718,A7718)</f>
        <v>3</v>
      </c>
      <c r="I7718" t="s">
        <v>182</v>
      </c>
      <c r="K7718" t="str">
        <f t="shared" si="548"/>
        <v>2023/24</v>
      </c>
      <c r="Q7718" s="32">
        <v>615.95775462962956</v>
      </c>
      <c r="AC7718" s="36">
        <v>136.87950102880657</v>
      </c>
      <c r="AD7718">
        <f t="shared" si="549"/>
        <v>13.687950102880658</v>
      </c>
    </row>
    <row r="7719" spans="1:30" x14ac:dyDescent="0.25">
      <c r="A7719" t="s">
        <v>236</v>
      </c>
      <c r="B7719" t="s">
        <v>185</v>
      </c>
      <c r="D7719" s="38">
        <v>45229</v>
      </c>
      <c r="E7719">
        <f>COUNTIFS($D$4891:D7719,D7719,$A$4891:A7719,A7719)</f>
        <v>4</v>
      </c>
      <c r="I7719" s="39" t="s">
        <v>182</v>
      </c>
      <c r="K7719" t="str">
        <f t="shared" si="548"/>
        <v>2023/24</v>
      </c>
      <c r="Q7719" s="32">
        <v>685.69577424231522</v>
      </c>
      <c r="AC7719" s="37">
        <v>152.37683872051448</v>
      </c>
      <c r="AD7719">
        <f t="shared" si="549"/>
        <v>15.237683872051448</v>
      </c>
    </row>
    <row r="7720" spans="1:30" x14ac:dyDescent="0.25">
      <c r="A7720" t="s">
        <v>236</v>
      </c>
      <c r="B7720" t="s">
        <v>185</v>
      </c>
      <c r="D7720" s="5">
        <v>45229</v>
      </c>
      <c r="E7720">
        <f>COUNTIFS($D$4891:D7720,D7720,$A$4891:A7720,A7720)</f>
        <v>5</v>
      </c>
      <c r="I7720" t="s">
        <v>182</v>
      </c>
      <c r="K7720" t="str">
        <f t="shared" si="548"/>
        <v>2023/24</v>
      </c>
      <c r="Q7720" s="32">
        <v>604.8065038783144</v>
      </c>
      <c r="AC7720" s="36">
        <v>134.40144530629209</v>
      </c>
      <c r="AD7720">
        <f t="shared" si="549"/>
        <v>13.440144530629208</v>
      </c>
    </row>
    <row r="7721" spans="1:30" x14ac:dyDescent="0.25">
      <c r="A7721" t="s">
        <v>236</v>
      </c>
      <c r="B7721" t="s">
        <v>185</v>
      </c>
      <c r="D7721" s="38">
        <v>45258</v>
      </c>
      <c r="E7721">
        <f>COUNTIFS($D$4891:D7721,D7721,$A$4891:A7721,A7721)</f>
        <v>1</v>
      </c>
      <c r="I7721" s="39" t="s">
        <v>182</v>
      </c>
      <c r="K7721" t="str">
        <f t="shared" si="548"/>
        <v>2023/24</v>
      </c>
      <c r="Q7721" s="32">
        <v>628.71098563778537</v>
      </c>
      <c r="AC7721" s="37">
        <v>216.79689159923635</v>
      </c>
      <c r="AD7721">
        <f t="shared" si="549"/>
        <v>21.679689159923633</v>
      </c>
    </row>
    <row r="7722" spans="1:30" x14ac:dyDescent="0.25">
      <c r="A7722" t="s">
        <v>236</v>
      </c>
      <c r="B7722" t="s">
        <v>185</v>
      </c>
      <c r="D7722" s="5">
        <v>45258</v>
      </c>
      <c r="E7722">
        <f>COUNTIFS($D$4891:D7722,D7722,$A$4891:A7722,A7722)</f>
        <v>2</v>
      </c>
      <c r="I7722" t="s">
        <v>182</v>
      </c>
      <c r="K7722" t="str">
        <f t="shared" si="548"/>
        <v>2023/24</v>
      </c>
      <c r="Q7722" s="32">
        <v>508.56644159661937</v>
      </c>
      <c r="AC7722" s="36">
        <v>175.36773848159288</v>
      </c>
      <c r="AD7722">
        <f t="shared" si="549"/>
        <v>17.536773848159289</v>
      </c>
    </row>
    <row r="7723" spans="1:30" x14ac:dyDescent="0.25">
      <c r="A7723" t="s">
        <v>236</v>
      </c>
      <c r="B7723" t="s">
        <v>185</v>
      </c>
      <c r="D7723" s="38">
        <v>45258</v>
      </c>
      <c r="E7723">
        <f>COUNTIFS($D$4891:D7723,D7723,$A$4891:A7723,A7723)</f>
        <v>3</v>
      </c>
      <c r="I7723" s="39" t="s">
        <v>182</v>
      </c>
      <c r="K7723" t="str">
        <f t="shared" si="548"/>
        <v>2023/24</v>
      </c>
      <c r="Q7723" s="32">
        <v>717.06466958692488</v>
      </c>
      <c r="AC7723" s="37">
        <v>247.26367916790514</v>
      </c>
      <c r="AD7723">
        <f t="shared" si="549"/>
        <v>24.726367916790515</v>
      </c>
    </row>
    <row r="7724" spans="1:30" x14ac:dyDescent="0.25">
      <c r="A7724" t="s">
        <v>236</v>
      </c>
      <c r="B7724" t="s">
        <v>185</v>
      </c>
      <c r="D7724" s="5">
        <v>45258</v>
      </c>
      <c r="E7724">
        <f>COUNTIFS($D$4891:D7724,D7724,$A$4891:A7724,A7724)</f>
        <v>4</v>
      </c>
      <c r="I7724" t="s">
        <v>182</v>
      </c>
      <c r="K7724" t="str">
        <f t="shared" si="548"/>
        <v>2023/24</v>
      </c>
      <c r="Q7724" s="32">
        <v>604.46933893459357</v>
      </c>
      <c r="AC7724" s="36">
        <v>208.43770308089432</v>
      </c>
      <c r="AD7724">
        <f t="shared" si="549"/>
        <v>20.843770308089432</v>
      </c>
    </row>
    <row r="7725" spans="1:30" x14ac:dyDescent="0.25">
      <c r="A7725" t="s">
        <v>236</v>
      </c>
      <c r="B7725" t="s">
        <v>185</v>
      </c>
      <c r="D7725" s="38">
        <v>45258</v>
      </c>
      <c r="E7725">
        <f>COUNTIFS($D$4891:D7725,D7725,$A$4891:A7725,A7725)</f>
        <v>5</v>
      </c>
      <c r="I7725" s="39" t="s">
        <v>182</v>
      </c>
      <c r="K7725" t="str">
        <f t="shared" si="548"/>
        <v>2023/24</v>
      </c>
      <c r="Q7725" s="32">
        <v>629.12683781190492</v>
      </c>
      <c r="AC7725" s="37">
        <v>216.94028890065687</v>
      </c>
      <c r="AD7725">
        <f t="shared" si="549"/>
        <v>21.694028890065688</v>
      </c>
    </row>
    <row r="7726" spans="1:30" x14ac:dyDescent="0.25">
      <c r="A7726" t="s">
        <v>236</v>
      </c>
      <c r="B7726" t="s">
        <v>185</v>
      </c>
      <c r="D7726" s="5">
        <v>45282</v>
      </c>
      <c r="E7726">
        <f>COUNTIFS($D$4891:D7726,D7726,$A$4891:A7726,A7726)</f>
        <v>1</v>
      </c>
      <c r="I7726" t="s">
        <v>182</v>
      </c>
      <c r="K7726" t="str">
        <f t="shared" si="548"/>
        <v>2023/24</v>
      </c>
      <c r="Q7726" s="32">
        <v>237.54789272030652</v>
      </c>
      <c r="AC7726" s="36">
        <v>98.978288633461048</v>
      </c>
      <c r="AD7726">
        <f t="shared" si="549"/>
        <v>9.8978288633461045</v>
      </c>
    </row>
    <row r="7727" spans="1:30" x14ac:dyDescent="0.25">
      <c r="A7727" t="s">
        <v>236</v>
      </c>
      <c r="B7727" t="s">
        <v>185</v>
      </c>
      <c r="D7727" s="38">
        <v>45282</v>
      </c>
      <c r="E7727">
        <f>COUNTIFS($D$4891:D7727,D7727,$A$4891:A7727,A7727)</f>
        <v>2</v>
      </c>
      <c r="I7727" s="39" t="s">
        <v>182</v>
      </c>
      <c r="K7727" t="str">
        <f t="shared" si="548"/>
        <v>2023/24</v>
      </c>
      <c r="Q7727" s="32">
        <v>255.90957438364208</v>
      </c>
      <c r="AC7727" s="37">
        <v>106.62898932651753</v>
      </c>
      <c r="AD7727">
        <f t="shared" si="549"/>
        <v>10.662898932651753</v>
      </c>
    </row>
    <row r="7728" spans="1:30" x14ac:dyDescent="0.25">
      <c r="A7728" t="s">
        <v>236</v>
      </c>
      <c r="B7728" t="s">
        <v>185</v>
      </c>
      <c r="D7728" s="5">
        <v>45282</v>
      </c>
      <c r="E7728">
        <f>COUNTIFS($D$4891:D7728,D7728,$A$4891:A7728,A7728)</f>
        <v>3</v>
      </c>
      <c r="I7728" t="s">
        <v>182</v>
      </c>
      <c r="K7728" t="str">
        <f t="shared" si="548"/>
        <v>2023/24</v>
      </c>
      <c r="Q7728" s="32">
        <v>406.17515696808857</v>
      </c>
      <c r="AC7728" s="36">
        <v>169.23964873670357</v>
      </c>
      <c r="AD7728">
        <f t="shared" si="549"/>
        <v>16.923964873670357</v>
      </c>
    </row>
    <row r="7729" spans="1:30" x14ac:dyDescent="0.25">
      <c r="A7729" t="s">
        <v>236</v>
      </c>
      <c r="B7729" t="s">
        <v>185</v>
      </c>
      <c r="D7729" s="38">
        <v>45282</v>
      </c>
      <c r="E7729">
        <f>COUNTIFS($D$4891:D7729,D7729,$A$4891:A7729,A7729)</f>
        <v>4</v>
      </c>
      <c r="I7729" s="39" t="s">
        <v>182</v>
      </c>
      <c r="K7729" t="str">
        <f t="shared" si="548"/>
        <v>2023/24</v>
      </c>
      <c r="Q7729" s="32">
        <v>355.14294134983788</v>
      </c>
      <c r="AC7729" s="37">
        <v>147.97622556243246</v>
      </c>
      <c r="AD7729">
        <f t="shared" si="549"/>
        <v>14.797622556243246</v>
      </c>
    </row>
    <row r="7730" spans="1:30" x14ac:dyDescent="0.25">
      <c r="A7730" t="s">
        <v>236</v>
      </c>
      <c r="B7730" t="s">
        <v>185</v>
      </c>
      <c r="D7730" s="5">
        <v>45282</v>
      </c>
      <c r="E7730">
        <f>COUNTIFS($D$4891:D7730,D7730,$A$4891:A7730,A7730)</f>
        <v>5</v>
      </c>
      <c r="I7730" t="s">
        <v>182</v>
      </c>
      <c r="K7730" t="str">
        <f t="shared" si="548"/>
        <v>2023/24</v>
      </c>
      <c r="Q7730" s="32">
        <v>225.68130107321718</v>
      </c>
      <c r="AC7730" s="36">
        <v>94.033875447173827</v>
      </c>
      <c r="AD7730">
        <f t="shared" si="549"/>
        <v>9.4033875447173827</v>
      </c>
    </row>
    <row r="7731" spans="1:30" x14ac:dyDescent="0.25">
      <c r="A7731" t="s">
        <v>236</v>
      </c>
      <c r="B7731" t="s">
        <v>185</v>
      </c>
      <c r="D7731" s="38">
        <v>45323</v>
      </c>
      <c r="E7731">
        <f>COUNTIFS($D$4891:D7731,D7731,$A$4891:A7731,A7731)</f>
        <v>1</v>
      </c>
      <c r="I7731" s="39" t="s">
        <v>182</v>
      </c>
      <c r="K7731" t="str">
        <f t="shared" si="548"/>
        <v>2023/24</v>
      </c>
      <c r="Q7731" s="32">
        <v>851.29919888540587</v>
      </c>
      <c r="AC7731" s="37">
        <v>207.63395094765997</v>
      </c>
      <c r="AD7731">
        <f t="shared" si="549"/>
        <v>20.763395094765997</v>
      </c>
    </row>
    <row r="7732" spans="1:30" x14ac:dyDescent="0.25">
      <c r="A7732" t="s">
        <v>236</v>
      </c>
      <c r="B7732" t="s">
        <v>185</v>
      </c>
      <c r="D7732" s="5">
        <v>45323</v>
      </c>
      <c r="E7732">
        <f>COUNTIFS($D$4891:D7732,D7732,$A$4891:A7732,A7732)</f>
        <v>2</v>
      </c>
      <c r="I7732" t="s">
        <v>182</v>
      </c>
      <c r="K7732" t="str">
        <f t="shared" si="548"/>
        <v>2023/24</v>
      </c>
      <c r="Q7732" s="32">
        <v>762.79069767441854</v>
      </c>
      <c r="AC7732" s="36">
        <v>186.04651162790697</v>
      </c>
      <c r="AD7732">
        <f t="shared" si="549"/>
        <v>18.604651162790695</v>
      </c>
    </row>
    <row r="7733" spans="1:30" x14ac:dyDescent="0.25">
      <c r="A7733" t="s">
        <v>236</v>
      </c>
      <c r="B7733" t="s">
        <v>185</v>
      </c>
      <c r="D7733" s="38">
        <v>45323</v>
      </c>
      <c r="E7733">
        <f>COUNTIFS($D$4891:D7733,D7733,$A$4891:A7733,A7733)</f>
        <v>3</v>
      </c>
      <c r="I7733" s="39" t="s">
        <v>182</v>
      </c>
      <c r="K7733" t="str">
        <f t="shared" si="548"/>
        <v>2023/24</v>
      </c>
      <c r="Q7733" s="32">
        <v>604.99861661901696</v>
      </c>
      <c r="AC7733" s="37">
        <v>147.56063819976023</v>
      </c>
      <c r="AD7733">
        <f t="shared" si="549"/>
        <v>14.756063819976024</v>
      </c>
    </row>
    <row r="7734" spans="1:30" x14ac:dyDescent="0.25">
      <c r="A7734" t="s">
        <v>236</v>
      </c>
      <c r="B7734" t="s">
        <v>185</v>
      </c>
      <c r="D7734" s="5">
        <v>45323</v>
      </c>
      <c r="E7734">
        <f>COUNTIFS($D$4891:D7734,D7734,$A$4891:A7734,A7734)</f>
        <v>4</v>
      </c>
      <c r="I7734" t="s">
        <v>182</v>
      </c>
      <c r="K7734" t="str">
        <f t="shared" si="548"/>
        <v>2023/24</v>
      </c>
      <c r="Q7734" s="32">
        <v>699.68494013862642</v>
      </c>
      <c r="AC7734" s="36">
        <v>170.65486344844547</v>
      </c>
      <c r="AD7734">
        <f t="shared" si="549"/>
        <v>17.065486344844548</v>
      </c>
    </row>
    <row r="7735" spans="1:30" x14ac:dyDescent="0.25">
      <c r="A7735" t="s">
        <v>236</v>
      </c>
      <c r="B7735" t="s">
        <v>185</v>
      </c>
      <c r="D7735" s="38">
        <v>45323</v>
      </c>
      <c r="E7735">
        <f>COUNTIFS($D$4891:D7735,D7735,$A$4891:A7735,A7735)</f>
        <v>5</v>
      </c>
      <c r="I7735" s="39" t="s">
        <v>182</v>
      </c>
      <c r="K7735" t="str">
        <f t="shared" si="548"/>
        <v>2023/24</v>
      </c>
      <c r="Q7735" s="32">
        <v>814.79500149590547</v>
      </c>
      <c r="AC7735" s="37">
        <v>198.73048816973304</v>
      </c>
      <c r="AD7735">
        <f t="shared" si="549"/>
        <v>19.873048816973302</v>
      </c>
    </row>
    <row r="7736" spans="1:30" x14ac:dyDescent="0.25">
      <c r="A7736" t="s">
        <v>236</v>
      </c>
      <c r="B7736" t="s">
        <v>185</v>
      </c>
      <c r="D7736" s="5">
        <v>45377</v>
      </c>
      <c r="E7736">
        <f>COUNTIFS($D$4891:D7736,D7736,$A$4891:A7736,A7736)</f>
        <v>1</v>
      </c>
      <c r="I7736" t="s">
        <v>182</v>
      </c>
      <c r="K7736" t="str">
        <f t="shared" si="548"/>
        <v>2023/24</v>
      </c>
      <c r="Q7736" s="32">
        <v>260.47878316480853</v>
      </c>
      <c r="AC7736" s="36">
        <v>48.236811697186766</v>
      </c>
      <c r="AD7736">
        <f t="shared" si="549"/>
        <v>4.823681169718677</v>
      </c>
    </row>
    <row r="7737" spans="1:30" x14ac:dyDescent="0.25">
      <c r="A7737" t="s">
        <v>236</v>
      </c>
      <c r="B7737" t="s">
        <v>185</v>
      </c>
      <c r="D7737" s="38">
        <v>45377</v>
      </c>
      <c r="E7737">
        <f>COUNTIFS($D$4891:D7737,D7737,$A$4891:A7737,A7737)</f>
        <v>2</v>
      </c>
      <c r="I7737" s="39" t="s">
        <v>182</v>
      </c>
      <c r="K7737" t="str">
        <f t="shared" si="548"/>
        <v>2023/24</v>
      </c>
      <c r="Q7737" s="32">
        <v>170.7667076670767</v>
      </c>
      <c r="AC7737" s="37">
        <v>31.623464382791983</v>
      </c>
      <c r="AD7737">
        <f t="shared" si="549"/>
        <v>3.1623464382791981</v>
      </c>
    </row>
    <row r="7738" spans="1:30" x14ac:dyDescent="0.25">
      <c r="A7738" t="s">
        <v>236</v>
      </c>
      <c r="B7738" t="s">
        <v>185</v>
      </c>
      <c r="D7738" s="5">
        <v>45377</v>
      </c>
      <c r="E7738">
        <f>COUNTIFS($D$4891:D7738,D7738,$A$4891:A7738,A7738)</f>
        <v>3</v>
      </c>
      <c r="I7738" t="s">
        <v>182</v>
      </c>
      <c r="K7738" t="str">
        <f t="shared" si="548"/>
        <v>2023/24</v>
      </c>
      <c r="Q7738" s="32">
        <v>52.515569756949063</v>
      </c>
      <c r="AC7738" s="36">
        <v>9.7251055105461219</v>
      </c>
      <c r="AD7738">
        <f t="shared" si="549"/>
        <v>0.97251055105461215</v>
      </c>
    </row>
    <row r="7739" spans="1:30" x14ac:dyDescent="0.25">
      <c r="A7739" t="s">
        <v>236</v>
      </c>
      <c r="B7739" t="s">
        <v>185</v>
      </c>
      <c r="D7739" s="38">
        <v>45377</v>
      </c>
      <c r="E7739">
        <f>COUNTIFS($D$4891:D7739,D7739,$A$4891:A7739,A7739)</f>
        <v>4</v>
      </c>
      <c r="I7739" s="39" t="s">
        <v>182</v>
      </c>
      <c r="K7739" t="str">
        <f t="shared" si="548"/>
        <v>2023/24</v>
      </c>
      <c r="Q7739" s="32">
        <v>254.19143123958142</v>
      </c>
      <c r="AC7739" s="37">
        <v>47.07248726658915</v>
      </c>
      <c r="AD7739">
        <f t="shared" si="549"/>
        <v>4.7072487266589151</v>
      </c>
    </row>
    <row r="7740" spans="1:30" x14ac:dyDescent="0.25">
      <c r="A7740" t="s">
        <v>236</v>
      </c>
      <c r="B7740" t="s">
        <v>185</v>
      </c>
      <c r="D7740" s="5">
        <v>45377</v>
      </c>
      <c r="E7740">
        <f>COUNTIFS($D$4891:D7740,D7740,$A$4891:A7740,A7740)</f>
        <v>5</v>
      </c>
      <c r="I7740" t="s">
        <v>182</v>
      </c>
      <c r="K7740" t="str">
        <f t="shared" si="548"/>
        <v>2023/24</v>
      </c>
      <c r="Q7740" s="32">
        <v>202.18729896149247</v>
      </c>
      <c r="AC7740" s="36">
        <v>37.442092400276387</v>
      </c>
      <c r="AD7740">
        <f t="shared" si="549"/>
        <v>3.7442092400276388</v>
      </c>
    </row>
    <row r="7741" spans="1:30" x14ac:dyDescent="0.25">
      <c r="A7741" t="s">
        <v>236</v>
      </c>
      <c r="B7741" t="s">
        <v>185</v>
      </c>
      <c r="D7741" s="38">
        <v>45447</v>
      </c>
      <c r="E7741">
        <f>COUNTIFS($D$4891:D7741,D7741,$A$4891:A7741,A7741)</f>
        <v>1</v>
      </c>
      <c r="I7741" s="39" t="s">
        <v>182</v>
      </c>
      <c r="K7741" t="str">
        <f t="shared" si="548"/>
        <v>2023/24</v>
      </c>
      <c r="Q7741" s="32">
        <v>72.796934865900383</v>
      </c>
      <c r="AC7741" s="37">
        <v>10.399562123700054</v>
      </c>
      <c r="AD7741">
        <f t="shared" si="549"/>
        <v>1.0399562123700055</v>
      </c>
    </row>
    <row r="7742" spans="1:30" x14ac:dyDescent="0.25">
      <c r="A7742" t="s">
        <v>236</v>
      </c>
      <c r="B7742" t="s">
        <v>185</v>
      </c>
      <c r="D7742" s="5">
        <v>45447</v>
      </c>
      <c r="E7742">
        <f>COUNTIFS($D$4891:D7742,D7742,$A$4891:A7742,A7742)</f>
        <v>2</v>
      </c>
      <c r="I7742" t="s">
        <v>182</v>
      </c>
      <c r="K7742" t="str">
        <f t="shared" si="548"/>
        <v>2023/24</v>
      </c>
      <c r="Q7742" s="32">
        <v>0</v>
      </c>
      <c r="AC7742" s="36">
        <v>0</v>
      </c>
      <c r="AD7742">
        <f t="shared" si="549"/>
        <v>0</v>
      </c>
    </row>
    <row r="7743" spans="1:30" x14ac:dyDescent="0.25">
      <c r="A7743" t="s">
        <v>236</v>
      </c>
      <c r="B7743" t="s">
        <v>185</v>
      </c>
      <c r="D7743" s="38">
        <v>45447</v>
      </c>
      <c r="E7743">
        <f>COUNTIFS($D$4891:D7743,D7743,$A$4891:A7743,A7743)</f>
        <v>3</v>
      </c>
      <c r="I7743" s="39" t="s">
        <v>182</v>
      </c>
      <c r="K7743" t="str">
        <f t="shared" si="548"/>
        <v>2023/24</v>
      </c>
      <c r="Q7743" s="32">
        <v>0</v>
      </c>
      <c r="AC7743" s="37">
        <v>0</v>
      </c>
      <c r="AD7743">
        <f t="shared" si="549"/>
        <v>0</v>
      </c>
    </row>
    <row r="7744" spans="1:30" x14ac:dyDescent="0.25">
      <c r="A7744" t="s">
        <v>236</v>
      </c>
      <c r="B7744" t="s">
        <v>185</v>
      </c>
      <c r="D7744" s="5">
        <v>45447</v>
      </c>
      <c r="E7744">
        <f>COUNTIFS($D$4891:D7744,D7744,$A$4891:A7744,A7744)</f>
        <v>4</v>
      </c>
      <c r="I7744" t="s">
        <v>182</v>
      </c>
      <c r="K7744" t="str">
        <f t="shared" si="548"/>
        <v>2023/24</v>
      </c>
      <c r="Q7744" s="32">
        <v>116.41981662568382</v>
      </c>
      <c r="AC7744" s="36">
        <v>16.631402375097689</v>
      </c>
      <c r="AD7744">
        <f t="shared" si="549"/>
        <v>1.663140237509769</v>
      </c>
    </row>
    <row r="7745" spans="1:30" x14ac:dyDescent="0.25">
      <c r="A7745" t="s">
        <v>236</v>
      </c>
      <c r="B7745" t="s">
        <v>185</v>
      </c>
      <c r="D7745" s="38">
        <v>45447</v>
      </c>
      <c r="E7745">
        <f>COUNTIFS($D$4891:D7745,D7745,$A$4891:A7745,A7745)</f>
        <v>5</v>
      </c>
      <c r="I7745" s="39" t="s">
        <v>182</v>
      </c>
      <c r="K7745" t="str">
        <f t="shared" si="548"/>
        <v>2023/24</v>
      </c>
      <c r="Q7745" s="32">
        <v>0</v>
      </c>
      <c r="AC7745" s="37">
        <v>0</v>
      </c>
      <c r="AD7745">
        <f t="shared" si="549"/>
        <v>0</v>
      </c>
    </row>
    <row r="7746" spans="1:30" x14ac:dyDescent="0.25">
      <c r="A7746" t="s">
        <v>237</v>
      </c>
      <c r="B7746" t="s">
        <v>185</v>
      </c>
      <c r="D7746" s="5">
        <v>44977</v>
      </c>
      <c r="E7746">
        <f>COUNTIFS($D$4891:D7746,D7746,$A$4891:A7746,A7746)</f>
        <v>1</v>
      </c>
      <c r="I7746" t="s">
        <v>183</v>
      </c>
      <c r="K7746" t="str">
        <f t="shared" si="548"/>
        <v>2022/23</v>
      </c>
      <c r="Q7746" s="32">
        <v>268.51679394052275</v>
      </c>
      <c r="AC7746" s="36">
        <v>45.511321006868265</v>
      </c>
      <c r="AD7746">
        <f t="shared" si="549"/>
        <v>4.5511321006868268</v>
      </c>
    </row>
    <row r="7747" spans="1:30" x14ac:dyDescent="0.25">
      <c r="A7747" t="s">
        <v>237</v>
      </c>
      <c r="B7747" t="s">
        <v>185</v>
      </c>
      <c r="D7747" s="38">
        <v>44977</v>
      </c>
      <c r="E7747">
        <f>COUNTIFS($D$4891:D7747,D7747,$A$4891:A7747,A7747)</f>
        <v>2</v>
      </c>
      <c r="I7747" s="39" t="s">
        <v>183</v>
      </c>
      <c r="K7747" t="str">
        <f t="shared" si="548"/>
        <v>2022/23</v>
      </c>
      <c r="Q7747" s="32">
        <v>219.67261034785147</v>
      </c>
      <c r="AC7747" s="37">
        <v>37.232645821669742</v>
      </c>
      <c r="AD7747">
        <f t="shared" si="549"/>
        <v>3.7232645821669741</v>
      </c>
    </row>
    <row r="7748" spans="1:30" x14ac:dyDescent="0.25">
      <c r="A7748" t="s">
        <v>237</v>
      </c>
      <c r="B7748" t="s">
        <v>185</v>
      </c>
      <c r="D7748" s="5">
        <v>44977</v>
      </c>
      <c r="E7748">
        <f>COUNTIFS($D$4891:D7748,D7748,$A$4891:A7748,A7748)</f>
        <v>3</v>
      </c>
      <c r="I7748" t="s">
        <v>183</v>
      </c>
      <c r="K7748" t="str">
        <f t="shared" si="548"/>
        <v>2022/23</v>
      </c>
      <c r="Q7748" s="32">
        <v>146.48299030354593</v>
      </c>
      <c r="AC7748" s="36">
        <v>24.827625475177275</v>
      </c>
      <c r="AD7748">
        <f t="shared" si="549"/>
        <v>2.4827625475177273</v>
      </c>
    </row>
    <row r="7749" spans="1:30" x14ac:dyDescent="0.25">
      <c r="A7749" t="s">
        <v>237</v>
      </c>
      <c r="B7749" t="s">
        <v>185</v>
      </c>
      <c r="D7749" s="38">
        <v>44977</v>
      </c>
      <c r="E7749">
        <f>COUNTIFS($D$4891:D7749,D7749,$A$4891:A7749,A7749)</f>
        <v>4</v>
      </c>
      <c r="I7749" s="39" t="s">
        <v>183</v>
      </c>
      <c r="K7749" t="str">
        <f t="shared" si="548"/>
        <v>2022/23</v>
      </c>
      <c r="Q7749" s="32">
        <v>198.82195334595016</v>
      </c>
      <c r="AC7749" s="37">
        <v>33.698636160330537</v>
      </c>
      <c r="AD7749">
        <f t="shared" si="549"/>
        <v>3.3698636160330535</v>
      </c>
    </row>
    <row r="7750" spans="1:30" x14ac:dyDescent="0.25">
      <c r="A7750" t="s">
        <v>237</v>
      </c>
      <c r="B7750" t="s">
        <v>185</v>
      </c>
      <c r="D7750" s="5">
        <v>44977</v>
      </c>
      <c r="E7750">
        <f>COUNTIFS($D$4891:D7750,D7750,$A$4891:A7750,A7750)</f>
        <v>5</v>
      </c>
      <c r="I7750" t="s">
        <v>183</v>
      </c>
      <c r="K7750" t="str">
        <f t="shared" si="548"/>
        <v>2022/23</v>
      </c>
      <c r="Q7750" s="32">
        <v>267.28110599078337</v>
      </c>
      <c r="AC7750" s="36">
        <v>45.301882371319216</v>
      </c>
      <c r="AD7750">
        <f t="shared" si="549"/>
        <v>4.530188237131922</v>
      </c>
    </row>
    <row r="7751" spans="1:30" x14ac:dyDescent="0.25">
      <c r="A7751" t="s">
        <v>237</v>
      </c>
      <c r="B7751" t="s">
        <v>185</v>
      </c>
      <c r="D7751" s="38">
        <v>45001</v>
      </c>
      <c r="E7751">
        <f>COUNTIFS($D$4891:D7751,D7751,$A$4891:A7751,A7751)</f>
        <v>1</v>
      </c>
      <c r="I7751" s="39" t="s">
        <v>183</v>
      </c>
      <c r="K7751" t="str">
        <f t="shared" ref="K7751:K7814" si="550">YEAR(D7751)+IF(MONTH(D7751)&lt;7,-1,0)&amp;"/"&amp;RIGHT(YEAR(D7751)+IF(MONTH(D7751)&lt;7,0,1),2)</f>
        <v>2022/23</v>
      </c>
      <c r="Q7751" s="32">
        <v>230.55397006595641</v>
      </c>
      <c r="AC7751" s="37">
        <v>96.0641541941485</v>
      </c>
      <c r="AD7751">
        <f t="shared" si="549"/>
        <v>9.6064154194148497</v>
      </c>
    </row>
    <row r="7752" spans="1:30" x14ac:dyDescent="0.25">
      <c r="A7752" t="s">
        <v>237</v>
      </c>
      <c r="B7752" t="s">
        <v>185</v>
      </c>
      <c r="D7752" s="5">
        <v>45001</v>
      </c>
      <c r="E7752">
        <f>COUNTIFS($D$4891:D7752,D7752,$A$4891:A7752,A7752)</f>
        <v>2</v>
      </c>
      <c r="I7752" t="s">
        <v>183</v>
      </c>
      <c r="K7752" t="str">
        <f t="shared" si="550"/>
        <v>2022/23</v>
      </c>
      <c r="Q7752" s="32">
        <v>254.41247582205028</v>
      </c>
      <c r="AC7752" s="36">
        <v>106.00519825918762</v>
      </c>
      <c r="AD7752">
        <f t="shared" si="549"/>
        <v>10.600519825918763</v>
      </c>
    </row>
    <row r="7753" spans="1:30" x14ac:dyDescent="0.25">
      <c r="A7753" t="s">
        <v>237</v>
      </c>
      <c r="B7753" t="s">
        <v>185</v>
      </c>
      <c r="D7753" s="38">
        <v>45001</v>
      </c>
      <c r="E7753">
        <f>COUNTIFS($D$4891:D7753,D7753,$A$4891:A7753,A7753)</f>
        <v>3</v>
      </c>
      <c r="I7753" s="39" t="s">
        <v>183</v>
      </c>
      <c r="K7753" t="str">
        <f t="shared" si="550"/>
        <v>2022/23</v>
      </c>
      <c r="Q7753" s="32">
        <v>126.15359877946635</v>
      </c>
      <c r="AC7753" s="37">
        <v>52.563999491444314</v>
      </c>
      <c r="AD7753">
        <f t="shared" si="549"/>
        <v>5.2563999491444315</v>
      </c>
    </row>
    <row r="7754" spans="1:30" x14ac:dyDescent="0.25">
      <c r="A7754" t="s">
        <v>237</v>
      </c>
      <c r="B7754" t="s">
        <v>185</v>
      </c>
      <c r="D7754" s="5">
        <v>45001</v>
      </c>
      <c r="E7754">
        <f>COUNTIFS($D$4891:D7754,D7754,$A$4891:A7754,A7754)</f>
        <v>4</v>
      </c>
      <c r="I7754" t="s">
        <v>183</v>
      </c>
      <c r="K7754" t="str">
        <f t="shared" si="550"/>
        <v>2022/23</v>
      </c>
      <c r="Q7754" s="32">
        <v>218.34115649655445</v>
      </c>
      <c r="AC7754" s="36">
        <v>90.975481873564362</v>
      </c>
      <c r="AD7754">
        <f t="shared" si="549"/>
        <v>9.0975481873564359</v>
      </c>
    </row>
    <row r="7755" spans="1:30" x14ac:dyDescent="0.25">
      <c r="A7755" t="s">
        <v>237</v>
      </c>
      <c r="B7755" t="s">
        <v>185</v>
      </c>
      <c r="D7755" s="38">
        <v>45001</v>
      </c>
      <c r="E7755">
        <f>COUNTIFS($D$4891:D7755,D7755,$A$4891:A7755,A7755)</f>
        <v>5</v>
      </c>
      <c r="I7755" s="39" t="s">
        <v>183</v>
      </c>
      <c r="K7755" t="str">
        <f t="shared" si="550"/>
        <v>2022/23</v>
      </c>
      <c r="Q7755" s="32">
        <v>203.76191029514294</v>
      </c>
      <c r="AC7755" s="37">
        <v>84.900795956309551</v>
      </c>
      <c r="AD7755">
        <f t="shared" si="549"/>
        <v>8.4900795956309558</v>
      </c>
    </row>
    <row r="7756" spans="1:30" x14ac:dyDescent="0.25">
      <c r="A7756" t="s">
        <v>237</v>
      </c>
      <c r="B7756" t="s">
        <v>185</v>
      </c>
      <c r="D7756" s="5">
        <v>45050</v>
      </c>
      <c r="E7756">
        <f>COUNTIFS($D$4891:D7756,D7756,$A$4891:A7756,A7756)</f>
        <v>1</v>
      </c>
      <c r="I7756" t="s">
        <v>183</v>
      </c>
      <c r="K7756" t="str">
        <f t="shared" si="550"/>
        <v>2022/23</v>
      </c>
      <c r="Q7756" s="32">
        <v>209.49988035415171</v>
      </c>
      <c r="AC7756" s="36">
        <v>42.755077623296266</v>
      </c>
      <c r="AD7756">
        <f t="shared" si="549"/>
        <v>4.2755077623296263</v>
      </c>
    </row>
    <row r="7757" spans="1:30" x14ac:dyDescent="0.25">
      <c r="A7757" t="s">
        <v>237</v>
      </c>
      <c r="B7757" t="s">
        <v>185</v>
      </c>
      <c r="D7757" s="38">
        <v>45050</v>
      </c>
      <c r="E7757">
        <f>COUNTIFS($D$4891:D7757,D7757,$A$4891:A7757,A7757)</f>
        <v>2</v>
      </c>
      <c r="I7757" s="39" t="s">
        <v>183</v>
      </c>
      <c r="K7757" t="str">
        <f t="shared" si="550"/>
        <v>2022/23</v>
      </c>
      <c r="Q7757" s="32">
        <v>240.81929650730734</v>
      </c>
      <c r="AC7757" s="37">
        <v>49.146795205572928</v>
      </c>
      <c r="AD7757">
        <f t="shared" si="549"/>
        <v>4.9146795205572928</v>
      </c>
    </row>
    <row r="7758" spans="1:30" x14ac:dyDescent="0.25">
      <c r="A7758" t="s">
        <v>237</v>
      </c>
      <c r="B7758" t="s">
        <v>185</v>
      </c>
      <c r="D7758" s="5">
        <v>45050</v>
      </c>
      <c r="E7758">
        <f>COUNTIFS($D$4891:D7758,D7758,$A$4891:A7758,A7758)</f>
        <v>3</v>
      </c>
      <c r="I7758" t="s">
        <v>183</v>
      </c>
      <c r="K7758" t="str">
        <f t="shared" si="550"/>
        <v>2022/23</v>
      </c>
      <c r="Q7758" s="32">
        <v>203.74739732504111</v>
      </c>
      <c r="AC7758" s="36">
        <v>41.581101494906349</v>
      </c>
      <c r="AD7758">
        <f t="shared" si="549"/>
        <v>4.1581101494906347</v>
      </c>
    </row>
    <row r="7759" spans="1:30" x14ac:dyDescent="0.25">
      <c r="A7759" t="s">
        <v>237</v>
      </c>
      <c r="B7759" t="s">
        <v>185</v>
      </c>
      <c r="D7759" s="38">
        <v>45050</v>
      </c>
      <c r="E7759">
        <f>COUNTIFS($D$4891:D7759,D7759,$A$4891:A7759,A7759)</f>
        <v>4</v>
      </c>
      <c r="I7759" s="39" t="s">
        <v>183</v>
      </c>
      <c r="K7759" t="str">
        <f t="shared" si="550"/>
        <v>2022/23</v>
      </c>
      <c r="Q7759" s="32">
        <v>340.71328391103981</v>
      </c>
      <c r="AC7759" s="37">
        <v>69.533323247150975</v>
      </c>
      <c r="AD7759">
        <f t="shared" si="549"/>
        <v>6.9533323247150971</v>
      </c>
    </row>
    <row r="7760" spans="1:30" x14ac:dyDescent="0.25">
      <c r="A7760" t="s">
        <v>237</v>
      </c>
      <c r="B7760" t="s">
        <v>185</v>
      </c>
      <c r="D7760" s="5">
        <v>45050</v>
      </c>
      <c r="E7760">
        <f>COUNTIFS($D$4891:D7760,D7760,$A$4891:A7760,A7760)</f>
        <v>5</v>
      </c>
      <c r="I7760" t="s">
        <v>183</v>
      </c>
      <c r="K7760" t="str">
        <f t="shared" si="550"/>
        <v>2022/23</v>
      </c>
      <c r="Q7760" s="32">
        <v>273.9552834708544</v>
      </c>
      <c r="AC7760" s="36">
        <v>55.909241524664161</v>
      </c>
      <c r="AD7760">
        <f t="shared" si="549"/>
        <v>5.5909241524664157</v>
      </c>
    </row>
    <row r="7761" spans="1:30" x14ac:dyDescent="0.25">
      <c r="A7761" t="s">
        <v>237</v>
      </c>
      <c r="B7761" t="s">
        <v>185</v>
      </c>
      <c r="D7761" s="38">
        <v>45147</v>
      </c>
      <c r="E7761">
        <f>COUNTIFS($D$4891:D7761,D7761,$A$4891:A7761,A7761)</f>
        <v>1</v>
      </c>
      <c r="I7761" s="39" t="s">
        <v>183</v>
      </c>
      <c r="K7761" t="str">
        <f t="shared" si="550"/>
        <v>2023/24</v>
      </c>
      <c r="Q7761" s="32">
        <v>113.85588718245917</v>
      </c>
      <c r="AC7761" s="37">
        <v>11.737720328088574</v>
      </c>
      <c r="AD7761">
        <f t="shared" si="549"/>
        <v>1.1737720328088574</v>
      </c>
    </row>
    <row r="7762" spans="1:30" x14ac:dyDescent="0.25">
      <c r="A7762" t="s">
        <v>237</v>
      </c>
      <c r="B7762" t="s">
        <v>185</v>
      </c>
      <c r="D7762" s="5">
        <v>45147</v>
      </c>
      <c r="E7762">
        <f>COUNTIFS($D$4891:D7762,D7762,$A$4891:A7762,A7762)</f>
        <v>2</v>
      </c>
      <c r="I7762" t="s">
        <v>183</v>
      </c>
      <c r="K7762" t="str">
        <f t="shared" si="550"/>
        <v>2023/24</v>
      </c>
      <c r="Q7762" s="32">
        <v>138.71492297888236</v>
      </c>
      <c r="AC7762" s="36">
        <v>14.300507523596119</v>
      </c>
      <c r="AD7762">
        <f t="shared" si="549"/>
        <v>1.430050752359612</v>
      </c>
    </row>
    <row r="7763" spans="1:30" x14ac:dyDescent="0.25">
      <c r="A7763" t="s">
        <v>237</v>
      </c>
      <c r="B7763" t="s">
        <v>185</v>
      </c>
      <c r="D7763" s="38">
        <v>45147</v>
      </c>
      <c r="E7763">
        <f>COUNTIFS($D$4891:D7763,D7763,$A$4891:A7763,A7763)</f>
        <v>3</v>
      </c>
      <c r="I7763" s="39" t="s">
        <v>183</v>
      </c>
      <c r="K7763" t="str">
        <f t="shared" si="550"/>
        <v>2023/24</v>
      </c>
      <c r="Q7763" s="32">
        <v>88.985518393178907</v>
      </c>
      <c r="AC7763" s="37">
        <v>9.1737647828019497</v>
      </c>
      <c r="AD7763">
        <f t="shared" si="549"/>
        <v>0.91737647828019497</v>
      </c>
    </row>
    <row r="7764" spans="1:30" x14ac:dyDescent="0.25">
      <c r="A7764" t="s">
        <v>237</v>
      </c>
      <c r="B7764" t="s">
        <v>185</v>
      </c>
      <c r="D7764" s="5">
        <v>45147</v>
      </c>
      <c r="E7764">
        <f>COUNTIFS($D$4891:D7764,D7764,$A$4891:A7764,A7764)</f>
        <v>4</v>
      </c>
      <c r="I7764" t="s">
        <v>183</v>
      </c>
      <c r="K7764" t="str">
        <f t="shared" si="550"/>
        <v>2023/24</v>
      </c>
      <c r="Q7764" s="32">
        <v>189.31976156147104</v>
      </c>
      <c r="AC7764" s="36">
        <v>19.51750119190423</v>
      </c>
      <c r="AD7764">
        <f t="shared" si="549"/>
        <v>1.951750119190423</v>
      </c>
    </row>
    <row r="7765" spans="1:30" x14ac:dyDescent="0.25">
      <c r="A7765" t="s">
        <v>237</v>
      </c>
      <c r="B7765" t="s">
        <v>185</v>
      </c>
      <c r="D7765" s="38">
        <v>45147</v>
      </c>
      <c r="E7765">
        <f>COUNTIFS($D$4891:D7765,D7765,$A$4891:A7765,A7765)</f>
        <v>5</v>
      </c>
      <c r="I7765" s="39" t="s">
        <v>183</v>
      </c>
      <c r="K7765" t="str">
        <f t="shared" si="550"/>
        <v>2023/24</v>
      </c>
      <c r="Q7765" s="32">
        <v>161.659225645905</v>
      </c>
      <c r="AC7765" s="37">
        <v>16.665899551124227</v>
      </c>
      <c r="AD7765">
        <f t="shared" si="549"/>
        <v>1.6665899551124226</v>
      </c>
    </row>
    <row r="7766" spans="1:30" x14ac:dyDescent="0.25">
      <c r="A7766" t="s">
        <v>237</v>
      </c>
      <c r="B7766" t="s">
        <v>185</v>
      </c>
      <c r="D7766" s="5">
        <v>45184</v>
      </c>
      <c r="E7766">
        <f>COUNTIFS($D$4891:D7766,D7766,$A$4891:A7766,A7766)</f>
        <v>1</v>
      </c>
      <c r="I7766" t="s">
        <v>183</v>
      </c>
      <c r="K7766" t="str">
        <f t="shared" si="550"/>
        <v>2023/24</v>
      </c>
      <c r="Q7766" s="32">
        <v>65.274333567016498</v>
      </c>
      <c r="AC7766" s="36">
        <v>17.641711774869322</v>
      </c>
      <c r="AD7766">
        <f t="shared" si="549"/>
        <v>1.7641711774869322</v>
      </c>
    </row>
    <row r="7767" spans="1:30" x14ac:dyDescent="0.25">
      <c r="A7767" t="s">
        <v>237</v>
      </c>
      <c r="B7767" t="s">
        <v>185</v>
      </c>
      <c r="D7767" s="38">
        <v>45184</v>
      </c>
      <c r="E7767">
        <f>COUNTIFS($D$4891:D7767,D7767,$A$4891:A7767,A7767)</f>
        <v>2</v>
      </c>
      <c r="I7767" s="39" t="s">
        <v>183</v>
      </c>
      <c r="K7767" t="str">
        <f t="shared" si="550"/>
        <v>2023/24</v>
      </c>
      <c r="Q7767" s="32">
        <v>69.215307012553566</v>
      </c>
      <c r="AC7767" s="37">
        <v>18.706839733122585</v>
      </c>
      <c r="AD7767">
        <f t="shared" si="549"/>
        <v>1.8706839733122584</v>
      </c>
    </row>
    <row r="7768" spans="1:30" x14ac:dyDescent="0.25">
      <c r="A7768" t="s">
        <v>237</v>
      </c>
      <c r="B7768" t="s">
        <v>185</v>
      </c>
      <c r="D7768" s="5">
        <v>45184</v>
      </c>
      <c r="E7768">
        <f>COUNTIFS($D$4891:D7768,D7768,$A$4891:A7768,A7768)</f>
        <v>3</v>
      </c>
      <c r="I7768" t="s">
        <v>183</v>
      </c>
      <c r="K7768" t="str">
        <f t="shared" si="550"/>
        <v>2023/24</v>
      </c>
      <c r="Q7768" s="32">
        <v>92.891152362584393</v>
      </c>
      <c r="AC7768" s="36">
        <v>25.10571685475254</v>
      </c>
      <c r="AD7768">
        <f t="shared" si="549"/>
        <v>2.510571685475254</v>
      </c>
    </row>
    <row r="7769" spans="1:30" x14ac:dyDescent="0.25">
      <c r="A7769" t="s">
        <v>237</v>
      </c>
      <c r="B7769" t="s">
        <v>185</v>
      </c>
      <c r="D7769" s="38">
        <v>45184</v>
      </c>
      <c r="E7769">
        <f>COUNTIFS($D$4891:D7769,D7769,$A$4891:A7769,A7769)</f>
        <v>4</v>
      </c>
      <c r="I7769" s="39" t="s">
        <v>183</v>
      </c>
      <c r="K7769" t="str">
        <f t="shared" si="550"/>
        <v>2023/24</v>
      </c>
      <c r="Q7769" s="32">
        <v>134.0550813663437</v>
      </c>
      <c r="AC7769" s="37">
        <v>36.231103071984784</v>
      </c>
      <c r="AD7769">
        <f t="shared" si="549"/>
        <v>3.6231103071984783</v>
      </c>
    </row>
    <row r="7770" spans="1:30" x14ac:dyDescent="0.25">
      <c r="A7770" t="s">
        <v>237</v>
      </c>
      <c r="B7770" t="s">
        <v>185</v>
      </c>
      <c r="D7770" s="5">
        <v>45184</v>
      </c>
      <c r="E7770">
        <f>COUNTIFS($D$4891:D7770,D7770,$A$4891:A7770,A7770)</f>
        <v>5</v>
      </c>
      <c r="I7770" t="s">
        <v>183</v>
      </c>
      <c r="K7770" t="str">
        <f t="shared" si="550"/>
        <v>2023/24</v>
      </c>
      <c r="Q7770" s="32">
        <v>153.3304684142673</v>
      </c>
      <c r="AC7770" s="36">
        <v>41.440667138991166</v>
      </c>
      <c r="AD7770">
        <f t="shared" si="549"/>
        <v>4.1440667138991163</v>
      </c>
    </row>
    <row r="7771" spans="1:30" x14ac:dyDescent="0.25">
      <c r="A7771" t="s">
        <v>237</v>
      </c>
      <c r="B7771" t="s">
        <v>185</v>
      </c>
      <c r="D7771" s="38">
        <v>45229</v>
      </c>
      <c r="E7771">
        <f>COUNTIFS($D$4891:D7771,D7771,$A$4891:A7771,A7771)</f>
        <v>1</v>
      </c>
      <c r="I7771" s="39" t="s">
        <v>183</v>
      </c>
      <c r="K7771" t="str">
        <f t="shared" si="550"/>
        <v>2023/24</v>
      </c>
      <c r="Q7771" s="32">
        <v>191.65697367029711</v>
      </c>
      <c r="AC7771" s="37">
        <v>42.590438593399355</v>
      </c>
      <c r="AD7771">
        <f t="shared" si="549"/>
        <v>4.2590438593399353</v>
      </c>
    </row>
    <row r="7772" spans="1:30" x14ac:dyDescent="0.25">
      <c r="A7772" t="s">
        <v>237</v>
      </c>
      <c r="B7772" t="s">
        <v>185</v>
      </c>
      <c r="D7772" s="5">
        <v>45229</v>
      </c>
      <c r="E7772">
        <f>COUNTIFS($D$4891:D7772,D7772,$A$4891:A7772,A7772)</f>
        <v>2</v>
      </c>
      <c r="I7772" t="s">
        <v>183</v>
      </c>
      <c r="K7772" t="str">
        <f t="shared" si="550"/>
        <v>2023/24</v>
      </c>
      <c r="Q7772" s="32">
        <v>256.15435795076513</v>
      </c>
      <c r="AC7772" s="36">
        <v>56.923190655725584</v>
      </c>
      <c r="AD7772">
        <f t="shared" ref="AD7772:AD7835" si="551">AC7772/10</f>
        <v>5.6923190655725584</v>
      </c>
    </row>
    <row r="7773" spans="1:30" x14ac:dyDescent="0.25">
      <c r="A7773" t="s">
        <v>237</v>
      </c>
      <c r="B7773" t="s">
        <v>185</v>
      </c>
      <c r="D7773" s="38">
        <v>45229</v>
      </c>
      <c r="E7773">
        <f>COUNTIFS($D$4891:D7773,D7773,$A$4891:A7773,A7773)</f>
        <v>3</v>
      </c>
      <c r="I7773" s="39" t="s">
        <v>183</v>
      </c>
      <c r="K7773" t="str">
        <f t="shared" si="550"/>
        <v>2023/24</v>
      </c>
      <c r="Q7773" s="32">
        <v>260.52013335866917</v>
      </c>
      <c r="AC7773" s="37">
        <v>57.893362968593152</v>
      </c>
      <c r="AD7773">
        <f t="shared" si="551"/>
        <v>5.7893362968593154</v>
      </c>
    </row>
    <row r="7774" spans="1:30" x14ac:dyDescent="0.25">
      <c r="A7774" t="s">
        <v>237</v>
      </c>
      <c r="B7774" t="s">
        <v>185</v>
      </c>
      <c r="D7774" s="5">
        <v>45229</v>
      </c>
      <c r="E7774">
        <f>COUNTIFS($D$4891:D7774,D7774,$A$4891:A7774,A7774)</f>
        <v>4</v>
      </c>
      <c r="I7774" t="s">
        <v>183</v>
      </c>
      <c r="K7774" t="str">
        <f t="shared" si="550"/>
        <v>2023/24</v>
      </c>
      <c r="Q7774" s="32">
        <v>254.13550995565592</v>
      </c>
      <c r="AC7774" s="36">
        <v>56.474557767923542</v>
      </c>
      <c r="AD7774">
        <f t="shared" si="551"/>
        <v>5.6474557767923539</v>
      </c>
    </row>
    <row r="7775" spans="1:30" x14ac:dyDescent="0.25">
      <c r="A7775" t="s">
        <v>237</v>
      </c>
      <c r="B7775" t="s">
        <v>185</v>
      </c>
      <c r="D7775" s="38">
        <v>45229</v>
      </c>
      <c r="E7775">
        <f>COUNTIFS($D$4891:D7775,D7775,$A$4891:A7775,A7775)</f>
        <v>5</v>
      </c>
      <c r="I7775" s="39" t="s">
        <v>183</v>
      </c>
      <c r="K7775" t="str">
        <f t="shared" si="550"/>
        <v>2023/24</v>
      </c>
      <c r="Q7775" s="32">
        <v>247.74639423076923</v>
      </c>
      <c r="AC7775" s="37">
        <v>55.054754273504273</v>
      </c>
      <c r="AD7775">
        <f t="shared" si="551"/>
        <v>5.5054754273504276</v>
      </c>
    </row>
    <row r="7776" spans="1:30" x14ac:dyDescent="0.25">
      <c r="A7776" t="s">
        <v>237</v>
      </c>
      <c r="B7776" t="s">
        <v>185</v>
      </c>
      <c r="D7776" s="5">
        <v>45258</v>
      </c>
      <c r="E7776">
        <f>COUNTIFS($D$4891:D7776,D7776,$A$4891:A7776,A7776)</f>
        <v>1</v>
      </c>
      <c r="I7776" t="s">
        <v>183</v>
      </c>
      <c r="K7776" t="str">
        <f t="shared" si="550"/>
        <v>2023/24</v>
      </c>
      <c r="Q7776" s="32">
        <v>290.83272936760147</v>
      </c>
      <c r="AC7776" s="36">
        <v>100.28714805779362</v>
      </c>
      <c r="AD7776">
        <f t="shared" si="551"/>
        <v>10.028714805779362</v>
      </c>
    </row>
    <row r="7777" spans="1:30" x14ac:dyDescent="0.25">
      <c r="A7777" t="s">
        <v>237</v>
      </c>
      <c r="B7777" t="s">
        <v>185</v>
      </c>
      <c r="D7777" s="38">
        <v>45258</v>
      </c>
      <c r="E7777">
        <f>COUNTIFS($D$4891:D7777,D7777,$A$4891:A7777,A7777)</f>
        <v>2</v>
      </c>
      <c r="I7777" s="39" t="s">
        <v>183</v>
      </c>
      <c r="K7777" t="str">
        <f t="shared" si="550"/>
        <v>2023/24</v>
      </c>
      <c r="Q7777" s="32">
        <v>222.34511705733047</v>
      </c>
      <c r="AC7777" s="37">
        <v>76.670730019769138</v>
      </c>
      <c r="AD7777">
        <f t="shared" si="551"/>
        <v>7.667073001976914</v>
      </c>
    </row>
    <row r="7778" spans="1:30" x14ac:dyDescent="0.25">
      <c r="A7778" t="s">
        <v>237</v>
      </c>
      <c r="B7778" t="s">
        <v>185</v>
      </c>
      <c r="D7778" s="5">
        <v>45258</v>
      </c>
      <c r="E7778">
        <f>COUNTIFS($D$4891:D7778,D7778,$A$4891:A7778,A7778)</f>
        <v>3</v>
      </c>
      <c r="I7778" t="s">
        <v>183</v>
      </c>
      <c r="K7778" t="str">
        <f t="shared" si="550"/>
        <v>2023/24</v>
      </c>
      <c r="Q7778" s="32">
        <v>296.89362157455275</v>
      </c>
      <c r="AC7778" s="36">
        <v>102.37711088777681</v>
      </c>
      <c r="AD7778">
        <f t="shared" si="551"/>
        <v>10.237711088777681</v>
      </c>
    </row>
    <row r="7779" spans="1:30" x14ac:dyDescent="0.25">
      <c r="A7779" t="s">
        <v>237</v>
      </c>
      <c r="B7779" t="s">
        <v>185</v>
      </c>
      <c r="D7779" s="38">
        <v>45258</v>
      </c>
      <c r="E7779">
        <f>COUNTIFS($D$4891:D7779,D7779,$A$4891:A7779,A7779)</f>
        <v>4</v>
      </c>
      <c r="I7779" s="39" t="s">
        <v>183</v>
      </c>
      <c r="K7779" t="str">
        <f t="shared" si="550"/>
        <v>2023/24</v>
      </c>
      <c r="Q7779" s="32">
        <v>356.52891227098621</v>
      </c>
      <c r="AC7779" s="37">
        <v>122.94100423137455</v>
      </c>
      <c r="AD7779">
        <f t="shared" si="551"/>
        <v>12.294100423137454</v>
      </c>
    </row>
    <row r="7780" spans="1:30" x14ac:dyDescent="0.25">
      <c r="A7780" t="s">
        <v>237</v>
      </c>
      <c r="B7780" t="s">
        <v>185</v>
      </c>
      <c r="D7780" s="5">
        <v>45258</v>
      </c>
      <c r="E7780">
        <f>COUNTIFS($D$4891:D7780,D7780,$A$4891:A7780,A7780)</f>
        <v>5</v>
      </c>
      <c r="I7780" t="s">
        <v>183</v>
      </c>
      <c r="K7780" t="str">
        <f t="shared" si="550"/>
        <v>2023/24</v>
      </c>
      <c r="Q7780" s="32">
        <v>363.35025490132682</v>
      </c>
      <c r="AC7780" s="36">
        <v>125.29319134528512</v>
      </c>
      <c r="AD7780">
        <f t="shared" si="551"/>
        <v>12.529319134528512</v>
      </c>
    </row>
    <row r="7781" spans="1:30" x14ac:dyDescent="0.25">
      <c r="A7781" t="s">
        <v>237</v>
      </c>
      <c r="B7781" t="s">
        <v>185</v>
      </c>
      <c r="D7781" s="38">
        <v>45282</v>
      </c>
      <c r="E7781">
        <f>COUNTIFS($D$4891:D7781,D7781,$A$4891:A7781,A7781)</f>
        <v>1</v>
      </c>
      <c r="I7781" s="39" t="s">
        <v>183</v>
      </c>
      <c r="K7781" t="str">
        <f t="shared" si="550"/>
        <v>2023/24</v>
      </c>
      <c r="Q7781" s="32">
        <v>177.62660619803478</v>
      </c>
      <c r="AC7781" s="37">
        <v>74.011085915847829</v>
      </c>
      <c r="AD7781">
        <f t="shared" si="551"/>
        <v>7.4011085915847827</v>
      </c>
    </row>
    <row r="7782" spans="1:30" x14ac:dyDescent="0.25">
      <c r="A7782" t="s">
        <v>237</v>
      </c>
      <c r="B7782" t="s">
        <v>185</v>
      </c>
      <c r="D7782" s="5">
        <v>45282</v>
      </c>
      <c r="E7782">
        <f>COUNTIFS($D$4891:D7782,D7782,$A$4891:A7782,A7782)</f>
        <v>2</v>
      </c>
      <c r="I7782" t="s">
        <v>183</v>
      </c>
      <c r="K7782" t="str">
        <f t="shared" si="550"/>
        <v>2023/24</v>
      </c>
      <c r="Q7782" s="32">
        <v>141.47730092348229</v>
      </c>
      <c r="AC7782" s="36">
        <v>58.948875384784287</v>
      </c>
      <c r="AD7782">
        <f t="shared" si="551"/>
        <v>5.8948875384784287</v>
      </c>
    </row>
    <row r="7783" spans="1:30" x14ac:dyDescent="0.25">
      <c r="A7783" t="s">
        <v>237</v>
      </c>
      <c r="B7783" t="s">
        <v>185</v>
      </c>
      <c r="D7783" s="38">
        <v>45282</v>
      </c>
      <c r="E7783">
        <f>COUNTIFS($D$4891:D7783,D7783,$A$4891:A7783,A7783)</f>
        <v>3</v>
      </c>
      <c r="I7783" s="39" t="s">
        <v>183</v>
      </c>
      <c r="K7783" t="str">
        <f t="shared" si="550"/>
        <v>2023/24</v>
      </c>
      <c r="Q7783" s="32">
        <v>128.05251343446028</v>
      </c>
      <c r="AC7783" s="37">
        <v>53.355213931025112</v>
      </c>
      <c r="AD7783">
        <f t="shared" si="551"/>
        <v>5.3355213931025114</v>
      </c>
    </row>
    <row r="7784" spans="1:30" x14ac:dyDescent="0.25">
      <c r="A7784" t="s">
        <v>237</v>
      </c>
      <c r="B7784" t="s">
        <v>185</v>
      </c>
      <c r="D7784" s="5">
        <v>45282</v>
      </c>
      <c r="E7784">
        <f>COUNTIFS($D$4891:D7784,D7784,$A$4891:A7784,A7784)</f>
        <v>4</v>
      </c>
      <c r="I7784" t="s">
        <v>183</v>
      </c>
      <c r="K7784" t="str">
        <f t="shared" si="550"/>
        <v>2023/24</v>
      </c>
      <c r="Q7784" s="32">
        <v>182.34522200677677</v>
      </c>
      <c r="AC7784" s="36">
        <v>75.977175836156988</v>
      </c>
      <c r="AD7784">
        <f t="shared" si="551"/>
        <v>7.5977175836156992</v>
      </c>
    </row>
    <row r="7785" spans="1:30" x14ac:dyDescent="0.25">
      <c r="A7785" t="s">
        <v>237</v>
      </c>
      <c r="B7785" t="s">
        <v>185</v>
      </c>
      <c r="D7785" s="38">
        <v>45282</v>
      </c>
      <c r="E7785">
        <f>COUNTIFS($D$4891:D7785,D7785,$A$4891:A7785,A7785)</f>
        <v>5</v>
      </c>
      <c r="I7785" s="39" t="s">
        <v>183</v>
      </c>
      <c r="K7785" t="str">
        <f t="shared" si="550"/>
        <v>2023/24</v>
      </c>
      <c r="Q7785" s="32">
        <v>171.32867132867131</v>
      </c>
      <c r="AC7785" s="37">
        <v>71.386946386946377</v>
      </c>
      <c r="AD7785">
        <f t="shared" si="551"/>
        <v>7.1386946386946377</v>
      </c>
    </row>
    <row r="7786" spans="1:30" x14ac:dyDescent="0.25">
      <c r="A7786" t="s">
        <v>237</v>
      </c>
      <c r="B7786" t="s">
        <v>185</v>
      </c>
      <c r="D7786" s="5">
        <v>45323</v>
      </c>
      <c r="E7786">
        <f>COUNTIFS($D$4891:D7786,D7786,$A$4891:A7786,A7786)</f>
        <v>1</v>
      </c>
      <c r="I7786" t="s">
        <v>183</v>
      </c>
      <c r="K7786" t="str">
        <f t="shared" si="550"/>
        <v>2023/24</v>
      </c>
      <c r="Q7786" s="32">
        <v>243.32540311921758</v>
      </c>
      <c r="AC7786" s="36">
        <v>59.347659297370143</v>
      </c>
      <c r="AD7786">
        <f t="shared" si="551"/>
        <v>5.9347659297370141</v>
      </c>
    </row>
    <row r="7787" spans="1:30" x14ac:dyDescent="0.25">
      <c r="A7787" t="s">
        <v>237</v>
      </c>
      <c r="B7787" t="s">
        <v>185</v>
      </c>
      <c r="D7787" s="38">
        <v>45323</v>
      </c>
      <c r="E7787">
        <f>COUNTIFS($D$4891:D7787,D7787,$A$4891:A7787,A7787)</f>
        <v>2</v>
      </c>
      <c r="I7787" s="39" t="s">
        <v>183</v>
      </c>
      <c r="K7787" t="str">
        <f t="shared" si="550"/>
        <v>2023/24</v>
      </c>
      <c r="Q7787" s="32">
        <v>239.40588016770147</v>
      </c>
      <c r="AC7787" s="37">
        <v>58.391678089683289</v>
      </c>
      <c r="AD7787">
        <f t="shared" si="551"/>
        <v>5.8391678089683285</v>
      </c>
    </row>
    <row r="7788" spans="1:30" x14ac:dyDescent="0.25">
      <c r="A7788" t="s">
        <v>237</v>
      </c>
      <c r="B7788" t="s">
        <v>185</v>
      </c>
      <c r="D7788" s="5">
        <v>45323</v>
      </c>
      <c r="E7788">
        <f>COUNTIFS($D$4891:D7788,D7788,$A$4891:A7788,A7788)</f>
        <v>3</v>
      </c>
      <c r="I7788" t="s">
        <v>183</v>
      </c>
      <c r="K7788" t="str">
        <f t="shared" si="550"/>
        <v>2023/24</v>
      </c>
      <c r="Q7788" s="32">
        <v>310.85101909488827</v>
      </c>
      <c r="AC7788" s="36">
        <v>75.817321730460549</v>
      </c>
      <c r="AD7788">
        <f t="shared" si="551"/>
        <v>7.5817321730460545</v>
      </c>
    </row>
    <row r="7789" spans="1:30" x14ac:dyDescent="0.25">
      <c r="A7789" t="s">
        <v>237</v>
      </c>
      <c r="B7789" t="s">
        <v>185</v>
      </c>
      <c r="D7789" s="38">
        <v>45323</v>
      </c>
      <c r="E7789">
        <f>COUNTIFS($D$4891:D7789,D7789,$A$4891:A7789,A7789)</f>
        <v>4</v>
      </c>
      <c r="I7789" s="39" t="s">
        <v>183</v>
      </c>
      <c r="K7789" t="str">
        <f t="shared" si="550"/>
        <v>2023/24</v>
      </c>
      <c r="Q7789" s="32">
        <v>369.91219728995031</v>
      </c>
      <c r="AC7789" s="37">
        <v>90.222487143890319</v>
      </c>
      <c r="AD7789">
        <f t="shared" si="551"/>
        <v>9.0222487143890326</v>
      </c>
    </row>
    <row r="7790" spans="1:30" x14ac:dyDescent="0.25">
      <c r="A7790" t="s">
        <v>237</v>
      </c>
      <c r="B7790" t="s">
        <v>185</v>
      </c>
      <c r="D7790" s="5">
        <v>45323</v>
      </c>
      <c r="E7790">
        <f>COUNTIFS($D$4891:D7790,D7790,$A$4891:A7790,A7790)</f>
        <v>5</v>
      </c>
      <c r="I7790" t="s">
        <v>183</v>
      </c>
      <c r="K7790" t="str">
        <f t="shared" si="550"/>
        <v>2023/24</v>
      </c>
      <c r="Q7790" s="32">
        <v>370.06677622140489</v>
      </c>
      <c r="AC7790" s="36">
        <v>90.260189322293868</v>
      </c>
      <c r="AD7790">
        <f t="shared" si="551"/>
        <v>9.0260189322293876</v>
      </c>
    </row>
    <row r="7791" spans="1:30" x14ac:dyDescent="0.25">
      <c r="A7791" t="s">
        <v>237</v>
      </c>
      <c r="B7791" t="s">
        <v>185</v>
      </c>
      <c r="D7791" s="38">
        <v>45377</v>
      </c>
      <c r="E7791">
        <f>COUNTIFS($D$4891:D7791,D7791,$A$4891:A7791,A7791)</f>
        <v>1</v>
      </c>
      <c r="I7791" s="39" t="s">
        <v>183</v>
      </c>
      <c r="K7791" t="str">
        <f t="shared" si="550"/>
        <v>2023/24</v>
      </c>
      <c r="Q7791" s="32">
        <v>56.256799444247847</v>
      </c>
      <c r="AC7791" s="37">
        <v>10.417925823008861</v>
      </c>
      <c r="AD7791">
        <f t="shared" si="551"/>
        <v>1.0417925823008862</v>
      </c>
    </row>
    <row r="7792" spans="1:30" x14ac:dyDescent="0.25">
      <c r="A7792" t="s">
        <v>237</v>
      </c>
      <c r="B7792" t="s">
        <v>185</v>
      </c>
      <c r="D7792" s="5">
        <v>45377</v>
      </c>
      <c r="E7792">
        <f>COUNTIFS($D$4891:D7792,D7792,$A$4891:A7792,A7792)</f>
        <v>2</v>
      </c>
      <c r="I7792" t="s">
        <v>183</v>
      </c>
      <c r="K7792" t="str">
        <f t="shared" si="550"/>
        <v>2023/24</v>
      </c>
      <c r="Q7792" s="32">
        <v>22.514619883040933</v>
      </c>
      <c r="AC7792" s="36">
        <v>4.1693740524149874</v>
      </c>
      <c r="AD7792">
        <f t="shared" si="551"/>
        <v>0.41693740524149875</v>
      </c>
    </row>
    <row r="7793" spans="1:30" x14ac:dyDescent="0.25">
      <c r="A7793" t="s">
        <v>237</v>
      </c>
      <c r="B7793" t="s">
        <v>185</v>
      </c>
      <c r="D7793" s="38">
        <v>45377</v>
      </c>
      <c r="E7793">
        <f>COUNTIFS($D$4891:D7793,D7793,$A$4891:A7793,A7793)</f>
        <v>3</v>
      </c>
      <c r="I7793" s="39" t="s">
        <v>183</v>
      </c>
      <c r="K7793" t="str">
        <f t="shared" si="550"/>
        <v>2023/24</v>
      </c>
      <c r="Q7793" s="32">
        <v>11.54201292705449</v>
      </c>
      <c r="AC7793" s="37">
        <v>2.1374098013063869</v>
      </c>
      <c r="AD7793">
        <f t="shared" si="551"/>
        <v>0.21374098013063869</v>
      </c>
    </row>
    <row r="7794" spans="1:30" x14ac:dyDescent="0.25">
      <c r="A7794" t="s">
        <v>237</v>
      </c>
      <c r="B7794" t="s">
        <v>185</v>
      </c>
      <c r="D7794" s="5">
        <v>45377</v>
      </c>
      <c r="E7794">
        <f>COUNTIFS($D$4891:D7794,D7794,$A$4891:A7794,A7794)</f>
        <v>4</v>
      </c>
      <c r="I7794" t="s">
        <v>183</v>
      </c>
      <c r="K7794" t="str">
        <f t="shared" si="550"/>
        <v>2023/24</v>
      </c>
      <c r="Q7794" s="32">
        <v>90.40032220598701</v>
      </c>
      <c r="AC7794" s="36">
        <v>16.740800408516112</v>
      </c>
      <c r="AD7794">
        <f t="shared" si="551"/>
        <v>1.6740800408516112</v>
      </c>
    </row>
    <row r="7795" spans="1:30" x14ac:dyDescent="0.25">
      <c r="A7795" t="s">
        <v>237</v>
      </c>
      <c r="B7795" t="s">
        <v>185</v>
      </c>
      <c r="D7795" s="38">
        <v>45377</v>
      </c>
      <c r="E7795">
        <f>COUNTIFS($D$4891:D7795,D7795,$A$4891:A7795,A7795)</f>
        <v>5</v>
      </c>
      <c r="I7795" s="39" t="s">
        <v>183</v>
      </c>
      <c r="K7795" t="str">
        <f t="shared" si="550"/>
        <v>2023/24</v>
      </c>
      <c r="Q7795" s="32">
        <v>69.544839582528027</v>
      </c>
      <c r="AC7795" s="37">
        <v>12.87867399676445</v>
      </c>
      <c r="AD7795">
        <f t="shared" si="551"/>
        <v>1.2878673996764449</v>
      </c>
    </row>
    <row r="7796" spans="1:30" x14ac:dyDescent="0.25">
      <c r="A7796" t="s">
        <v>237</v>
      </c>
      <c r="B7796" t="s">
        <v>185</v>
      </c>
      <c r="D7796" s="5">
        <v>45447</v>
      </c>
      <c r="E7796">
        <f>COUNTIFS($D$4891:D7796,D7796,$A$4891:A7796,A7796)</f>
        <v>1</v>
      </c>
      <c r="I7796" t="s">
        <v>183</v>
      </c>
      <c r="K7796" t="str">
        <f t="shared" si="550"/>
        <v>2023/24</v>
      </c>
      <c r="Q7796" s="32">
        <v>26.198439241917516</v>
      </c>
      <c r="AC7796" s="36">
        <v>3.7426341774167877</v>
      </c>
      <c r="AD7796">
        <f t="shared" si="551"/>
        <v>0.37426341774167876</v>
      </c>
    </row>
    <row r="7797" spans="1:30" x14ac:dyDescent="0.25">
      <c r="A7797" t="s">
        <v>237</v>
      </c>
      <c r="B7797" t="s">
        <v>185</v>
      </c>
      <c r="D7797" s="38">
        <v>45447</v>
      </c>
      <c r="E7797">
        <f>COUNTIFS($D$4891:D7797,D7797,$A$4891:A7797,A7797)</f>
        <v>2</v>
      </c>
      <c r="I7797" s="39" t="s">
        <v>183</v>
      </c>
      <c r="K7797" t="str">
        <f t="shared" si="550"/>
        <v>2023/24</v>
      </c>
      <c r="Q7797" s="32">
        <v>3.5984848484848522</v>
      </c>
      <c r="AC7797" s="37">
        <v>0.51406926406926456</v>
      </c>
      <c r="AD7797">
        <f t="shared" si="551"/>
        <v>5.1406926406926456E-2</v>
      </c>
    </row>
    <row r="7798" spans="1:30" x14ac:dyDescent="0.25">
      <c r="A7798" t="s">
        <v>237</v>
      </c>
      <c r="B7798" t="s">
        <v>185</v>
      </c>
      <c r="D7798" s="5">
        <v>45447</v>
      </c>
      <c r="E7798">
        <f>COUNTIFS($D$4891:D7798,D7798,$A$4891:A7798,A7798)</f>
        <v>3</v>
      </c>
      <c r="I7798" t="s">
        <v>183</v>
      </c>
      <c r="K7798" t="str">
        <f t="shared" si="550"/>
        <v>2023/24</v>
      </c>
      <c r="Q7798" s="32">
        <v>26.49802148106275</v>
      </c>
      <c r="AC7798" s="36">
        <v>3.7854316401518213</v>
      </c>
      <c r="AD7798">
        <f t="shared" si="551"/>
        <v>0.37854316401518212</v>
      </c>
    </row>
    <row r="7799" spans="1:30" x14ac:dyDescent="0.25">
      <c r="A7799" t="s">
        <v>237</v>
      </c>
      <c r="B7799" t="s">
        <v>185</v>
      </c>
      <c r="D7799" s="38">
        <v>45447</v>
      </c>
      <c r="E7799">
        <f>COUNTIFS($D$4891:D7799,D7799,$A$4891:A7799,A7799)</f>
        <v>4</v>
      </c>
      <c r="I7799" s="39" t="s">
        <v>183</v>
      </c>
      <c r="K7799" t="str">
        <f t="shared" si="550"/>
        <v>2023/24</v>
      </c>
      <c r="Q7799" s="32">
        <v>81.007513740404903</v>
      </c>
      <c r="AC7799" s="37">
        <v>11.572501962914986</v>
      </c>
      <c r="AD7799">
        <f t="shared" si="551"/>
        <v>1.1572501962914985</v>
      </c>
    </row>
    <row r="7800" spans="1:30" x14ac:dyDescent="0.25">
      <c r="A7800" t="s">
        <v>237</v>
      </c>
      <c r="B7800" t="s">
        <v>185</v>
      </c>
      <c r="D7800" s="40">
        <v>45447</v>
      </c>
      <c r="E7800">
        <f>COUNTIFS($D$4891:D7800,D7800,$A$4891:A7800,A7800)</f>
        <v>5</v>
      </c>
      <c r="I7800" s="41" t="s">
        <v>183</v>
      </c>
      <c r="K7800" t="str">
        <f t="shared" si="550"/>
        <v>2023/24</v>
      </c>
      <c r="Q7800" s="32">
        <v>51.478412891456365</v>
      </c>
      <c r="AC7800" s="42">
        <v>7.3540589844937667</v>
      </c>
      <c r="AD7800">
        <f t="shared" si="551"/>
        <v>0.73540589844937665</v>
      </c>
    </row>
    <row r="7801" spans="1:30" x14ac:dyDescent="0.25">
      <c r="A7801" t="s">
        <v>238</v>
      </c>
      <c r="B7801" t="s">
        <v>186</v>
      </c>
      <c r="D7801" s="38">
        <v>44945</v>
      </c>
      <c r="E7801">
        <f>COUNTIFS($D$4891:D7801,D7801,$A$4891:A7801,A7801)</f>
        <v>1</v>
      </c>
      <c r="I7801" s="39" t="s">
        <v>164</v>
      </c>
      <c r="K7801" t="str">
        <f t="shared" si="550"/>
        <v>2022/23</v>
      </c>
      <c r="Q7801" s="32">
        <v>195.2465931213498</v>
      </c>
      <c r="AC7801" s="37">
        <v>38.283645710068583</v>
      </c>
      <c r="AD7801">
        <f t="shared" si="551"/>
        <v>3.8283645710068583</v>
      </c>
    </row>
    <row r="7802" spans="1:30" x14ac:dyDescent="0.25">
      <c r="A7802" t="s">
        <v>239</v>
      </c>
      <c r="B7802" t="s">
        <v>186</v>
      </c>
      <c r="D7802" s="5">
        <v>44945</v>
      </c>
      <c r="E7802">
        <f>COUNTIFS($D$4891:D7802,D7802,$A$4891:A7802,A7802)</f>
        <v>1</v>
      </c>
      <c r="I7802" t="s">
        <v>187</v>
      </c>
      <c r="K7802" t="str">
        <f t="shared" si="550"/>
        <v>2022/23</v>
      </c>
      <c r="Q7802" s="32">
        <v>215.44324107501001</v>
      </c>
      <c r="AC7802" s="36">
        <v>42.243772759805886</v>
      </c>
      <c r="AD7802">
        <f t="shared" si="551"/>
        <v>4.2243772759805882</v>
      </c>
    </row>
    <row r="7803" spans="1:30" x14ac:dyDescent="0.25">
      <c r="A7803" t="s">
        <v>238</v>
      </c>
      <c r="B7803" t="s">
        <v>186</v>
      </c>
      <c r="D7803" s="38">
        <v>44945</v>
      </c>
      <c r="E7803">
        <f>COUNTIFS($D$4891:D7803,D7803,$A$4891:A7803,A7803)</f>
        <v>2</v>
      </c>
      <c r="I7803" s="39" t="s">
        <v>164</v>
      </c>
      <c r="K7803" t="str">
        <f t="shared" si="550"/>
        <v>2022/23</v>
      </c>
      <c r="Q7803" s="32">
        <v>360.32146652497335</v>
      </c>
      <c r="AC7803" s="37">
        <v>70.651267946073204</v>
      </c>
      <c r="AD7803">
        <f t="shared" si="551"/>
        <v>7.0651267946073206</v>
      </c>
    </row>
    <row r="7804" spans="1:30" x14ac:dyDescent="0.25">
      <c r="A7804" t="s">
        <v>238</v>
      </c>
      <c r="B7804" t="s">
        <v>186</v>
      </c>
      <c r="D7804" s="5">
        <v>44945</v>
      </c>
      <c r="E7804">
        <f>COUNTIFS($D$4891:D7804,D7804,$A$4891:A7804,A7804)</f>
        <v>3</v>
      </c>
      <c r="I7804" t="s">
        <v>164</v>
      </c>
      <c r="K7804" t="str">
        <f t="shared" si="550"/>
        <v>2022/23</v>
      </c>
      <c r="Q7804" s="32">
        <v>243.42982540291638</v>
      </c>
      <c r="AC7804" s="36">
        <v>47.731338314297325</v>
      </c>
      <c r="AD7804">
        <f t="shared" si="551"/>
        <v>4.7731338314297327</v>
      </c>
    </row>
    <row r="7805" spans="1:30" x14ac:dyDescent="0.25">
      <c r="A7805" t="s">
        <v>238</v>
      </c>
      <c r="B7805" t="s">
        <v>186</v>
      </c>
      <c r="D7805" s="38">
        <v>44945</v>
      </c>
      <c r="E7805">
        <f>COUNTIFS($D$4891:D7805,D7805,$A$4891:A7805,A7805)</f>
        <v>4</v>
      </c>
      <c r="I7805" s="39" t="s">
        <v>164</v>
      </c>
      <c r="K7805" t="str">
        <f t="shared" si="550"/>
        <v>2022/23</v>
      </c>
      <c r="Q7805" s="32">
        <v>264.67473357015979</v>
      </c>
      <c r="AC7805" s="37">
        <v>51.897006582384272</v>
      </c>
      <c r="AD7805">
        <f t="shared" si="551"/>
        <v>5.1897006582384275</v>
      </c>
    </row>
    <row r="7806" spans="1:30" x14ac:dyDescent="0.25">
      <c r="A7806" t="s">
        <v>238</v>
      </c>
      <c r="B7806" t="s">
        <v>186</v>
      </c>
      <c r="D7806" s="5">
        <v>44972</v>
      </c>
      <c r="E7806">
        <f>COUNTIFS($D$4891:D7806,D7806,$A$4891:A7806,A7806)</f>
        <v>1</v>
      </c>
      <c r="I7806" t="s">
        <v>164</v>
      </c>
      <c r="K7806" t="str">
        <f t="shared" si="550"/>
        <v>2022/23</v>
      </c>
      <c r="Q7806" s="32">
        <v>227.45418848167537</v>
      </c>
      <c r="AC7806" s="36">
        <v>84.242292030250141</v>
      </c>
      <c r="AD7806">
        <f t="shared" si="551"/>
        <v>8.4242292030250141</v>
      </c>
    </row>
    <row r="7807" spans="1:30" x14ac:dyDescent="0.25">
      <c r="A7807" t="s">
        <v>239</v>
      </c>
      <c r="B7807" t="s">
        <v>186</v>
      </c>
      <c r="D7807" s="38">
        <v>44972</v>
      </c>
      <c r="E7807">
        <f>COUNTIFS($D$4891:D7807,D7807,$A$4891:A7807,A7807)</f>
        <v>1</v>
      </c>
      <c r="I7807" s="39" t="s">
        <v>187</v>
      </c>
      <c r="K7807" t="str">
        <f t="shared" si="550"/>
        <v>2022/23</v>
      </c>
      <c r="Q7807" s="32">
        <v>179.75308641975309</v>
      </c>
      <c r="AC7807" s="37">
        <v>66.575217192501142</v>
      </c>
      <c r="AD7807">
        <f t="shared" si="551"/>
        <v>6.6575217192501146</v>
      </c>
    </row>
    <row r="7808" spans="1:30" x14ac:dyDescent="0.25">
      <c r="A7808" t="s">
        <v>238</v>
      </c>
      <c r="B7808" t="s">
        <v>186</v>
      </c>
      <c r="D7808" s="5">
        <v>44972</v>
      </c>
      <c r="E7808">
        <f>COUNTIFS($D$4891:D7808,D7808,$A$4891:A7808,A7808)</f>
        <v>2</v>
      </c>
      <c r="I7808" t="s">
        <v>164</v>
      </c>
      <c r="K7808" t="str">
        <f t="shared" si="550"/>
        <v>2022/23</v>
      </c>
      <c r="Q7808" s="32">
        <v>223.98687396457245</v>
      </c>
      <c r="AC7808" s="36">
        <v>82.958101468360169</v>
      </c>
      <c r="AD7808">
        <f t="shared" si="551"/>
        <v>8.2958101468360166</v>
      </c>
    </row>
    <row r="7809" spans="1:30" x14ac:dyDescent="0.25">
      <c r="A7809" t="s">
        <v>238</v>
      </c>
      <c r="B7809" t="s">
        <v>186</v>
      </c>
      <c r="D7809" s="38">
        <v>44972</v>
      </c>
      <c r="E7809">
        <f>COUNTIFS($D$4891:D7809,D7809,$A$4891:A7809,A7809)</f>
        <v>3</v>
      </c>
      <c r="I7809" s="39" t="s">
        <v>164</v>
      </c>
      <c r="K7809" t="str">
        <f t="shared" si="550"/>
        <v>2022/23</v>
      </c>
      <c r="Q7809" s="32">
        <v>101.40559535072305</v>
      </c>
      <c r="AC7809" s="37">
        <v>37.557627907675204</v>
      </c>
      <c r="AD7809">
        <f t="shared" si="551"/>
        <v>3.7557627907675206</v>
      </c>
    </row>
    <row r="7810" spans="1:30" x14ac:dyDescent="0.25">
      <c r="A7810" t="s">
        <v>238</v>
      </c>
      <c r="B7810" t="s">
        <v>186</v>
      </c>
      <c r="D7810" s="5">
        <v>44972</v>
      </c>
      <c r="E7810">
        <f>COUNTIFS($D$4891:D7810,D7810,$A$4891:A7810,A7810)</f>
        <v>4</v>
      </c>
      <c r="I7810" t="s">
        <v>164</v>
      </c>
      <c r="K7810" t="str">
        <f t="shared" si="550"/>
        <v>2022/23</v>
      </c>
      <c r="Q7810" s="32">
        <v>149.73793757212721</v>
      </c>
      <c r="AC7810" s="36">
        <v>55.45849539708415</v>
      </c>
      <c r="AD7810">
        <f t="shared" si="551"/>
        <v>5.5458495397084153</v>
      </c>
    </row>
    <row r="7811" spans="1:30" x14ac:dyDescent="0.25">
      <c r="A7811" t="s">
        <v>238</v>
      </c>
      <c r="B7811" t="s">
        <v>186</v>
      </c>
      <c r="D7811" s="38">
        <v>45012</v>
      </c>
      <c r="E7811">
        <f>COUNTIFS($D$4891:D7811,D7811,$A$4891:A7811,A7811)</f>
        <v>1</v>
      </c>
      <c r="I7811" s="39" t="s">
        <v>164</v>
      </c>
      <c r="K7811" t="str">
        <f t="shared" si="550"/>
        <v>2022/23</v>
      </c>
      <c r="Q7811" s="32">
        <v>231.68615272195831</v>
      </c>
      <c r="AC7811" s="37">
        <v>57.921538180489577</v>
      </c>
      <c r="AD7811">
        <f t="shared" si="551"/>
        <v>5.7921538180489573</v>
      </c>
    </row>
    <row r="7812" spans="1:30" x14ac:dyDescent="0.25">
      <c r="A7812" t="s">
        <v>239</v>
      </c>
      <c r="B7812" t="s">
        <v>186</v>
      </c>
      <c r="D7812" s="5">
        <v>45012</v>
      </c>
      <c r="E7812">
        <f>COUNTIFS($D$4891:D7812,D7812,$A$4891:A7812,A7812)</f>
        <v>1</v>
      </c>
      <c r="I7812" t="s">
        <v>187</v>
      </c>
      <c r="K7812" t="str">
        <f t="shared" si="550"/>
        <v>2022/23</v>
      </c>
      <c r="Q7812" s="32">
        <v>202.20926465824428</v>
      </c>
      <c r="AC7812" s="36">
        <v>50.55231616456107</v>
      </c>
      <c r="AD7812">
        <f t="shared" si="551"/>
        <v>5.0552316164561066</v>
      </c>
    </row>
    <row r="7813" spans="1:30" x14ac:dyDescent="0.25">
      <c r="A7813" t="s">
        <v>238</v>
      </c>
      <c r="B7813" t="s">
        <v>186</v>
      </c>
      <c r="D7813" s="38">
        <v>45012</v>
      </c>
      <c r="E7813">
        <f>COUNTIFS($D$4891:D7813,D7813,$A$4891:A7813,A7813)</f>
        <v>2</v>
      </c>
      <c r="I7813" s="39" t="s">
        <v>164</v>
      </c>
      <c r="K7813" t="str">
        <f t="shared" si="550"/>
        <v>2022/23</v>
      </c>
      <c r="Q7813" s="32">
        <v>258.73131229235878</v>
      </c>
      <c r="AC7813" s="37">
        <v>64.682828073089695</v>
      </c>
      <c r="AD7813">
        <f t="shared" si="551"/>
        <v>6.4682828073089693</v>
      </c>
    </row>
    <row r="7814" spans="1:30" x14ac:dyDescent="0.25">
      <c r="A7814" t="s">
        <v>238</v>
      </c>
      <c r="B7814" t="s">
        <v>186</v>
      </c>
      <c r="D7814" s="5">
        <v>45012</v>
      </c>
      <c r="E7814">
        <f>COUNTIFS($D$4891:D7814,D7814,$A$4891:A7814,A7814)</f>
        <v>3</v>
      </c>
      <c r="I7814" t="s">
        <v>164</v>
      </c>
      <c r="K7814" t="str">
        <f t="shared" si="550"/>
        <v>2022/23</v>
      </c>
      <c r="Q7814" s="32">
        <v>181.69066076042816</v>
      </c>
      <c r="AC7814" s="36">
        <v>45.42266519010704</v>
      </c>
      <c r="AD7814">
        <f t="shared" si="551"/>
        <v>4.5422665190107043</v>
      </c>
    </row>
    <row r="7815" spans="1:30" x14ac:dyDescent="0.25">
      <c r="A7815" t="s">
        <v>238</v>
      </c>
      <c r="B7815" t="s">
        <v>186</v>
      </c>
      <c r="D7815" s="38">
        <v>45012</v>
      </c>
      <c r="E7815">
        <f>COUNTIFS($D$4891:D7815,D7815,$A$4891:A7815,A7815)</f>
        <v>4</v>
      </c>
      <c r="I7815" s="39" t="s">
        <v>164</v>
      </c>
      <c r="K7815" t="str">
        <f t="shared" ref="K7815:K7878" si="552">YEAR(D7815)+IF(MONTH(D7815)&lt;7,-1,0)&amp;"/"&amp;RIGHT(YEAR(D7815)+IF(MONTH(D7815)&lt;7,0,1),2)</f>
        <v>2022/23</v>
      </c>
      <c r="Q7815" s="32">
        <v>208.87656033287098</v>
      </c>
      <c r="AC7815" s="37">
        <v>52.219140083217745</v>
      </c>
      <c r="AD7815">
        <f t="shared" si="551"/>
        <v>5.2219140083217743</v>
      </c>
    </row>
    <row r="7816" spans="1:30" x14ac:dyDescent="0.25">
      <c r="A7816" t="s">
        <v>238</v>
      </c>
      <c r="B7816" t="s">
        <v>186</v>
      </c>
      <c r="D7816" s="5">
        <v>45053</v>
      </c>
      <c r="E7816">
        <f>COUNTIFS($D$4891:D7816,D7816,$A$4891:A7816,A7816)</f>
        <v>1</v>
      </c>
      <c r="I7816" t="s">
        <v>164</v>
      </c>
      <c r="K7816" t="str">
        <f t="shared" si="552"/>
        <v>2022/23</v>
      </c>
      <c r="Q7816" s="32">
        <v>257.74718818197078</v>
      </c>
      <c r="AC7816" s="36">
        <v>62.865167849261169</v>
      </c>
      <c r="AD7816">
        <f t="shared" si="551"/>
        <v>6.2865167849261168</v>
      </c>
    </row>
    <row r="7817" spans="1:30" x14ac:dyDescent="0.25">
      <c r="A7817" t="s">
        <v>239</v>
      </c>
      <c r="B7817" t="s">
        <v>186</v>
      </c>
      <c r="D7817" s="38">
        <v>45053</v>
      </c>
      <c r="E7817">
        <f>COUNTIFS($D$4891:D7817,D7817,$A$4891:A7817,A7817)</f>
        <v>1</v>
      </c>
      <c r="I7817" s="39" t="s">
        <v>187</v>
      </c>
      <c r="K7817" t="str">
        <f t="shared" si="552"/>
        <v>2022/23</v>
      </c>
      <c r="Q7817" s="32">
        <v>277.99669785360487</v>
      </c>
      <c r="AC7817" s="37">
        <v>67.804072647220707</v>
      </c>
      <c r="AD7817">
        <f t="shared" si="551"/>
        <v>6.7804072647220703</v>
      </c>
    </row>
    <row r="7818" spans="1:30" x14ac:dyDescent="0.25">
      <c r="A7818" t="s">
        <v>238</v>
      </c>
      <c r="B7818" t="s">
        <v>186</v>
      </c>
      <c r="D7818" s="5">
        <v>45053</v>
      </c>
      <c r="E7818">
        <f>COUNTIFS($D$4891:D7818,D7818,$A$4891:A7818,A7818)</f>
        <v>2</v>
      </c>
      <c r="I7818" t="s">
        <v>164</v>
      </c>
      <c r="K7818" t="str">
        <f t="shared" si="552"/>
        <v>2022/23</v>
      </c>
      <c r="Q7818" s="32">
        <v>276.85912813301354</v>
      </c>
      <c r="AC7818" s="36">
        <v>67.526616617808173</v>
      </c>
      <c r="AD7818">
        <f t="shared" si="551"/>
        <v>6.7526616617808175</v>
      </c>
    </row>
    <row r="7819" spans="1:30" x14ac:dyDescent="0.25">
      <c r="A7819" t="s">
        <v>238</v>
      </c>
      <c r="B7819" t="s">
        <v>186</v>
      </c>
      <c r="D7819" s="38">
        <v>45053</v>
      </c>
      <c r="E7819">
        <f>COUNTIFS($D$4891:D7819,D7819,$A$4891:A7819,A7819)</f>
        <v>3</v>
      </c>
      <c r="I7819" s="39" t="s">
        <v>164</v>
      </c>
      <c r="K7819" t="str">
        <f t="shared" si="552"/>
        <v>2022/23</v>
      </c>
      <c r="Q7819" s="32">
        <v>233.7698203952807</v>
      </c>
      <c r="AC7819" s="37">
        <v>57.017029364702609</v>
      </c>
      <c r="AD7819">
        <f t="shared" si="551"/>
        <v>5.7017029364702605</v>
      </c>
    </row>
    <row r="7820" spans="1:30" x14ac:dyDescent="0.25">
      <c r="A7820" t="s">
        <v>238</v>
      </c>
      <c r="B7820" t="s">
        <v>186</v>
      </c>
      <c r="D7820" s="5">
        <v>45053</v>
      </c>
      <c r="E7820">
        <f>COUNTIFS($D$4891:D7820,D7820,$A$4891:A7820,A7820)</f>
        <v>4</v>
      </c>
      <c r="I7820" t="s">
        <v>164</v>
      </c>
      <c r="K7820" t="str">
        <f t="shared" si="552"/>
        <v>2022/23</v>
      </c>
      <c r="Q7820" s="32">
        <v>293.81004028509449</v>
      </c>
      <c r="AC7820" s="36">
        <v>71.660985435388895</v>
      </c>
      <c r="AD7820">
        <f t="shared" si="551"/>
        <v>7.1660985435388893</v>
      </c>
    </row>
    <row r="7821" spans="1:30" x14ac:dyDescent="0.25">
      <c r="A7821" t="s">
        <v>239</v>
      </c>
      <c r="B7821" t="s">
        <v>186</v>
      </c>
      <c r="D7821" s="38">
        <v>45146</v>
      </c>
      <c r="E7821">
        <f>COUNTIFS($D$4891:D7821,D7821,$A$4891:A7821,A7821)</f>
        <v>1</v>
      </c>
      <c r="I7821" s="39" t="s">
        <v>187</v>
      </c>
      <c r="K7821" t="str">
        <f t="shared" si="552"/>
        <v>2023/24</v>
      </c>
      <c r="Q7821" s="32">
        <v>130.26224982746723</v>
      </c>
      <c r="AC7821" s="37">
        <v>14.006693529835186</v>
      </c>
      <c r="AD7821">
        <f t="shared" si="551"/>
        <v>1.4006693529835186</v>
      </c>
    </row>
    <row r="7822" spans="1:30" x14ac:dyDescent="0.25">
      <c r="A7822" t="s">
        <v>239</v>
      </c>
      <c r="B7822" t="s">
        <v>186</v>
      </c>
      <c r="D7822" s="5">
        <v>45146</v>
      </c>
      <c r="E7822">
        <f>COUNTIFS($D$4891:D7822,D7822,$A$4891:A7822,A7822)</f>
        <v>2</v>
      </c>
      <c r="I7822" t="s">
        <v>187</v>
      </c>
      <c r="K7822" t="str">
        <f t="shared" si="552"/>
        <v>2023/24</v>
      </c>
      <c r="Q7822" s="32">
        <v>117.19230769230771</v>
      </c>
      <c r="AC7822" s="36">
        <v>12.601323407775023</v>
      </c>
      <c r="AD7822">
        <f t="shared" si="551"/>
        <v>1.2601323407775022</v>
      </c>
    </row>
    <row r="7823" spans="1:30" x14ac:dyDescent="0.25">
      <c r="A7823" t="s">
        <v>239</v>
      </c>
      <c r="B7823" t="s">
        <v>186</v>
      </c>
      <c r="D7823" s="38">
        <v>45146</v>
      </c>
      <c r="E7823">
        <f>COUNTIFS($D$4891:D7823,D7823,$A$4891:A7823,A7823)</f>
        <v>3</v>
      </c>
      <c r="I7823" s="39" t="s">
        <v>187</v>
      </c>
      <c r="K7823" t="str">
        <f t="shared" si="552"/>
        <v>2023/24</v>
      </c>
      <c r="Q7823" s="32">
        <v>152.33141370982719</v>
      </c>
      <c r="AC7823" s="37">
        <v>16.379721904282494</v>
      </c>
      <c r="AD7823">
        <f t="shared" si="551"/>
        <v>1.6379721904282494</v>
      </c>
    </row>
    <row r="7824" spans="1:30" x14ac:dyDescent="0.25">
      <c r="A7824" t="s">
        <v>239</v>
      </c>
      <c r="B7824" t="s">
        <v>186</v>
      </c>
      <c r="D7824" s="5">
        <v>45146</v>
      </c>
      <c r="E7824">
        <f>COUNTIFS($D$4891:D7824,D7824,$A$4891:A7824,A7824)</f>
        <v>4</v>
      </c>
      <c r="I7824" t="s">
        <v>187</v>
      </c>
      <c r="K7824" t="str">
        <f t="shared" si="552"/>
        <v>2023/24</v>
      </c>
      <c r="Q7824" s="32">
        <v>120.95238095238093</v>
      </c>
      <c r="AC7824" s="36">
        <v>13.005632360471068</v>
      </c>
      <c r="AD7824">
        <f t="shared" si="551"/>
        <v>1.3005632360471069</v>
      </c>
    </row>
    <row r="7825" spans="1:30" x14ac:dyDescent="0.25">
      <c r="A7825" t="s">
        <v>239</v>
      </c>
      <c r="B7825" t="s">
        <v>186</v>
      </c>
      <c r="D7825" s="38">
        <v>45146</v>
      </c>
      <c r="E7825">
        <f>COUNTIFS($D$4891:D7825,D7825,$A$4891:A7825,A7825)</f>
        <v>5</v>
      </c>
      <c r="I7825" s="39" t="s">
        <v>187</v>
      </c>
      <c r="K7825" t="str">
        <f t="shared" si="552"/>
        <v>2023/24</v>
      </c>
      <c r="Q7825" s="32">
        <v>120.25981205085679</v>
      </c>
      <c r="AC7825" s="37">
        <v>12.931162586113635</v>
      </c>
      <c r="AD7825">
        <f t="shared" si="551"/>
        <v>1.2931162586113634</v>
      </c>
    </row>
    <row r="7826" spans="1:30" x14ac:dyDescent="0.25">
      <c r="A7826" t="s">
        <v>239</v>
      </c>
      <c r="B7826" t="s">
        <v>186</v>
      </c>
      <c r="D7826" s="5">
        <v>45184</v>
      </c>
      <c r="E7826">
        <f>COUNTIFS($D$4891:D7826,D7826,$A$4891:A7826,A7826)</f>
        <v>1</v>
      </c>
      <c r="I7826" t="s">
        <v>187</v>
      </c>
      <c r="K7826" t="str">
        <f t="shared" si="552"/>
        <v>2023/24</v>
      </c>
      <c r="Q7826" s="32">
        <v>74.988933156263812</v>
      </c>
      <c r="AC7826" s="36">
        <v>19.733929777964164</v>
      </c>
      <c r="AD7826">
        <f t="shared" si="551"/>
        <v>1.9733929777964163</v>
      </c>
    </row>
    <row r="7827" spans="1:30" x14ac:dyDescent="0.25">
      <c r="A7827" t="s">
        <v>239</v>
      </c>
      <c r="B7827" t="s">
        <v>186</v>
      </c>
      <c r="D7827" s="38">
        <v>45184</v>
      </c>
      <c r="E7827">
        <f>COUNTIFS($D$4891:D7827,D7827,$A$4891:A7827,A7827)</f>
        <v>2</v>
      </c>
      <c r="I7827" s="39" t="s">
        <v>187</v>
      </c>
      <c r="K7827" t="str">
        <f t="shared" si="552"/>
        <v>2023/24</v>
      </c>
      <c r="Q7827" s="32">
        <v>73.456169737576786</v>
      </c>
      <c r="AC7827" s="37">
        <v>19.330570983572837</v>
      </c>
      <c r="AD7827">
        <f t="shared" si="551"/>
        <v>1.9330570983572837</v>
      </c>
    </row>
    <row r="7828" spans="1:30" x14ac:dyDescent="0.25">
      <c r="A7828" t="s">
        <v>239</v>
      </c>
      <c r="B7828" t="s">
        <v>186</v>
      </c>
      <c r="D7828" s="5">
        <v>45184</v>
      </c>
      <c r="E7828">
        <f>COUNTIFS($D$4891:D7828,D7828,$A$4891:A7828,A7828)</f>
        <v>3</v>
      </c>
      <c r="I7828" t="s">
        <v>187</v>
      </c>
      <c r="K7828" t="str">
        <f t="shared" si="552"/>
        <v>2023/24</v>
      </c>
      <c r="Q7828" s="32">
        <v>74.717797566787894</v>
      </c>
      <c r="AC7828" s="36">
        <v>19.662578307049447</v>
      </c>
      <c r="AD7828">
        <f t="shared" si="551"/>
        <v>1.9662578307049448</v>
      </c>
    </row>
    <row r="7829" spans="1:30" x14ac:dyDescent="0.25">
      <c r="A7829" t="s">
        <v>239</v>
      </c>
      <c r="B7829" t="s">
        <v>186</v>
      </c>
      <c r="D7829" s="38">
        <v>45184</v>
      </c>
      <c r="E7829">
        <f>COUNTIFS($D$4891:D7829,D7829,$A$4891:A7829,A7829)</f>
        <v>4</v>
      </c>
      <c r="I7829" s="39" t="s">
        <v>187</v>
      </c>
      <c r="K7829" t="str">
        <f t="shared" si="552"/>
        <v>2023/24</v>
      </c>
      <c r="Q7829" s="32">
        <v>91.774066966979234</v>
      </c>
      <c r="AC7829" s="37">
        <v>24.15107025446822</v>
      </c>
      <c r="AD7829">
        <f t="shared" si="551"/>
        <v>2.4151070254468219</v>
      </c>
    </row>
    <row r="7830" spans="1:30" x14ac:dyDescent="0.25">
      <c r="A7830" t="s">
        <v>239</v>
      </c>
      <c r="B7830" t="s">
        <v>186</v>
      </c>
      <c r="D7830" s="5">
        <v>45184</v>
      </c>
      <c r="E7830">
        <f>COUNTIFS($D$4891:D7830,D7830,$A$4891:A7830,A7830)</f>
        <v>5</v>
      </c>
      <c r="I7830" t="s">
        <v>187</v>
      </c>
      <c r="K7830" t="str">
        <f t="shared" si="552"/>
        <v>2023/24</v>
      </c>
      <c r="Q7830" s="32">
        <v>124.36574152903115</v>
      </c>
      <c r="AC7830" s="36">
        <v>32.727826718166092</v>
      </c>
      <c r="AD7830">
        <f t="shared" si="551"/>
        <v>3.2727826718166093</v>
      </c>
    </row>
    <row r="7831" spans="1:30" x14ac:dyDescent="0.25">
      <c r="A7831" t="s">
        <v>239</v>
      </c>
      <c r="B7831" t="s">
        <v>186</v>
      </c>
      <c r="D7831" s="38">
        <v>45216</v>
      </c>
      <c r="E7831">
        <f>COUNTIFS($D$4891:D7831,D7831,$A$4891:A7831,A7831)</f>
        <v>1</v>
      </c>
      <c r="I7831" s="39" t="s">
        <v>187</v>
      </c>
      <c r="K7831" t="str">
        <f t="shared" si="552"/>
        <v>2023/24</v>
      </c>
      <c r="Q7831" s="32">
        <v>154.98701298701297</v>
      </c>
      <c r="AC7831" s="37">
        <v>48.433441558441558</v>
      </c>
      <c r="AD7831">
        <f t="shared" si="551"/>
        <v>4.8433441558441555</v>
      </c>
    </row>
    <row r="7832" spans="1:30" x14ac:dyDescent="0.25">
      <c r="A7832" t="s">
        <v>239</v>
      </c>
      <c r="B7832" t="s">
        <v>186</v>
      </c>
      <c r="D7832" s="5">
        <v>45216</v>
      </c>
      <c r="E7832">
        <f>COUNTIFS($D$4891:D7832,D7832,$A$4891:A7832,A7832)</f>
        <v>2</v>
      </c>
      <c r="I7832" t="s">
        <v>187</v>
      </c>
      <c r="K7832" t="str">
        <f t="shared" si="552"/>
        <v>2023/24</v>
      </c>
      <c r="Q7832" s="32">
        <v>146.08845738942824</v>
      </c>
      <c r="AC7832" s="36">
        <v>45.652642934196329</v>
      </c>
      <c r="AD7832">
        <f t="shared" si="551"/>
        <v>4.5652642934196326</v>
      </c>
    </row>
    <row r="7833" spans="1:30" x14ac:dyDescent="0.25">
      <c r="A7833" t="s">
        <v>239</v>
      </c>
      <c r="B7833" t="s">
        <v>186</v>
      </c>
      <c r="D7833" s="38">
        <v>45216</v>
      </c>
      <c r="E7833">
        <f>COUNTIFS($D$4891:D7833,D7833,$A$4891:A7833,A7833)</f>
        <v>3</v>
      </c>
      <c r="I7833" s="39" t="s">
        <v>187</v>
      </c>
      <c r="K7833" t="str">
        <f t="shared" si="552"/>
        <v>2023/24</v>
      </c>
      <c r="Q7833" s="32">
        <v>184.12220309810675</v>
      </c>
      <c r="AC7833" s="37">
        <v>57.53818846815836</v>
      </c>
      <c r="AD7833">
        <f t="shared" si="551"/>
        <v>5.753818846815836</v>
      </c>
    </row>
    <row r="7834" spans="1:30" x14ac:dyDescent="0.25">
      <c r="A7834" t="s">
        <v>239</v>
      </c>
      <c r="B7834" t="s">
        <v>186</v>
      </c>
      <c r="D7834" s="5">
        <v>45216</v>
      </c>
      <c r="E7834">
        <f>COUNTIFS($D$4891:D7834,D7834,$A$4891:A7834,A7834)</f>
        <v>4</v>
      </c>
      <c r="I7834" t="s">
        <v>187</v>
      </c>
      <c r="K7834" t="str">
        <f t="shared" si="552"/>
        <v>2023/24</v>
      </c>
      <c r="Q7834" s="32">
        <v>134.02605459057074</v>
      </c>
      <c r="AC7834" s="36">
        <v>41.883142059553357</v>
      </c>
      <c r="AD7834">
        <f t="shared" si="551"/>
        <v>4.1883142059553355</v>
      </c>
    </row>
    <row r="7835" spans="1:30" x14ac:dyDescent="0.25">
      <c r="A7835" t="s">
        <v>239</v>
      </c>
      <c r="B7835" t="s">
        <v>186</v>
      </c>
      <c r="D7835" s="38">
        <v>45216</v>
      </c>
      <c r="E7835">
        <f>COUNTIFS($D$4891:D7835,D7835,$A$4891:A7835,A7835)</f>
        <v>5</v>
      </c>
      <c r="I7835" s="39" t="s">
        <v>187</v>
      </c>
      <c r="K7835" t="str">
        <f t="shared" si="552"/>
        <v>2023/24</v>
      </c>
      <c r="Q7835" s="32">
        <v>150.35334108596476</v>
      </c>
      <c r="AC7835" s="37">
        <v>46.985419089363987</v>
      </c>
      <c r="AD7835">
        <f t="shared" si="551"/>
        <v>4.6985419089363987</v>
      </c>
    </row>
    <row r="7836" spans="1:30" x14ac:dyDescent="0.25">
      <c r="A7836" t="s">
        <v>239</v>
      </c>
      <c r="B7836" t="s">
        <v>186</v>
      </c>
      <c r="D7836" s="5">
        <v>45237</v>
      </c>
      <c r="E7836">
        <f>COUNTIFS($D$4891:D7836,D7836,$A$4891:A7836,A7836)</f>
        <v>1</v>
      </c>
      <c r="I7836" t="s">
        <v>187</v>
      </c>
      <c r="K7836" t="str">
        <f t="shared" si="552"/>
        <v>2023/24</v>
      </c>
      <c r="Q7836" s="32">
        <v>151.51568807989233</v>
      </c>
      <c r="AC7836" s="36">
        <v>72.150327657091594</v>
      </c>
      <c r="AD7836">
        <f t="shared" ref="AD7836:AD7899" si="553">AC7836/10</f>
        <v>7.2150327657091591</v>
      </c>
    </row>
    <row r="7837" spans="1:30" x14ac:dyDescent="0.25">
      <c r="A7837" t="s">
        <v>239</v>
      </c>
      <c r="B7837" t="s">
        <v>186</v>
      </c>
      <c r="D7837" s="38">
        <v>45237</v>
      </c>
      <c r="E7837">
        <f>COUNTIFS($D$4891:D7837,D7837,$A$4891:A7837,A7837)</f>
        <v>2</v>
      </c>
      <c r="I7837" s="39" t="s">
        <v>187</v>
      </c>
      <c r="K7837" t="str">
        <f t="shared" si="552"/>
        <v>2023/24</v>
      </c>
      <c r="Q7837" s="32">
        <v>135.20557614257987</v>
      </c>
      <c r="AC7837" s="37">
        <v>64.383607686942796</v>
      </c>
      <c r="AD7837">
        <f t="shared" si="553"/>
        <v>6.4383607686942792</v>
      </c>
    </row>
    <row r="7838" spans="1:30" x14ac:dyDescent="0.25">
      <c r="A7838" t="s">
        <v>239</v>
      </c>
      <c r="B7838" t="s">
        <v>186</v>
      </c>
      <c r="D7838" s="5">
        <v>45237</v>
      </c>
      <c r="E7838">
        <f>COUNTIFS($D$4891:D7838,D7838,$A$4891:A7838,A7838)</f>
        <v>3</v>
      </c>
      <c r="I7838" t="s">
        <v>187</v>
      </c>
      <c r="K7838" t="str">
        <f t="shared" si="552"/>
        <v>2023/24</v>
      </c>
      <c r="Q7838" s="32">
        <v>132.07796926910299</v>
      </c>
      <c r="AC7838" s="36">
        <v>62.894271080525229</v>
      </c>
      <c r="AD7838">
        <f t="shared" si="553"/>
        <v>6.2894271080525233</v>
      </c>
    </row>
    <row r="7839" spans="1:30" x14ac:dyDescent="0.25">
      <c r="A7839" t="s">
        <v>239</v>
      </c>
      <c r="B7839" t="s">
        <v>186</v>
      </c>
      <c r="D7839" s="38">
        <v>45237</v>
      </c>
      <c r="E7839">
        <f>COUNTIFS($D$4891:D7839,D7839,$A$4891:A7839,A7839)</f>
        <v>4</v>
      </c>
      <c r="I7839" s="39" t="s">
        <v>187</v>
      </c>
      <c r="K7839" t="str">
        <f t="shared" si="552"/>
        <v>2023/24</v>
      </c>
      <c r="Q7839" s="32">
        <v>134.70364741641339</v>
      </c>
      <c r="AC7839" s="37">
        <v>64.144594007815897</v>
      </c>
      <c r="AD7839">
        <f t="shared" si="553"/>
        <v>6.41445940078159</v>
      </c>
    </row>
    <row r="7840" spans="1:30" x14ac:dyDescent="0.25">
      <c r="A7840" t="s">
        <v>239</v>
      </c>
      <c r="B7840" t="s">
        <v>186</v>
      </c>
      <c r="D7840" s="5">
        <v>45237</v>
      </c>
      <c r="E7840">
        <f>COUNTIFS($D$4891:D7840,D7840,$A$4891:A7840,A7840)</f>
        <v>5</v>
      </c>
      <c r="I7840" t="s">
        <v>187</v>
      </c>
      <c r="K7840" t="str">
        <f t="shared" si="552"/>
        <v>2023/24</v>
      </c>
      <c r="Q7840" s="32">
        <v>152.12806748466258</v>
      </c>
      <c r="AC7840" s="36">
        <v>72.441936897458362</v>
      </c>
      <c r="AD7840">
        <f t="shared" si="553"/>
        <v>7.2441936897458366</v>
      </c>
    </row>
    <row r="7841" spans="1:30" x14ac:dyDescent="0.25">
      <c r="A7841" t="s">
        <v>239</v>
      </c>
      <c r="B7841" t="s">
        <v>186</v>
      </c>
      <c r="D7841" s="38">
        <v>45259</v>
      </c>
      <c r="E7841">
        <f>COUNTIFS($D$4891:D7841,D7841,$A$4891:A7841,A7841)</f>
        <v>1</v>
      </c>
      <c r="I7841" s="39" t="s">
        <v>187</v>
      </c>
      <c r="K7841" t="str">
        <f t="shared" si="552"/>
        <v>2023/24</v>
      </c>
      <c r="Q7841" s="32">
        <v>166.53061224489792</v>
      </c>
      <c r="AC7841" s="37">
        <v>75.695732838589961</v>
      </c>
      <c r="AD7841">
        <f t="shared" si="553"/>
        <v>7.569573283858996</v>
      </c>
    </row>
    <row r="7842" spans="1:30" x14ac:dyDescent="0.25">
      <c r="A7842" t="s">
        <v>239</v>
      </c>
      <c r="B7842" t="s">
        <v>186</v>
      </c>
      <c r="D7842" s="5">
        <v>45259</v>
      </c>
      <c r="E7842">
        <f>COUNTIFS($D$4891:D7842,D7842,$A$4891:A7842,A7842)</f>
        <v>2</v>
      </c>
      <c r="I7842" t="s">
        <v>187</v>
      </c>
      <c r="K7842" t="str">
        <f t="shared" si="552"/>
        <v>2023/24</v>
      </c>
      <c r="Q7842" s="32">
        <v>227.75109170305677</v>
      </c>
      <c r="AC7842" s="36">
        <v>103.52322350138944</v>
      </c>
      <c r="AD7842">
        <f t="shared" si="553"/>
        <v>10.352322350138945</v>
      </c>
    </row>
    <row r="7843" spans="1:30" x14ac:dyDescent="0.25">
      <c r="A7843" t="s">
        <v>239</v>
      </c>
      <c r="B7843" t="s">
        <v>186</v>
      </c>
      <c r="D7843" s="38">
        <v>45259</v>
      </c>
      <c r="E7843">
        <f>COUNTIFS($D$4891:D7843,D7843,$A$4891:A7843,A7843)</f>
        <v>3</v>
      </c>
      <c r="I7843" s="39" t="s">
        <v>187</v>
      </c>
      <c r="K7843" t="str">
        <f t="shared" si="552"/>
        <v>2023/24</v>
      </c>
      <c r="Q7843" s="32">
        <v>209.60354546803143</v>
      </c>
      <c r="AC7843" s="37">
        <v>95.274338849105192</v>
      </c>
      <c r="AD7843">
        <f t="shared" si="553"/>
        <v>9.5274338849105185</v>
      </c>
    </row>
    <row r="7844" spans="1:30" x14ac:dyDescent="0.25">
      <c r="A7844" t="s">
        <v>239</v>
      </c>
      <c r="B7844" t="s">
        <v>186</v>
      </c>
      <c r="D7844" s="5">
        <v>45259</v>
      </c>
      <c r="E7844">
        <f>COUNTIFS($D$4891:D7844,D7844,$A$4891:A7844,A7844)</f>
        <v>4</v>
      </c>
      <c r="I7844" t="s">
        <v>187</v>
      </c>
      <c r="K7844" t="str">
        <f t="shared" si="552"/>
        <v>2023/24</v>
      </c>
      <c r="Q7844" s="32">
        <v>218.8555422168867</v>
      </c>
      <c r="AC7844" s="36">
        <v>99.479791916766686</v>
      </c>
      <c r="AD7844">
        <f t="shared" si="553"/>
        <v>9.9479791916766693</v>
      </c>
    </row>
    <row r="7845" spans="1:30" x14ac:dyDescent="0.25">
      <c r="A7845" t="s">
        <v>239</v>
      </c>
      <c r="B7845" t="s">
        <v>186</v>
      </c>
      <c r="D7845" s="38">
        <v>45259</v>
      </c>
      <c r="E7845">
        <f>COUNTIFS($D$4891:D7845,D7845,$A$4891:A7845,A7845)</f>
        <v>5</v>
      </c>
      <c r="I7845" s="39" t="s">
        <v>187</v>
      </c>
      <c r="K7845" t="str">
        <f t="shared" si="552"/>
        <v>2023/24</v>
      </c>
      <c r="Q7845" s="32">
        <v>156.6204690831556</v>
      </c>
      <c r="AC7845" s="37">
        <v>71.191122310525273</v>
      </c>
      <c r="AD7845">
        <f t="shared" si="553"/>
        <v>7.1191122310525277</v>
      </c>
    </row>
    <row r="7846" spans="1:30" x14ac:dyDescent="0.25">
      <c r="A7846" t="s">
        <v>239</v>
      </c>
      <c r="B7846" t="s">
        <v>186</v>
      </c>
      <c r="D7846" s="5">
        <v>45279</v>
      </c>
      <c r="E7846">
        <f>COUNTIFS($D$4891:D7846,D7846,$A$4891:A7846,A7846)</f>
        <v>1</v>
      </c>
      <c r="I7846" t="s">
        <v>187</v>
      </c>
      <c r="K7846" t="str">
        <f t="shared" si="552"/>
        <v>2023/24</v>
      </c>
      <c r="Q7846" s="32">
        <v>109.95500562429694</v>
      </c>
      <c r="AC7846" s="36">
        <v>54.977502812148472</v>
      </c>
      <c r="AD7846">
        <f t="shared" si="553"/>
        <v>5.4977502812148469</v>
      </c>
    </row>
    <row r="7847" spans="1:30" x14ac:dyDescent="0.25">
      <c r="A7847" t="s">
        <v>239</v>
      </c>
      <c r="B7847" t="s">
        <v>186</v>
      </c>
      <c r="D7847" s="38">
        <v>45279</v>
      </c>
      <c r="E7847">
        <f>COUNTIFS($D$4891:D7847,D7847,$A$4891:A7847,A7847)</f>
        <v>2</v>
      </c>
      <c r="I7847" s="39" t="s">
        <v>187</v>
      </c>
      <c r="K7847" t="str">
        <f t="shared" si="552"/>
        <v>2023/24</v>
      </c>
      <c r="Q7847" s="32">
        <v>106.59740259740258</v>
      </c>
      <c r="AC7847" s="37">
        <v>53.298701298701289</v>
      </c>
      <c r="AD7847">
        <f t="shared" si="553"/>
        <v>5.3298701298701285</v>
      </c>
    </row>
    <row r="7848" spans="1:30" x14ac:dyDescent="0.25">
      <c r="A7848" t="s">
        <v>239</v>
      </c>
      <c r="B7848" t="s">
        <v>186</v>
      </c>
      <c r="D7848" s="5">
        <v>45279</v>
      </c>
      <c r="E7848">
        <f>COUNTIFS($D$4891:D7848,D7848,$A$4891:A7848,A7848)</f>
        <v>3</v>
      </c>
      <c r="I7848" t="s">
        <v>187</v>
      </c>
      <c r="K7848" t="str">
        <f t="shared" si="552"/>
        <v>2023/24</v>
      </c>
      <c r="Q7848" s="32">
        <v>125.83513163573586</v>
      </c>
      <c r="AC7848" s="36">
        <v>62.917565817867931</v>
      </c>
      <c r="AD7848">
        <f t="shared" si="553"/>
        <v>6.2917565817867933</v>
      </c>
    </row>
    <row r="7849" spans="1:30" x14ac:dyDescent="0.25">
      <c r="A7849" t="s">
        <v>239</v>
      </c>
      <c r="B7849" t="s">
        <v>186</v>
      </c>
      <c r="D7849" s="38">
        <v>45279</v>
      </c>
      <c r="E7849">
        <f>COUNTIFS($D$4891:D7849,D7849,$A$4891:A7849,A7849)</f>
        <v>4</v>
      </c>
      <c r="I7849" s="39" t="s">
        <v>187</v>
      </c>
      <c r="K7849" t="str">
        <f t="shared" si="552"/>
        <v>2023/24</v>
      </c>
      <c r="Q7849" s="32">
        <v>95.394843521971779</v>
      </c>
      <c r="AC7849" s="37">
        <v>47.69742176098589</v>
      </c>
      <c r="AD7849">
        <f t="shared" si="553"/>
        <v>4.769742176098589</v>
      </c>
    </row>
    <row r="7850" spans="1:30" x14ac:dyDescent="0.25">
      <c r="A7850" t="s">
        <v>239</v>
      </c>
      <c r="B7850" t="s">
        <v>186</v>
      </c>
      <c r="D7850" s="5">
        <v>45279</v>
      </c>
      <c r="E7850">
        <f>COUNTIFS($D$4891:D7850,D7850,$A$4891:A7850,A7850)</f>
        <v>5</v>
      </c>
      <c r="I7850" t="s">
        <v>187</v>
      </c>
      <c r="K7850" t="str">
        <f t="shared" si="552"/>
        <v>2023/24</v>
      </c>
      <c r="Q7850" s="32">
        <v>113.17073170731706</v>
      </c>
      <c r="AC7850" s="36">
        <v>56.58536585365853</v>
      </c>
      <c r="AD7850">
        <f t="shared" si="553"/>
        <v>5.6585365853658534</v>
      </c>
    </row>
    <row r="7851" spans="1:30" x14ac:dyDescent="0.25">
      <c r="A7851" t="s">
        <v>239</v>
      </c>
      <c r="B7851" t="s">
        <v>186</v>
      </c>
      <c r="D7851" s="38">
        <v>45312</v>
      </c>
      <c r="E7851">
        <f>COUNTIFS($D$4891:D7851,D7851,$A$4891:A7851,A7851)</f>
        <v>1</v>
      </c>
      <c r="I7851" s="39" t="s">
        <v>187</v>
      </c>
      <c r="K7851" t="str">
        <f t="shared" si="552"/>
        <v>2023/24</v>
      </c>
      <c r="Q7851" s="32">
        <v>327.49051833122627</v>
      </c>
      <c r="AC7851" s="37">
        <v>99.239551009462502</v>
      </c>
      <c r="AD7851">
        <f t="shared" si="553"/>
        <v>9.9239551009462499</v>
      </c>
    </row>
    <row r="7852" spans="1:30" x14ac:dyDescent="0.25">
      <c r="A7852" t="s">
        <v>239</v>
      </c>
      <c r="B7852" t="s">
        <v>186</v>
      </c>
      <c r="D7852" s="5">
        <v>45312</v>
      </c>
      <c r="E7852">
        <f>COUNTIFS($D$4891:D7852,D7852,$A$4891:A7852,A7852)</f>
        <v>2</v>
      </c>
      <c r="I7852" t="s">
        <v>187</v>
      </c>
      <c r="K7852" t="str">
        <f t="shared" si="552"/>
        <v>2023/24</v>
      </c>
      <c r="Q7852" s="32">
        <v>323.63762927605404</v>
      </c>
      <c r="AC7852" s="36">
        <v>98.072008871531523</v>
      </c>
      <c r="AD7852">
        <f t="shared" si="553"/>
        <v>9.8072008871531526</v>
      </c>
    </row>
    <row r="7853" spans="1:30" x14ac:dyDescent="0.25">
      <c r="A7853" t="s">
        <v>239</v>
      </c>
      <c r="B7853" t="s">
        <v>186</v>
      </c>
      <c r="D7853" s="38">
        <v>45312</v>
      </c>
      <c r="E7853">
        <f>COUNTIFS($D$4891:D7853,D7853,$A$4891:A7853,A7853)</f>
        <v>3</v>
      </c>
      <c r="I7853" s="39" t="s">
        <v>187</v>
      </c>
      <c r="K7853" t="str">
        <f t="shared" si="552"/>
        <v>2023/24</v>
      </c>
      <c r="Q7853" s="32">
        <v>319.769846264497</v>
      </c>
      <c r="AC7853" s="37">
        <v>96.899953413483928</v>
      </c>
      <c r="AD7853">
        <f t="shared" si="553"/>
        <v>9.6899953413483928</v>
      </c>
    </row>
    <row r="7854" spans="1:30" x14ac:dyDescent="0.25">
      <c r="A7854" t="s">
        <v>239</v>
      </c>
      <c r="B7854" t="s">
        <v>186</v>
      </c>
      <c r="D7854" s="5">
        <v>45312</v>
      </c>
      <c r="E7854">
        <f>COUNTIFS($D$4891:D7854,D7854,$A$4891:A7854,A7854)</f>
        <v>4</v>
      </c>
      <c r="I7854" t="s">
        <v>187</v>
      </c>
      <c r="K7854" t="str">
        <f t="shared" si="552"/>
        <v>2023/24</v>
      </c>
      <c r="Q7854" s="32">
        <v>270.63441350981287</v>
      </c>
      <c r="AC7854" s="36">
        <v>82.01042833630693</v>
      </c>
      <c r="AD7854">
        <f t="shared" si="553"/>
        <v>8.2010428336306926</v>
      </c>
    </row>
    <row r="7855" spans="1:30" x14ac:dyDescent="0.25">
      <c r="A7855" t="s">
        <v>239</v>
      </c>
      <c r="B7855" t="s">
        <v>186</v>
      </c>
      <c r="D7855" s="38">
        <v>45312</v>
      </c>
      <c r="E7855">
        <f>COUNTIFS($D$4891:D7855,D7855,$A$4891:A7855,A7855)</f>
        <v>5</v>
      </c>
      <c r="I7855" s="39" t="s">
        <v>187</v>
      </c>
      <c r="K7855" t="str">
        <f t="shared" si="552"/>
        <v>2023/24</v>
      </c>
      <c r="Q7855" s="32">
        <v>335.06408457292548</v>
      </c>
      <c r="AC7855" s="37">
        <v>101.53457108270469</v>
      </c>
      <c r="AD7855">
        <f t="shared" si="553"/>
        <v>10.153457108270469</v>
      </c>
    </row>
    <row r="7856" spans="1:30" x14ac:dyDescent="0.25">
      <c r="A7856" t="s">
        <v>239</v>
      </c>
      <c r="B7856" t="s">
        <v>186</v>
      </c>
      <c r="D7856" s="5">
        <v>45335</v>
      </c>
      <c r="E7856">
        <f>COUNTIFS($D$4891:D7856,D7856,$A$4891:A7856,A7856)</f>
        <v>1</v>
      </c>
      <c r="I7856" t="s">
        <v>187</v>
      </c>
      <c r="K7856" t="str">
        <f t="shared" si="552"/>
        <v>2023/24</v>
      </c>
      <c r="Q7856" s="32">
        <v>169.95514613678014</v>
      </c>
      <c r="AC7856" s="36">
        <v>73.893541798600069</v>
      </c>
      <c r="AD7856">
        <f t="shared" si="553"/>
        <v>7.3893541798600069</v>
      </c>
    </row>
    <row r="7857" spans="1:30" x14ac:dyDescent="0.25">
      <c r="A7857" t="s">
        <v>239</v>
      </c>
      <c r="B7857" t="s">
        <v>186</v>
      </c>
      <c r="D7857" s="38">
        <v>45335</v>
      </c>
      <c r="E7857">
        <f>COUNTIFS($D$4891:D7857,D7857,$A$4891:A7857,A7857)</f>
        <v>2</v>
      </c>
      <c r="I7857" s="39" t="s">
        <v>187</v>
      </c>
      <c r="K7857" t="str">
        <f t="shared" si="552"/>
        <v>2023/24</v>
      </c>
      <c r="Q7857" s="32">
        <v>159.32936722552728</v>
      </c>
      <c r="AC7857" s="37">
        <v>69.273637924142307</v>
      </c>
      <c r="AD7857">
        <f t="shared" si="553"/>
        <v>6.9273637924142308</v>
      </c>
    </row>
    <row r="7858" spans="1:30" x14ac:dyDescent="0.25">
      <c r="A7858" t="s">
        <v>239</v>
      </c>
      <c r="B7858" t="s">
        <v>186</v>
      </c>
      <c r="D7858" s="5">
        <v>45335</v>
      </c>
      <c r="E7858">
        <f>COUNTIFS($D$4891:D7858,D7858,$A$4891:A7858,A7858)</f>
        <v>3</v>
      </c>
      <c r="I7858" t="s">
        <v>187</v>
      </c>
      <c r="K7858" t="str">
        <f t="shared" si="552"/>
        <v>2023/24</v>
      </c>
      <c r="Q7858" s="32">
        <v>168.04245283018867</v>
      </c>
      <c r="AC7858" s="36">
        <v>73.061936013125504</v>
      </c>
      <c r="AD7858">
        <f t="shared" si="553"/>
        <v>7.3061936013125504</v>
      </c>
    </row>
    <row r="7859" spans="1:30" x14ac:dyDescent="0.25">
      <c r="A7859" t="s">
        <v>239</v>
      </c>
      <c r="B7859" t="s">
        <v>186</v>
      </c>
      <c r="D7859" s="38">
        <v>45335</v>
      </c>
      <c r="E7859">
        <f>COUNTIFS($D$4891:D7859,D7859,$A$4891:A7859,A7859)</f>
        <v>4</v>
      </c>
      <c r="I7859" s="39" t="s">
        <v>187</v>
      </c>
      <c r="K7859" t="str">
        <f t="shared" si="552"/>
        <v>2023/24</v>
      </c>
      <c r="Q7859" s="32">
        <v>159.0784421283598</v>
      </c>
      <c r="AC7859" s="37">
        <v>69.164540055808615</v>
      </c>
      <c r="AD7859">
        <f t="shared" si="553"/>
        <v>6.9164540055808619</v>
      </c>
    </row>
    <row r="7860" spans="1:30" x14ac:dyDescent="0.25">
      <c r="A7860" t="s">
        <v>239</v>
      </c>
      <c r="B7860" t="s">
        <v>186</v>
      </c>
      <c r="D7860" s="5">
        <v>45335</v>
      </c>
      <c r="E7860">
        <f>COUNTIFS($D$4891:D7860,D7860,$A$4891:A7860,A7860)</f>
        <v>5</v>
      </c>
      <c r="I7860" t="s">
        <v>187</v>
      </c>
      <c r="K7860" t="str">
        <f t="shared" si="552"/>
        <v>2023/24</v>
      </c>
      <c r="Q7860" s="32">
        <v>150.42517006802717</v>
      </c>
      <c r="AC7860" s="36">
        <v>65.402247855663987</v>
      </c>
      <c r="AD7860">
        <f t="shared" si="553"/>
        <v>6.5402247855663989</v>
      </c>
    </row>
    <row r="7861" spans="1:30" x14ac:dyDescent="0.25">
      <c r="A7861" t="s">
        <v>239</v>
      </c>
      <c r="B7861" t="s">
        <v>186</v>
      </c>
      <c r="D7861" s="38">
        <v>45364</v>
      </c>
      <c r="E7861">
        <f>COUNTIFS($D$4891:D7861,D7861,$A$4891:A7861,A7861)</f>
        <v>1</v>
      </c>
      <c r="I7861" s="39" t="s">
        <v>187</v>
      </c>
      <c r="K7861" t="str">
        <f t="shared" si="552"/>
        <v>2023/24</v>
      </c>
      <c r="Q7861" s="32">
        <v>247.52925877763323</v>
      </c>
      <c r="AC7861" s="37">
        <v>85.354916819873523</v>
      </c>
      <c r="AD7861">
        <f t="shared" si="553"/>
        <v>8.5354916819873523</v>
      </c>
    </row>
    <row r="7862" spans="1:30" x14ac:dyDescent="0.25">
      <c r="A7862" t="s">
        <v>239</v>
      </c>
      <c r="B7862" t="s">
        <v>186</v>
      </c>
      <c r="D7862" s="5">
        <v>45364</v>
      </c>
      <c r="E7862">
        <f>COUNTIFS($D$4891:D7862,D7862,$A$4891:A7862,A7862)</f>
        <v>2</v>
      </c>
      <c r="I7862" t="s">
        <v>187</v>
      </c>
      <c r="K7862" t="str">
        <f t="shared" si="552"/>
        <v>2023/24</v>
      </c>
      <c r="Q7862" s="32">
        <v>261.06698280972148</v>
      </c>
      <c r="AC7862" s="36">
        <v>90.023097520593609</v>
      </c>
      <c r="AD7862">
        <f t="shared" si="553"/>
        <v>9.0023097520593609</v>
      </c>
    </row>
    <row r="7863" spans="1:30" x14ac:dyDescent="0.25">
      <c r="A7863" t="s">
        <v>239</v>
      </c>
      <c r="B7863" t="s">
        <v>186</v>
      </c>
      <c r="D7863" s="38">
        <v>45364</v>
      </c>
      <c r="E7863">
        <f>COUNTIFS($D$4891:D7863,D7863,$A$4891:A7863,A7863)</f>
        <v>3</v>
      </c>
      <c r="I7863" s="39" t="s">
        <v>187</v>
      </c>
      <c r="K7863" t="str">
        <f t="shared" si="552"/>
        <v>2023/24</v>
      </c>
      <c r="Q7863" s="32">
        <v>233.88466042154559</v>
      </c>
      <c r="AC7863" s="37">
        <v>80.649882903981236</v>
      </c>
      <c r="AD7863">
        <f t="shared" si="553"/>
        <v>8.0649882903981229</v>
      </c>
    </row>
    <row r="7864" spans="1:30" x14ac:dyDescent="0.25">
      <c r="A7864" t="s">
        <v>239</v>
      </c>
      <c r="B7864" t="s">
        <v>186</v>
      </c>
      <c r="D7864" s="5">
        <v>45364</v>
      </c>
      <c r="E7864">
        <f>COUNTIFS($D$4891:D7864,D7864,$A$4891:A7864,A7864)</f>
        <v>4</v>
      </c>
      <c r="I7864" t="s">
        <v>187</v>
      </c>
      <c r="K7864" t="str">
        <f t="shared" si="552"/>
        <v>2023/24</v>
      </c>
      <c r="Q7864" s="32">
        <v>201.00371924470716</v>
      </c>
      <c r="AC7864" s="36">
        <v>69.31162732576108</v>
      </c>
      <c r="AD7864">
        <f t="shared" si="553"/>
        <v>6.9311627325761078</v>
      </c>
    </row>
    <row r="7865" spans="1:30" x14ac:dyDescent="0.25">
      <c r="A7865" t="s">
        <v>239</v>
      </c>
      <c r="B7865" t="s">
        <v>186</v>
      </c>
      <c r="D7865" s="38">
        <v>45364</v>
      </c>
      <c r="E7865">
        <f>COUNTIFS($D$4891:D7865,D7865,$A$4891:A7865,A7865)</f>
        <v>5</v>
      </c>
      <c r="I7865" s="39" t="s">
        <v>187</v>
      </c>
      <c r="K7865" t="str">
        <f t="shared" si="552"/>
        <v>2023/24</v>
      </c>
      <c r="Q7865" s="32">
        <v>226.80176049880797</v>
      </c>
      <c r="AC7865" s="37">
        <v>78.207503620278615</v>
      </c>
      <c r="AD7865">
        <f t="shared" si="553"/>
        <v>7.8207503620278613</v>
      </c>
    </row>
    <row r="7866" spans="1:30" x14ac:dyDescent="0.25">
      <c r="A7866" t="s">
        <v>239</v>
      </c>
      <c r="B7866" t="s">
        <v>186</v>
      </c>
      <c r="D7866" s="5">
        <v>45419</v>
      </c>
      <c r="E7866">
        <f>COUNTIFS($D$4891:D7866,D7866,$A$4891:A7866,A7866)</f>
        <v>1</v>
      </c>
      <c r="I7866" t="s">
        <v>187</v>
      </c>
      <c r="K7866" t="str">
        <f t="shared" si="552"/>
        <v>2023/24</v>
      </c>
      <c r="Q7866" s="32">
        <v>240.30140125143211</v>
      </c>
      <c r="AC7866" s="36">
        <v>43.691163863896747</v>
      </c>
      <c r="AD7866">
        <f t="shared" si="553"/>
        <v>4.3691163863896749</v>
      </c>
    </row>
    <row r="7867" spans="1:30" x14ac:dyDescent="0.25">
      <c r="A7867" t="s">
        <v>239</v>
      </c>
      <c r="B7867" t="s">
        <v>186</v>
      </c>
      <c r="D7867" s="38">
        <v>45419</v>
      </c>
      <c r="E7867">
        <f>COUNTIFS($D$4891:D7867,D7867,$A$4891:A7867,A7867)</f>
        <v>2</v>
      </c>
      <c r="I7867" s="39" t="s">
        <v>187</v>
      </c>
      <c r="K7867" t="str">
        <f t="shared" si="552"/>
        <v>2023/24</v>
      </c>
      <c r="Q7867" s="32">
        <v>231.65562913907289</v>
      </c>
      <c r="AC7867" s="37">
        <v>42.119205298013249</v>
      </c>
      <c r="AD7867">
        <f t="shared" si="553"/>
        <v>4.2119205298013247</v>
      </c>
    </row>
    <row r="7868" spans="1:30" x14ac:dyDescent="0.25">
      <c r="A7868" t="s">
        <v>239</v>
      </c>
      <c r="B7868" t="s">
        <v>186</v>
      </c>
      <c r="D7868" s="5">
        <v>45419</v>
      </c>
      <c r="E7868">
        <f>COUNTIFS($D$4891:D7868,D7868,$A$4891:A7868,A7868)</f>
        <v>3</v>
      </c>
      <c r="I7868" t="s">
        <v>187</v>
      </c>
      <c r="K7868" t="str">
        <f t="shared" si="552"/>
        <v>2023/24</v>
      </c>
      <c r="Q7868" s="32">
        <v>234.28380059324462</v>
      </c>
      <c r="AC7868" s="36">
        <v>42.597054653317208</v>
      </c>
      <c r="AD7868">
        <f t="shared" si="553"/>
        <v>4.259705465331721</v>
      </c>
    </row>
    <row r="7869" spans="1:30" x14ac:dyDescent="0.25">
      <c r="A7869" t="s">
        <v>239</v>
      </c>
      <c r="B7869" t="s">
        <v>186</v>
      </c>
      <c r="D7869" s="38">
        <v>45419</v>
      </c>
      <c r="E7869">
        <f>COUNTIFS($D$4891:D7869,D7869,$A$4891:A7869,A7869)</f>
        <v>4</v>
      </c>
      <c r="I7869" s="39" t="s">
        <v>187</v>
      </c>
      <c r="K7869" t="str">
        <f t="shared" si="552"/>
        <v>2023/24</v>
      </c>
      <c r="Q7869" s="32">
        <v>151.34046362608368</v>
      </c>
      <c r="AC7869" s="37">
        <v>27.516447932015211</v>
      </c>
      <c r="AD7869">
        <f t="shared" si="553"/>
        <v>2.7516447932015211</v>
      </c>
    </row>
    <row r="7870" spans="1:30" x14ac:dyDescent="0.25">
      <c r="A7870" t="s">
        <v>239</v>
      </c>
      <c r="B7870" t="s">
        <v>186</v>
      </c>
      <c r="D7870" s="5">
        <v>45419</v>
      </c>
      <c r="E7870">
        <f>COUNTIFS($D$4891:D7870,D7870,$A$4891:A7870,A7870)</f>
        <v>5</v>
      </c>
      <c r="I7870" t="s">
        <v>187</v>
      </c>
      <c r="K7870" t="str">
        <f t="shared" si="552"/>
        <v>2023/24</v>
      </c>
      <c r="Q7870" s="32">
        <v>246.85960591133002</v>
      </c>
      <c r="AC7870" s="36">
        <v>44.883564711150918</v>
      </c>
      <c r="AD7870">
        <f t="shared" si="553"/>
        <v>4.4883564711150914</v>
      </c>
    </row>
    <row r="7871" spans="1:30" x14ac:dyDescent="0.25">
      <c r="A7871" t="s">
        <v>240</v>
      </c>
      <c r="B7871" t="s">
        <v>186</v>
      </c>
      <c r="D7871" s="38">
        <v>44945</v>
      </c>
      <c r="E7871">
        <f>COUNTIFS($D$4891:D7871,D7871,$A$4891:A7871,A7871)</f>
        <v>1</v>
      </c>
      <c r="I7871" s="39" t="s">
        <v>165</v>
      </c>
      <c r="K7871" t="str">
        <f t="shared" si="552"/>
        <v>2022/23</v>
      </c>
      <c r="Q7871" s="32">
        <v>212.48899647887328</v>
      </c>
      <c r="AC7871" s="37">
        <v>41.664509113504565</v>
      </c>
      <c r="AD7871">
        <f t="shared" si="553"/>
        <v>4.1664509113504566</v>
      </c>
    </row>
    <row r="7872" spans="1:30" x14ac:dyDescent="0.25">
      <c r="A7872" t="s">
        <v>240</v>
      </c>
      <c r="B7872" t="s">
        <v>186</v>
      </c>
      <c r="D7872" s="5">
        <v>44945</v>
      </c>
      <c r="E7872">
        <f>COUNTIFS($D$4891:D7872,D7872,$A$4891:A7872,A7872)</f>
        <v>2</v>
      </c>
      <c r="I7872" t="s">
        <v>165</v>
      </c>
      <c r="K7872" t="str">
        <f t="shared" si="552"/>
        <v>2022/23</v>
      </c>
      <c r="Q7872" s="32">
        <v>251.71855733662142</v>
      </c>
      <c r="AC7872" s="36">
        <v>49.356579869925767</v>
      </c>
      <c r="AD7872">
        <f t="shared" si="553"/>
        <v>4.9356579869925765</v>
      </c>
    </row>
    <row r="7873" spans="1:30" x14ac:dyDescent="0.25">
      <c r="A7873" t="s">
        <v>240</v>
      </c>
      <c r="B7873" t="s">
        <v>186</v>
      </c>
      <c r="D7873" s="38">
        <v>44945</v>
      </c>
      <c r="E7873">
        <f>COUNTIFS($D$4891:D7873,D7873,$A$4891:A7873,A7873)</f>
        <v>3</v>
      </c>
      <c r="I7873" s="39" t="s">
        <v>165</v>
      </c>
      <c r="K7873" t="str">
        <f t="shared" si="552"/>
        <v>2022/23</v>
      </c>
      <c r="Q7873" s="32">
        <v>291.29492269118253</v>
      </c>
      <c r="AC7873" s="37">
        <v>57.116651508075009</v>
      </c>
      <c r="AD7873">
        <f t="shared" si="553"/>
        <v>5.7116651508075007</v>
      </c>
    </row>
    <row r="7874" spans="1:30" x14ac:dyDescent="0.25">
      <c r="A7874" t="s">
        <v>240</v>
      </c>
      <c r="B7874" t="s">
        <v>186</v>
      </c>
      <c r="D7874" s="5">
        <v>44945</v>
      </c>
      <c r="E7874">
        <f>COUNTIFS($D$4891:D7874,D7874,$A$4891:A7874,A7874)</f>
        <v>4</v>
      </c>
      <c r="I7874" t="s">
        <v>165</v>
      </c>
      <c r="K7874" t="str">
        <f t="shared" si="552"/>
        <v>2022/23</v>
      </c>
      <c r="Q7874" s="32">
        <v>229.36484344034875</v>
      </c>
      <c r="AC7874" s="36">
        <v>44.973498713793873</v>
      </c>
      <c r="AD7874">
        <f t="shared" si="553"/>
        <v>4.4973498713793871</v>
      </c>
    </row>
    <row r="7875" spans="1:30" x14ac:dyDescent="0.25">
      <c r="A7875" t="s">
        <v>240</v>
      </c>
      <c r="B7875" t="s">
        <v>186</v>
      </c>
      <c r="D7875" s="38">
        <v>44945</v>
      </c>
      <c r="E7875">
        <f>COUNTIFS($D$4891:D7875,D7875,$A$4891:A7875,A7875)</f>
        <v>5</v>
      </c>
      <c r="I7875" s="39" t="s">
        <v>165</v>
      </c>
      <c r="K7875" t="str">
        <f t="shared" si="552"/>
        <v>2022/23</v>
      </c>
      <c r="Q7875" s="32">
        <v>284.19392709328235</v>
      </c>
      <c r="AC7875" s="37">
        <v>55.72429943005536</v>
      </c>
      <c r="AD7875">
        <f t="shared" si="553"/>
        <v>5.5724299430055364</v>
      </c>
    </row>
    <row r="7876" spans="1:30" x14ac:dyDescent="0.25">
      <c r="A7876" t="s">
        <v>240</v>
      </c>
      <c r="B7876" t="s">
        <v>186</v>
      </c>
      <c r="D7876" s="5">
        <v>44972</v>
      </c>
      <c r="E7876">
        <f>COUNTIFS($D$4891:D7876,D7876,$A$4891:A7876,A7876)</f>
        <v>1</v>
      </c>
      <c r="I7876" t="s">
        <v>165</v>
      </c>
      <c r="K7876" t="str">
        <f t="shared" si="552"/>
        <v>2022/23</v>
      </c>
      <c r="Q7876" s="32">
        <v>211.63310961968676</v>
      </c>
      <c r="AC7876" s="36">
        <v>78.38263319247659</v>
      </c>
      <c r="AD7876">
        <f t="shared" si="553"/>
        <v>7.838263319247659</v>
      </c>
    </row>
    <row r="7877" spans="1:30" x14ac:dyDescent="0.25">
      <c r="A7877" t="s">
        <v>240</v>
      </c>
      <c r="B7877" t="s">
        <v>186</v>
      </c>
      <c r="D7877" s="38">
        <v>44972</v>
      </c>
      <c r="E7877">
        <f>COUNTIFS($D$4891:D7877,D7877,$A$4891:A7877,A7877)</f>
        <v>2</v>
      </c>
      <c r="I7877" s="39" t="s">
        <v>165</v>
      </c>
      <c r="K7877" t="str">
        <f t="shared" si="552"/>
        <v>2022/23</v>
      </c>
      <c r="Q7877" s="32">
        <v>152.04388459975621</v>
      </c>
      <c r="AC7877" s="37">
        <v>56.31254985176156</v>
      </c>
      <c r="AD7877">
        <f t="shared" si="553"/>
        <v>5.631254985176156</v>
      </c>
    </row>
    <row r="7878" spans="1:30" x14ac:dyDescent="0.25">
      <c r="A7878" t="s">
        <v>240</v>
      </c>
      <c r="B7878" t="s">
        <v>186</v>
      </c>
      <c r="D7878" s="5">
        <v>44972</v>
      </c>
      <c r="E7878">
        <f>COUNTIFS($D$4891:D7878,D7878,$A$4891:A7878,A7878)</f>
        <v>3</v>
      </c>
      <c r="I7878" t="s">
        <v>165</v>
      </c>
      <c r="K7878" t="str">
        <f t="shared" si="552"/>
        <v>2022/23</v>
      </c>
      <c r="Q7878" s="32">
        <v>229.39403453689161</v>
      </c>
      <c r="AC7878" s="36">
        <v>84.960753532182082</v>
      </c>
      <c r="AD7878">
        <f t="shared" si="553"/>
        <v>8.4960753532182078</v>
      </c>
    </row>
    <row r="7879" spans="1:30" x14ac:dyDescent="0.25">
      <c r="A7879" t="s">
        <v>240</v>
      </c>
      <c r="B7879" t="s">
        <v>186</v>
      </c>
      <c r="D7879" s="38">
        <v>44972</v>
      </c>
      <c r="E7879">
        <f>COUNTIFS($D$4891:D7879,D7879,$A$4891:A7879,A7879)</f>
        <v>4</v>
      </c>
      <c r="I7879" s="39" t="s">
        <v>165</v>
      </c>
      <c r="K7879" t="str">
        <f t="shared" ref="K7879:K7942" si="554">YEAR(D7879)+IF(MONTH(D7879)&lt;7,-1,0)&amp;"/"&amp;RIGHT(YEAR(D7879)+IF(MONTH(D7879)&lt;7,0,1),2)</f>
        <v>2022/23</v>
      </c>
      <c r="Q7879" s="32">
        <v>168.67580980484195</v>
      </c>
      <c r="AC7879" s="37">
        <v>62.472522149941462</v>
      </c>
      <c r="AD7879">
        <f t="shared" si="553"/>
        <v>6.2472522149941465</v>
      </c>
    </row>
    <row r="7880" spans="1:30" x14ac:dyDescent="0.25">
      <c r="A7880" t="s">
        <v>240</v>
      </c>
      <c r="B7880" t="s">
        <v>186</v>
      </c>
      <c r="D7880" s="5">
        <v>44972</v>
      </c>
      <c r="E7880">
        <f>COUNTIFS($D$4891:D7880,D7880,$A$4891:A7880,A7880)</f>
        <v>5</v>
      </c>
      <c r="I7880" t="s">
        <v>165</v>
      </c>
      <c r="K7880" t="str">
        <f t="shared" si="554"/>
        <v>2022/23</v>
      </c>
      <c r="Q7880" s="32">
        <v>122.25683137476992</v>
      </c>
      <c r="AC7880" s="36">
        <v>45.280307916581449</v>
      </c>
      <c r="AD7880">
        <f t="shared" si="553"/>
        <v>4.5280307916581446</v>
      </c>
    </row>
    <row r="7881" spans="1:30" x14ac:dyDescent="0.25">
      <c r="A7881" t="s">
        <v>240</v>
      </c>
      <c r="B7881" t="s">
        <v>186</v>
      </c>
      <c r="D7881" s="38">
        <v>45012</v>
      </c>
      <c r="E7881">
        <f>COUNTIFS($D$4891:D7881,D7881,$A$4891:A7881,A7881)</f>
        <v>1</v>
      </c>
      <c r="I7881" s="39" t="s">
        <v>165</v>
      </c>
      <c r="K7881" t="str">
        <f t="shared" si="554"/>
        <v>2022/23</v>
      </c>
      <c r="Q7881" s="32">
        <v>238.86278195488725</v>
      </c>
      <c r="AC7881" s="37">
        <v>59.715695488721813</v>
      </c>
      <c r="AD7881">
        <f t="shared" si="553"/>
        <v>5.9715695488721812</v>
      </c>
    </row>
    <row r="7882" spans="1:30" x14ac:dyDescent="0.25">
      <c r="A7882" t="s">
        <v>240</v>
      </c>
      <c r="B7882" t="s">
        <v>186</v>
      </c>
      <c r="D7882" s="5">
        <v>45012</v>
      </c>
      <c r="E7882">
        <f>COUNTIFS($D$4891:D7882,D7882,$A$4891:A7882,A7882)</f>
        <v>2</v>
      </c>
      <c r="I7882" t="s">
        <v>165</v>
      </c>
      <c r="K7882" t="str">
        <f t="shared" si="554"/>
        <v>2022/23</v>
      </c>
      <c r="Q7882" s="32">
        <v>221.11764705882351</v>
      </c>
      <c r="AC7882" s="36">
        <v>55.279411764705877</v>
      </c>
      <c r="AD7882">
        <f t="shared" si="553"/>
        <v>5.5279411764705877</v>
      </c>
    </row>
    <row r="7883" spans="1:30" x14ac:dyDescent="0.25">
      <c r="A7883" t="s">
        <v>240</v>
      </c>
      <c r="B7883" t="s">
        <v>186</v>
      </c>
      <c r="D7883" s="38">
        <v>45012</v>
      </c>
      <c r="E7883">
        <f>COUNTIFS($D$4891:D7883,D7883,$A$4891:A7883,A7883)</f>
        <v>3</v>
      </c>
      <c r="I7883" s="39" t="s">
        <v>165</v>
      </c>
      <c r="K7883" t="str">
        <f t="shared" si="554"/>
        <v>2022/23</v>
      </c>
      <c r="Q7883" s="32">
        <v>287.59292178409828</v>
      </c>
      <c r="AC7883" s="37">
        <v>71.89823044602457</v>
      </c>
      <c r="AD7883">
        <f t="shared" si="553"/>
        <v>7.1898230446024574</v>
      </c>
    </row>
    <row r="7884" spans="1:30" x14ac:dyDescent="0.25">
      <c r="A7884" t="s">
        <v>240</v>
      </c>
      <c r="B7884" t="s">
        <v>186</v>
      </c>
      <c r="D7884" s="5">
        <v>45012</v>
      </c>
      <c r="E7884">
        <f>COUNTIFS($D$4891:D7884,D7884,$A$4891:A7884,A7884)</f>
        <v>4</v>
      </c>
      <c r="I7884" t="s">
        <v>165</v>
      </c>
      <c r="K7884" t="str">
        <f t="shared" si="554"/>
        <v>2022/23</v>
      </c>
      <c r="Q7884" s="32">
        <v>267.8863307336664</v>
      </c>
      <c r="AC7884" s="36">
        <v>66.971582683416599</v>
      </c>
      <c r="AD7884">
        <f t="shared" si="553"/>
        <v>6.6971582683416599</v>
      </c>
    </row>
    <row r="7885" spans="1:30" x14ac:dyDescent="0.25">
      <c r="A7885" t="s">
        <v>240</v>
      </c>
      <c r="B7885" t="s">
        <v>186</v>
      </c>
      <c r="D7885" s="38">
        <v>45012</v>
      </c>
      <c r="E7885">
        <f>COUNTIFS($D$4891:D7885,D7885,$A$4891:A7885,A7885)</f>
        <v>5</v>
      </c>
      <c r="I7885" s="39" t="s">
        <v>165</v>
      </c>
      <c r="K7885" t="str">
        <f t="shared" si="554"/>
        <v>2022/23</v>
      </c>
      <c r="Q7885" s="32">
        <v>200.88652482269501</v>
      </c>
      <c r="AC7885" s="37">
        <v>50.221631205673752</v>
      </c>
      <c r="AD7885">
        <f t="shared" si="553"/>
        <v>5.0221631205673756</v>
      </c>
    </row>
    <row r="7886" spans="1:30" x14ac:dyDescent="0.25">
      <c r="A7886" t="s">
        <v>240</v>
      </c>
      <c r="B7886" t="s">
        <v>186</v>
      </c>
      <c r="D7886" s="5">
        <v>45053</v>
      </c>
      <c r="E7886">
        <f>COUNTIFS($D$4891:D7886,D7886,$A$4891:A7886,A7886)</f>
        <v>1</v>
      </c>
      <c r="I7886" t="s">
        <v>165</v>
      </c>
      <c r="K7886" t="str">
        <f t="shared" si="554"/>
        <v>2022/23</v>
      </c>
      <c r="Q7886" s="32">
        <v>232.8947368421052</v>
      </c>
      <c r="AC7886" s="36">
        <v>56.803594351732976</v>
      </c>
      <c r="AD7886">
        <f t="shared" si="553"/>
        <v>5.6803594351732976</v>
      </c>
    </row>
    <row r="7887" spans="1:30" x14ac:dyDescent="0.25">
      <c r="A7887" t="s">
        <v>240</v>
      </c>
      <c r="B7887" t="s">
        <v>186</v>
      </c>
      <c r="D7887" s="38">
        <v>45053</v>
      </c>
      <c r="E7887">
        <f>COUNTIFS($D$4891:D7887,D7887,$A$4891:A7887,A7887)</f>
        <v>2</v>
      </c>
      <c r="I7887" s="39" t="s">
        <v>165</v>
      </c>
      <c r="K7887" t="str">
        <f t="shared" si="554"/>
        <v>2022/23</v>
      </c>
      <c r="Q7887" s="32">
        <v>256.03005635566689</v>
      </c>
      <c r="AC7887" s="37">
        <v>62.446355208699238</v>
      </c>
      <c r="AD7887">
        <f t="shared" si="553"/>
        <v>6.2446355208699238</v>
      </c>
    </row>
    <row r="7888" spans="1:30" x14ac:dyDescent="0.25">
      <c r="A7888" t="s">
        <v>240</v>
      </c>
      <c r="B7888" t="s">
        <v>186</v>
      </c>
      <c r="D7888" s="5">
        <v>45053</v>
      </c>
      <c r="E7888">
        <f>COUNTIFS($D$4891:D7888,D7888,$A$4891:A7888,A7888)</f>
        <v>3</v>
      </c>
      <c r="I7888" t="s">
        <v>165</v>
      </c>
      <c r="K7888" t="str">
        <f t="shared" si="554"/>
        <v>2022/23</v>
      </c>
      <c r="Q7888" s="32">
        <v>260.75371461774716</v>
      </c>
      <c r="AC7888" s="36">
        <v>63.59846697993833</v>
      </c>
      <c r="AD7888">
        <f t="shared" si="553"/>
        <v>6.3598466979938326</v>
      </c>
    </row>
    <row r="7889" spans="1:30" x14ac:dyDescent="0.25">
      <c r="A7889" t="s">
        <v>240</v>
      </c>
      <c r="B7889" t="s">
        <v>186</v>
      </c>
      <c r="D7889" s="38">
        <v>45053</v>
      </c>
      <c r="E7889">
        <f>COUNTIFS($D$4891:D7889,D7889,$A$4891:A7889,A7889)</f>
        <v>4</v>
      </c>
      <c r="I7889" s="39" t="s">
        <v>165</v>
      </c>
      <c r="K7889" t="str">
        <f t="shared" si="554"/>
        <v>2022/23</v>
      </c>
      <c r="Q7889" s="32">
        <v>251.10356536502542</v>
      </c>
      <c r="AC7889" s="37">
        <v>61.244772040250098</v>
      </c>
      <c r="AD7889">
        <f t="shared" si="553"/>
        <v>6.1244772040250099</v>
      </c>
    </row>
    <row r="7890" spans="1:30" x14ac:dyDescent="0.25">
      <c r="A7890" t="s">
        <v>240</v>
      </c>
      <c r="B7890" t="s">
        <v>186</v>
      </c>
      <c r="D7890" s="5">
        <v>45053</v>
      </c>
      <c r="E7890">
        <f>COUNTIFS($D$4891:D7890,D7890,$A$4891:A7890,A7890)</f>
        <v>5</v>
      </c>
      <c r="I7890" t="s">
        <v>165</v>
      </c>
      <c r="K7890" t="str">
        <f t="shared" si="554"/>
        <v>2022/23</v>
      </c>
      <c r="Q7890" s="32">
        <v>210.25015733165509</v>
      </c>
      <c r="AC7890" s="36">
        <v>51.280526178452462</v>
      </c>
      <c r="AD7890">
        <f t="shared" si="553"/>
        <v>5.1280526178452464</v>
      </c>
    </row>
    <row r="7891" spans="1:30" x14ac:dyDescent="0.25">
      <c r="A7891" t="s">
        <v>240</v>
      </c>
      <c r="B7891" t="s">
        <v>186</v>
      </c>
      <c r="D7891" s="38">
        <v>45146</v>
      </c>
      <c r="E7891">
        <f>COUNTIFS($D$4891:D7891,D7891,$A$4891:A7891,A7891)</f>
        <v>1</v>
      </c>
      <c r="I7891" s="39" t="s">
        <v>165</v>
      </c>
      <c r="K7891" t="str">
        <f t="shared" si="554"/>
        <v>2023/24</v>
      </c>
      <c r="Q7891" s="32">
        <v>110.10016316171138</v>
      </c>
      <c r="AC7891" s="37">
        <v>11.838727221689396</v>
      </c>
      <c r="AD7891">
        <f t="shared" si="553"/>
        <v>1.1838727221689396</v>
      </c>
    </row>
    <row r="7892" spans="1:30" x14ac:dyDescent="0.25">
      <c r="A7892" t="s">
        <v>240</v>
      </c>
      <c r="B7892" t="s">
        <v>186</v>
      </c>
      <c r="D7892" s="5">
        <v>45146</v>
      </c>
      <c r="E7892">
        <f>COUNTIFS($D$4891:D7892,D7892,$A$4891:A7892,A7892)</f>
        <v>2</v>
      </c>
      <c r="I7892" t="s">
        <v>165</v>
      </c>
      <c r="K7892" t="str">
        <f t="shared" si="554"/>
        <v>2023/24</v>
      </c>
      <c r="Q7892" s="32">
        <v>131.51108269394715</v>
      </c>
      <c r="AC7892" s="36">
        <v>14.140976633757758</v>
      </c>
      <c r="AD7892">
        <f t="shared" si="553"/>
        <v>1.4140976633757758</v>
      </c>
    </row>
    <row r="7893" spans="1:30" x14ac:dyDescent="0.25">
      <c r="A7893" t="s">
        <v>240</v>
      </c>
      <c r="B7893" t="s">
        <v>186</v>
      </c>
      <c r="D7893" s="38">
        <v>45146</v>
      </c>
      <c r="E7893">
        <f>COUNTIFS($D$4891:D7893,D7893,$A$4891:A7893,A7893)</f>
        <v>3</v>
      </c>
      <c r="I7893" s="39" t="s">
        <v>165</v>
      </c>
      <c r="K7893" t="str">
        <f t="shared" si="554"/>
        <v>2023/24</v>
      </c>
      <c r="Q7893" s="32">
        <v>126.7890314020345</v>
      </c>
      <c r="AC7893" s="37">
        <v>13.633229183014462</v>
      </c>
      <c r="AD7893">
        <f t="shared" si="553"/>
        <v>1.3633229183014461</v>
      </c>
    </row>
    <row r="7894" spans="1:30" x14ac:dyDescent="0.25">
      <c r="A7894" t="s">
        <v>240</v>
      </c>
      <c r="B7894" t="s">
        <v>186</v>
      </c>
      <c r="D7894" s="5">
        <v>45146</v>
      </c>
      <c r="E7894">
        <f>COUNTIFS($D$4891:D7894,D7894,$A$4891:A7894,A7894)</f>
        <v>4</v>
      </c>
      <c r="I7894" t="s">
        <v>165</v>
      </c>
      <c r="K7894" t="str">
        <f t="shared" si="554"/>
        <v>2023/24</v>
      </c>
      <c r="Q7894" s="32">
        <v>103.98734177215188</v>
      </c>
      <c r="AC7894" s="36">
        <v>11.181434599156116</v>
      </c>
      <c r="AD7894">
        <f t="shared" si="553"/>
        <v>1.1181434599156117</v>
      </c>
    </row>
    <row r="7895" spans="1:30" x14ac:dyDescent="0.25">
      <c r="A7895" t="s">
        <v>240</v>
      </c>
      <c r="B7895" t="s">
        <v>186</v>
      </c>
      <c r="D7895" s="38">
        <v>45146</v>
      </c>
      <c r="E7895">
        <f>COUNTIFS($D$4891:D7895,D7895,$A$4891:A7895,A7895)</f>
        <v>5</v>
      </c>
      <c r="I7895" s="39" t="s">
        <v>165</v>
      </c>
      <c r="K7895" t="str">
        <f t="shared" si="554"/>
        <v>2023/24</v>
      </c>
      <c r="Q7895" s="32">
        <v>112.16676120249569</v>
      </c>
      <c r="AC7895" s="37">
        <v>12.060942064784482</v>
      </c>
      <c r="AD7895">
        <f t="shared" si="553"/>
        <v>1.2060942064784483</v>
      </c>
    </row>
    <row r="7896" spans="1:30" x14ac:dyDescent="0.25">
      <c r="A7896" t="s">
        <v>240</v>
      </c>
      <c r="B7896" t="s">
        <v>186</v>
      </c>
      <c r="D7896" s="5">
        <v>45184</v>
      </c>
      <c r="E7896">
        <f>COUNTIFS($D$4891:D7896,D7896,$A$4891:A7896,A7896)</f>
        <v>1</v>
      </c>
      <c r="I7896" t="s">
        <v>165</v>
      </c>
      <c r="K7896" t="str">
        <f t="shared" si="554"/>
        <v>2023/24</v>
      </c>
      <c r="Q7896" s="32">
        <v>95.188343994314138</v>
      </c>
      <c r="AC7896" s="36">
        <v>25.049564209030038</v>
      </c>
      <c r="AD7896">
        <f t="shared" si="553"/>
        <v>2.504956420903004</v>
      </c>
    </row>
    <row r="7897" spans="1:30" x14ac:dyDescent="0.25">
      <c r="A7897" t="s">
        <v>240</v>
      </c>
      <c r="B7897" t="s">
        <v>186</v>
      </c>
      <c r="D7897" s="38">
        <v>45184</v>
      </c>
      <c r="E7897">
        <f>COUNTIFS($D$4891:D7897,D7897,$A$4891:A7897,A7897)</f>
        <v>2</v>
      </c>
      <c r="I7897" s="39" t="s">
        <v>165</v>
      </c>
      <c r="K7897" t="str">
        <f t="shared" si="554"/>
        <v>2023/24</v>
      </c>
      <c r="Q7897" s="32">
        <v>87.375886524822718</v>
      </c>
      <c r="AC7897" s="37">
        <v>22.993654348637556</v>
      </c>
      <c r="AD7897">
        <f t="shared" si="553"/>
        <v>2.2993654348637556</v>
      </c>
    </row>
    <row r="7898" spans="1:30" x14ac:dyDescent="0.25">
      <c r="A7898" t="s">
        <v>240</v>
      </c>
      <c r="B7898" t="s">
        <v>186</v>
      </c>
      <c r="D7898" s="5">
        <v>45184</v>
      </c>
      <c r="E7898">
        <f>COUNTIFS($D$4891:D7898,D7898,$A$4891:A7898,A7898)</f>
        <v>3</v>
      </c>
      <c r="I7898" t="s">
        <v>165</v>
      </c>
      <c r="K7898" t="str">
        <f t="shared" si="554"/>
        <v>2023/24</v>
      </c>
      <c r="Q7898" s="32">
        <v>78.548908435777847</v>
      </c>
      <c r="AC7898" s="36">
        <v>20.670765377836275</v>
      </c>
      <c r="AD7898">
        <f t="shared" si="553"/>
        <v>2.0670765377836275</v>
      </c>
    </row>
    <row r="7899" spans="1:30" x14ac:dyDescent="0.25">
      <c r="A7899" t="s">
        <v>240</v>
      </c>
      <c r="B7899" t="s">
        <v>186</v>
      </c>
      <c r="D7899" s="38">
        <v>45184</v>
      </c>
      <c r="E7899">
        <f>COUNTIFS($D$4891:D7899,D7899,$A$4891:A7899,A7899)</f>
        <v>4</v>
      </c>
      <c r="I7899" s="39" t="s">
        <v>165</v>
      </c>
      <c r="K7899" t="str">
        <f t="shared" si="554"/>
        <v>2023/24</v>
      </c>
      <c r="Q7899" s="32">
        <v>107.98808658923579</v>
      </c>
      <c r="AC7899" s="37">
        <v>28.417917523483101</v>
      </c>
      <c r="AD7899">
        <f t="shared" si="553"/>
        <v>2.8417917523483101</v>
      </c>
    </row>
    <row r="7900" spans="1:30" x14ac:dyDescent="0.25">
      <c r="A7900" t="s">
        <v>240</v>
      </c>
      <c r="B7900" t="s">
        <v>186</v>
      </c>
      <c r="D7900" s="5">
        <v>45184</v>
      </c>
      <c r="E7900">
        <f>COUNTIFS($D$4891:D7900,D7900,$A$4891:A7900,A7900)</f>
        <v>5</v>
      </c>
      <c r="I7900" t="s">
        <v>165</v>
      </c>
      <c r="K7900" t="str">
        <f t="shared" si="554"/>
        <v>2023/24</v>
      </c>
      <c r="Q7900" s="32">
        <v>109.69520228182598</v>
      </c>
      <c r="AC7900" s="36">
        <v>28.867158495217364</v>
      </c>
      <c r="AD7900">
        <f t="shared" ref="AD7900:AD7963" si="555">AC7900/10</f>
        <v>2.8867158495217362</v>
      </c>
    </row>
    <row r="7901" spans="1:30" x14ac:dyDescent="0.25">
      <c r="A7901" t="s">
        <v>240</v>
      </c>
      <c r="B7901" t="s">
        <v>186</v>
      </c>
      <c r="D7901" s="38">
        <v>45216</v>
      </c>
      <c r="E7901">
        <f>COUNTIFS($D$4891:D7901,D7901,$A$4891:A7901,A7901)</f>
        <v>1</v>
      </c>
      <c r="I7901" s="39" t="s">
        <v>165</v>
      </c>
      <c r="K7901" t="str">
        <f t="shared" si="554"/>
        <v>2023/24</v>
      </c>
      <c r="Q7901" s="32">
        <v>169.25858951175405</v>
      </c>
      <c r="AC7901" s="37">
        <v>52.893309222423142</v>
      </c>
      <c r="AD7901">
        <f t="shared" si="555"/>
        <v>5.2893309222423142</v>
      </c>
    </row>
    <row r="7902" spans="1:30" x14ac:dyDescent="0.25">
      <c r="A7902" t="s">
        <v>240</v>
      </c>
      <c r="B7902" t="s">
        <v>186</v>
      </c>
      <c r="D7902" s="5">
        <v>45216</v>
      </c>
      <c r="E7902">
        <f>COUNTIFS($D$4891:D7902,D7902,$A$4891:A7902,A7902)</f>
        <v>2</v>
      </c>
      <c r="I7902" t="s">
        <v>165</v>
      </c>
      <c r="K7902" t="str">
        <f t="shared" si="554"/>
        <v>2023/24</v>
      </c>
      <c r="Q7902" s="32">
        <v>149.02570480928688</v>
      </c>
      <c r="AC7902" s="36">
        <v>46.570532752902146</v>
      </c>
      <c r="AD7902">
        <f t="shared" si="555"/>
        <v>4.657053275290215</v>
      </c>
    </row>
    <row r="7903" spans="1:30" x14ac:dyDescent="0.25">
      <c r="A7903" t="s">
        <v>240</v>
      </c>
      <c r="B7903" t="s">
        <v>186</v>
      </c>
      <c r="D7903" s="38">
        <v>45216</v>
      </c>
      <c r="E7903">
        <f>COUNTIFS($D$4891:D7903,D7903,$A$4891:A7903,A7903)</f>
        <v>3</v>
      </c>
      <c r="I7903" s="39" t="s">
        <v>165</v>
      </c>
      <c r="K7903" t="str">
        <f t="shared" si="554"/>
        <v>2023/24</v>
      </c>
      <c r="Q7903" s="32">
        <v>174.48587880449682</v>
      </c>
      <c r="AC7903" s="37">
        <v>54.526837126405255</v>
      </c>
      <c r="AD7903">
        <f t="shared" si="555"/>
        <v>5.4526837126405256</v>
      </c>
    </row>
    <row r="7904" spans="1:30" x14ac:dyDescent="0.25">
      <c r="A7904" t="s">
        <v>240</v>
      </c>
      <c r="B7904" t="s">
        <v>186</v>
      </c>
      <c r="D7904" s="5">
        <v>45216</v>
      </c>
      <c r="E7904">
        <f>COUNTIFS($D$4891:D7904,D7904,$A$4891:A7904,A7904)</f>
        <v>4</v>
      </c>
      <c r="I7904" t="s">
        <v>165</v>
      </c>
      <c r="K7904" t="str">
        <f t="shared" si="554"/>
        <v>2023/24</v>
      </c>
      <c r="Q7904" s="32">
        <v>142.50066838962655</v>
      </c>
      <c r="AC7904" s="36">
        <v>44.531458871758296</v>
      </c>
      <c r="AD7904">
        <f t="shared" si="555"/>
        <v>4.4531458871758298</v>
      </c>
    </row>
    <row r="7905" spans="1:30" x14ac:dyDescent="0.25">
      <c r="A7905" t="s">
        <v>240</v>
      </c>
      <c r="B7905" t="s">
        <v>186</v>
      </c>
      <c r="D7905" s="38">
        <v>45216</v>
      </c>
      <c r="E7905">
        <f>COUNTIFS($D$4891:D7905,D7905,$A$4891:A7905,A7905)</f>
        <v>5</v>
      </c>
      <c r="I7905" s="39" t="s">
        <v>165</v>
      </c>
      <c r="K7905" t="str">
        <f t="shared" si="554"/>
        <v>2023/24</v>
      </c>
      <c r="Q7905" s="32">
        <v>147.87007946775086</v>
      </c>
      <c r="AC7905" s="37">
        <v>46.209399833672144</v>
      </c>
      <c r="AD7905">
        <f t="shared" si="555"/>
        <v>4.6209399833672142</v>
      </c>
    </row>
    <row r="7906" spans="1:30" x14ac:dyDescent="0.25">
      <c r="A7906" t="s">
        <v>240</v>
      </c>
      <c r="B7906" t="s">
        <v>186</v>
      </c>
      <c r="D7906" s="5">
        <v>45237</v>
      </c>
      <c r="E7906">
        <f>COUNTIFS($D$4891:D7906,D7906,$A$4891:A7906,A7906)</f>
        <v>1</v>
      </c>
      <c r="I7906" t="s">
        <v>165</v>
      </c>
      <c r="K7906" t="str">
        <f t="shared" si="554"/>
        <v>2023/24</v>
      </c>
      <c r="Q7906" s="32">
        <v>140.57710501419109</v>
      </c>
      <c r="AC7906" s="36">
        <v>66.941478578186235</v>
      </c>
      <c r="AD7906">
        <f t="shared" si="555"/>
        <v>6.6941478578186233</v>
      </c>
    </row>
    <row r="7907" spans="1:30" x14ac:dyDescent="0.25">
      <c r="A7907" t="s">
        <v>240</v>
      </c>
      <c r="B7907" t="s">
        <v>186</v>
      </c>
      <c r="D7907" s="38">
        <v>45237</v>
      </c>
      <c r="E7907">
        <f>COUNTIFS($D$4891:D7907,D7907,$A$4891:A7907,A7907)</f>
        <v>2</v>
      </c>
      <c r="I7907" s="39" t="s">
        <v>165</v>
      </c>
      <c r="K7907" t="str">
        <f t="shared" si="554"/>
        <v>2023/24</v>
      </c>
      <c r="Q7907" s="32">
        <v>138.62894450489662</v>
      </c>
      <c r="AC7907" s="37">
        <v>66.013783097569814</v>
      </c>
      <c r="AD7907">
        <f t="shared" si="555"/>
        <v>6.6013783097569814</v>
      </c>
    </row>
    <row r="7908" spans="1:30" x14ac:dyDescent="0.25">
      <c r="A7908" t="s">
        <v>240</v>
      </c>
      <c r="B7908" t="s">
        <v>186</v>
      </c>
      <c r="D7908" s="5">
        <v>45237</v>
      </c>
      <c r="E7908">
        <f>COUNTIFS($D$4891:D7908,D7908,$A$4891:A7908,A7908)</f>
        <v>3</v>
      </c>
      <c r="I7908" t="s">
        <v>165</v>
      </c>
      <c r="K7908" t="str">
        <f t="shared" si="554"/>
        <v>2023/24</v>
      </c>
      <c r="Q7908" s="32">
        <v>153.29545454545456</v>
      </c>
      <c r="AC7908" s="36">
        <v>72.997835497835496</v>
      </c>
      <c r="AD7908">
        <f t="shared" si="555"/>
        <v>7.2997835497835499</v>
      </c>
    </row>
    <row r="7909" spans="1:30" x14ac:dyDescent="0.25">
      <c r="A7909" t="s">
        <v>240</v>
      </c>
      <c r="B7909" t="s">
        <v>186</v>
      </c>
      <c r="D7909" s="38">
        <v>45237</v>
      </c>
      <c r="E7909">
        <f>COUNTIFS($D$4891:D7909,D7909,$A$4891:A7909,A7909)</f>
        <v>4</v>
      </c>
      <c r="I7909" s="39" t="s">
        <v>165</v>
      </c>
      <c r="K7909" t="str">
        <f t="shared" si="554"/>
        <v>2023/24</v>
      </c>
      <c r="Q7909" s="32">
        <v>120.57974816369358</v>
      </c>
      <c r="AC7909" s="37">
        <v>57.418927696996946</v>
      </c>
      <c r="AD7909">
        <f t="shared" si="555"/>
        <v>5.7418927696996942</v>
      </c>
    </row>
    <row r="7910" spans="1:30" x14ac:dyDescent="0.25">
      <c r="A7910" t="s">
        <v>240</v>
      </c>
      <c r="B7910" t="s">
        <v>186</v>
      </c>
      <c r="D7910" s="5">
        <v>45237</v>
      </c>
      <c r="E7910">
        <f>COUNTIFS($D$4891:D7910,D7910,$A$4891:A7910,A7910)</f>
        <v>5</v>
      </c>
      <c r="I7910" t="s">
        <v>165</v>
      </c>
      <c r="K7910" t="str">
        <f t="shared" si="554"/>
        <v>2023/24</v>
      </c>
      <c r="Q7910" s="32">
        <v>128.47707114549911</v>
      </c>
      <c r="AC7910" s="36">
        <v>61.179557688332913</v>
      </c>
      <c r="AD7910">
        <f t="shared" si="555"/>
        <v>6.1179557688332915</v>
      </c>
    </row>
    <row r="7911" spans="1:30" x14ac:dyDescent="0.25">
      <c r="A7911" t="s">
        <v>240</v>
      </c>
      <c r="B7911" t="s">
        <v>186</v>
      </c>
      <c r="D7911" s="38">
        <v>45259</v>
      </c>
      <c r="E7911">
        <f>COUNTIFS($D$4891:D7911,D7911,$A$4891:A7911,A7911)</f>
        <v>1</v>
      </c>
      <c r="I7911" s="39" t="s">
        <v>165</v>
      </c>
      <c r="K7911" t="str">
        <f t="shared" si="554"/>
        <v>2023/24</v>
      </c>
      <c r="Q7911" s="32">
        <v>157.5243017103482</v>
      </c>
      <c r="AC7911" s="37">
        <v>71.601955322885544</v>
      </c>
      <c r="AD7911">
        <f t="shared" si="555"/>
        <v>7.1601955322885544</v>
      </c>
    </row>
    <row r="7912" spans="1:30" x14ac:dyDescent="0.25">
      <c r="A7912" t="s">
        <v>240</v>
      </c>
      <c r="B7912" t="s">
        <v>186</v>
      </c>
      <c r="D7912" s="5">
        <v>45259</v>
      </c>
      <c r="E7912">
        <f>COUNTIFS($D$4891:D7912,D7912,$A$4891:A7912,A7912)</f>
        <v>2</v>
      </c>
      <c r="I7912" t="s">
        <v>165</v>
      </c>
      <c r="K7912" t="str">
        <f t="shared" si="554"/>
        <v>2023/24</v>
      </c>
      <c r="Q7912" s="32">
        <v>220.23731048121289</v>
      </c>
      <c r="AC7912" s="36">
        <v>100.10786840055131</v>
      </c>
      <c r="AD7912">
        <f t="shared" si="555"/>
        <v>10.010786840055131</v>
      </c>
    </row>
    <row r="7913" spans="1:30" x14ac:dyDescent="0.25">
      <c r="A7913" t="s">
        <v>240</v>
      </c>
      <c r="B7913" t="s">
        <v>186</v>
      </c>
      <c r="D7913" s="38">
        <v>45259</v>
      </c>
      <c r="E7913">
        <f>COUNTIFS($D$4891:D7913,D7913,$A$4891:A7913,A7913)</f>
        <v>3</v>
      </c>
      <c r="I7913" s="39" t="s">
        <v>165</v>
      </c>
      <c r="K7913" t="str">
        <f t="shared" si="554"/>
        <v>2023/24</v>
      </c>
      <c r="Q7913" s="32">
        <v>222.67573696145124</v>
      </c>
      <c r="AC7913" s="37">
        <v>101.21624407338692</v>
      </c>
      <c r="AD7913">
        <f t="shared" si="555"/>
        <v>10.121624407338691</v>
      </c>
    </row>
    <row r="7914" spans="1:30" x14ac:dyDescent="0.25">
      <c r="A7914" t="s">
        <v>240</v>
      </c>
      <c r="B7914" t="s">
        <v>186</v>
      </c>
      <c r="D7914" s="5">
        <v>45259</v>
      </c>
      <c r="E7914">
        <f>COUNTIFS($D$4891:D7914,D7914,$A$4891:A7914,A7914)</f>
        <v>4</v>
      </c>
      <c r="I7914" t="s">
        <v>165</v>
      </c>
      <c r="K7914" t="str">
        <f t="shared" si="554"/>
        <v>2023/24</v>
      </c>
      <c r="Q7914" s="32">
        <v>225.68238213399499</v>
      </c>
      <c r="AC7914" s="36">
        <v>102.58290096999772</v>
      </c>
      <c r="AD7914">
        <f t="shared" si="555"/>
        <v>10.258290096999772</v>
      </c>
    </row>
    <row r="7915" spans="1:30" x14ac:dyDescent="0.25">
      <c r="A7915" t="s">
        <v>240</v>
      </c>
      <c r="B7915" t="s">
        <v>186</v>
      </c>
      <c r="D7915" s="38">
        <v>45259</v>
      </c>
      <c r="E7915">
        <f>COUNTIFS($D$4891:D7915,D7915,$A$4891:A7915,A7915)</f>
        <v>5</v>
      </c>
      <c r="I7915" s="39" t="s">
        <v>165</v>
      </c>
      <c r="K7915" t="str">
        <f t="shared" si="554"/>
        <v>2023/24</v>
      </c>
      <c r="Q7915" s="32">
        <v>149.30254930254929</v>
      </c>
      <c r="AC7915" s="37">
        <v>67.864795137522407</v>
      </c>
      <c r="AD7915">
        <f t="shared" si="555"/>
        <v>6.7864795137522407</v>
      </c>
    </row>
    <row r="7916" spans="1:30" x14ac:dyDescent="0.25">
      <c r="A7916" t="s">
        <v>240</v>
      </c>
      <c r="B7916" t="s">
        <v>186</v>
      </c>
      <c r="D7916" s="5">
        <v>45279</v>
      </c>
      <c r="E7916">
        <f>COUNTIFS($D$4891:D7916,D7916,$A$4891:A7916,A7916)</f>
        <v>1</v>
      </c>
      <c r="I7916" t="s">
        <v>165</v>
      </c>
      <c r="K7916" t="str">
        <f t="shared" si="554"/>
        <v>2023/24</v>
      </c>
      <c r="Q7916" s="32">
        <v>118.51827845475755</v>
      </c>
      <c r="AC7916" s="36">
        <v>59.259139227378775</v>
      </c>
      <c r="AD7916">
        <f t="shared" si="555"/>
        <v>5.9259139227378776</v>
      </c>
    </row>
    <row r="7917" spans="1:30" x14ac:dyDescent="0.25">
      <c r="A7917" t="s">
        <v>240</v>
      </c>
      <c r="B7917" t="s">
        <v>186</v>
      </c>
      <c r="D7917" s="38">
        <v>45279</v>
      </c>
      <c r="E7917">
        <f>COUNTIFS($D$4891:D7917,D7917,$A$4891:A7917,A7917)</f>
        <v>2</v>
      </c>
      <c r="I7917" s="39" t="s">
        <v>165</v>
      </c>
      <c r="K7917" t="str">
        <f t="shared" si="554"/>
        <v>2023/24</v>
      </c>
      <c r="Q7917" s="32">
        <v>112.0953397367485</v>
      </c>
      <c r="AC7917" s="37">
        <v>56.04766986837425</v>
      </c>
      <c r="AD7917">
        <f t="shared" si="555"/>
        <v>5.6047669868374248</v>
      </c>
    </row>
    <row r="7918" spans="1:30" x14ac:dyDescent="0.25">
      <c r="A7918" t="s">
        <v>240</v>
      </c>
      <c r="B7918" t="s">
        <v>186</v>
      </c>
      <c r="D7918" s="5">
        <v>45279</v>
      </c>
      <c r="E7918">
        <f>COUNTIFS($D$4891:D7918,D7918,$A$4891:A7918,A7918)</f>
        <v>3</v>
      </c>
      <c r="I7918" t="s">
        <v>165</v>
      </c>
      <c r="K7918" t="str">
        <f t="shared" si="554"/>
        <v>2023/24</v>
      </c>
      <c r="Q7918" s="32">
        <v>115.73561946902653</v>
      </c>
      <c r="AC7918" s="36">
        <v>57.867809734513266</v>
      </c>
      <c r="AD7918">
        <f t="shared" si="555"/>
        <v>5.7867809734513269</v>
      </c>
    </row>
    <row r="7919" spans="1:30" x14ac:dyDescent="0.25">
      <c r="A7919" t="s">
        <v>240</v>
      </c>
      <c r="B7919" t="s">
        <v>186</v>
      </c>
      <c r="D7919" s="38">
        <v>45279</v>
      </c>
      <c r="E7919">
        <f>COUNTIFS($D$4891:D7919,D7919,$A$4891:A7919,A7919)</f>
        <v>4</v>
      </c>
      <c r="I7919" s="39" t="s">
        <v>165</v>
      </c>
      <c r="K7919" t="str">
        <f t="shared" si="554"/>
        <v>2023/24</v>
      </c>
      <c r="Q7919" s="32">
        <v>95.396191427144998</v>
      </c>
      <c r="AC7919" s="37">
        <v>47.698095713572499</v>
      </c>
      <c r="AD7919">
        <f t="shared" si="555"/>
        <v>4.7698095713572499</v>
      </c>
    </row>
    <row r="7920" spans="1:30" x14ac:dyDescent="0.25">
      <c r="A7920" t="s">
        <v>240</v>
      </c>
      <c r="B7920" t="s">
        <v>186</v>
      </c>
      <c r="D7920" s="5">
        <v>45279</v>
      </c>
      <c r="E7920">
        <f>COUNTIFS($D$4891:D7920,D7920,$A$4891:A7920,A7920)</f>
        <v>5</v>
      </c>
      <c r="I7920" t="s">
        <v>165</v>
      </c>
      <c r="K7920" t="str">
        <f t="shared" si="554"/>
        <v>2023/24</v>
      </c>
      <c r="Q7920" s="32">
        <v>113.20485965647256</v>
      </c>
      <c r="AC7920" s="36">
        <v>56.602429828236282</v>
      </c>
      <c r="AD7920">
        <f t="shared" si="555"/>
        <v>5.660242982823628</v>
      </c>
    </row>
    <row r="7921" spans="1:30" x14ac:dyDescent="0.25">
      <c r="A7921" t="s">
        <v>240</v>
      </c>
      <c r="B7921" t="s">
        <v>186</v>
      </c>
      <c r="D7921" s="38">
        <v>45312</v>
      </c>
      <c r="E7921">
        <f>COUNTIFS($D$4891:D7921,D7921,$A$4891:A7921,A7921)</f>
        <v>1</v>
      </c>
      <c r="I7921" s="39" t="s">
        <v>165</v>
      </c>
      <c r="K7921" t="str">
        <f t="shared" si="554"/>
        <v>2023/24</v>
      </c>
      <c r="Q7921" s="32">
        <v>311.3440197287299</v>
      </c>
      <c r="AC7921" s="37">
        <v>94.346672645069674</v>
      </c>
      <c r="AD7921">
        <f t="shared" si="555"/>
        <v>9.4346672645069667</v>
      </c>
    </row>
    <row r="7922" spans="1:30" x14ac:dyDescent="0.25">
      <c r="A7922" t="s">
        <v>240</v>
      </c>
      <c r="B7922" t="s">
        <v>186</v>
      </c>
      <c r="D7922" s="5">
        <v>45312</v>
      </c>
      <c r="E7922">
        <f>COUNTIFS($D$4891:D7922,D7922,$A$4891:A7922,A7922)</f>
        <v>2</v>
      </c>
      <c r="I7922" t="s">
        <v>165</v>
      </c>
      <c r="K7922" t="str">
        <f t="shared" si="554"/>
        <v>2023/24</v>
      </c>
      <c r="Q7922" s="32">
        <v>290.25641025641028</v>
      </c>
      <c r="AC7922" s="36">
        <v>87.956487956487976</v>
      </c>
      <c r="AD7922">
        <f t="shared" si="555"/>
        <v>8.7956487956487983</v>
      </c>
    </row>
    <row r="7923" spans="1:30" x14ac:dyDescent="0.25">
      <c r="A7923" t="s">
        <v>240</v>
      </c>
      <c r="B7923" t="s">
        <v>186</v>
      </c>
      <c r="D7923" s="38">
        <v>45312</v>
      </c>
      <c r="E7923">
        <f>COUNTIFS($D$4891:D7923,D7923,$A$4891:A7923,A7923)</f>
        <v>3</v>
      </c>
      <c r="I7923" s="39" t="s">
        <v>165</v>
      </c>
      <c r="K7923" t="str">
        <f t="shared" si="554"/>
        <v>2023/24</v>
      </c>
      <c r="Q7923" s="32">
        <v>321.7153284671532</v>
      </c>
      <c r="AC7923" s="37">
        <v>97.489493474894914</v>
      </c>
      <c r="AD7923">
        <f t="shared" si="555"/>
        <v>9.748949347489491</v>
      </c>
    </row>
    <row r="7924" spans="1:30" x14ac:dyDescent="0.25">
      <c r="A7924" t="s">
        <v>240</v>
      </c>
      <c r="B7924" t="s">
        <v>186</v>
      </c>
      <c r="D7924" s="5">
        <v>45312</v>
      </c>
      <c r="E7924">
        <f>COUNTIFS($D$4891:D7924,D7924,$A$4891:A7924,A7924)</f>
        <v>4</v>
      </c>
      <c r="I7924" t="s">
        <v>165</v>
      </c>
      <c r="K7924" t="str">
        <f t="shared" si="554"/>
        <v>2023/24</v>
      </c>
      <c r="Q7924" s="32">
        <v>315.54054054054052</v>
      </c>
      <c r="AC7924" s="36">
        <v>95.618345618345614</v>
      </c>
      <c r="AD7924">
        <f t="shared" si="555"/>
        <v>9.5618345618345622</v>
      </c>
    </row>
    <row r="7925" spans="1:30" x14ac:dyDescent="0.25">
      <c r="A7925" t="s">
        <v>240</v>
      </c>
      <c r="B7925" t="s">
        <v>186</v>
      </c>
      <c r="D7925" s="38">
        <v>45312</v>
      </c>
      <c r="E7925">
        <f>COUNTIFS($D$4891:D7925,D7925,$A$4891:A7925,A7925)</f>
        <v>5</v>
      </c>
      <c r="I7925" s="39" t="s">
        <v>165</v>
      </c>
      <c r="K7925" t="str">
        <f t="shared" si="554"/>
        <v>2023/24</v>
      </c>
      <c r="Q7925" s="32">
        <v>278.48248494800225</v>
      </c>
      <c r="AC7925" s="37">
        <v>84.388631802424925</v>
      </c>
      <c r="AD7925">
        <f t="shared" si="555"/>
        <v>8.4388631802424925</v>
      </c>
    </row>
    <row r="7926" spans="1:30" x14ac:dyDescent="0.25">
      <c r="A7926" t="s">
        <v>240</v>
      </c>
      <c r="B7926" t="s">
        <v>186</v>
      </c>
      <c r="D7926" s="5">
        <v>45335</v>
      </c>
      <c r="E7926">
        <f>COUNTIFS($D$4891:D7926,D7926,$A$4891:A7926,A7926)</f>
        <v>1</v>
      </c>
      <c r="I7926" t="s">
        <v>165</v>
      </c>
      <c r="K7926" t="str">
        <f t="shared" si="554"/>
        <v>2023/24</v>
      </c>
      <c r="Q7926" s="32">
        <v>177.03373015873015</v>
      </c>
      <c r="AC7926" s="36">
        <v>76.971187025534846</v>
      </c>
      <c r="AD7926">
        <f t="shared" si="555"/>
        <v>7.6971187025534844</v>
      </c>
    </row>
    <row r="7927" spans="1:30" x14ac:dyDescent="0.25">
      <c r="A7927" t="s">
        <v>240</v>
      </c>
      <c r="B7927" t="s">
        <v>186</v>
      </c>
      <c r="D7927" s="38">
        <v>45335</v>
      </c>
      <c r="E7927">
        <f>COUNTIFS($D$4891:D7927,D7927,$A$4891:A7927,A7927)</f>
        <v>2</v>
      </c>
      <c r="I7927" s="39" t="s">
        <v>165</v>
      </c>
      <c r="K7927" t="str">
        <f t="shared" si="554"/>
        <v>2023/24</v>
      </c>
      <c r="Q7927" s="32">
        <v>142.52559726962451</v>
      </c>
      <c r="AC7927" s="37">
        <v>61.967650986793267</v>
      </c>
      <c r="AD7927">
        <f t="shared" si="555"/>
        <v>6.196765098679327</v>
      </c>
    </row>
    <row r="7928" spans="1:30" x14ac:dyDescent="0.25">
      <c r="A7928" t="s">
        <v>240</v>
      </c>
      <c r="B7928" t="s">
        <v>186</v>
      </c>
      <c r="D7928" s="5">
        <v>45335</v>
      </c>
      <c r="E7928">
        <f>COUNTIFS($D$4891:D7928,D7928,$A$4891:A7928,A7928)</f>
        <v>3</v>
      </c>
      <c r="I7928" t="s">
        <v>165</v>
      </c>
      <c r="K7928" t="str">
        <f t="shared" si="554"/>
        <v>2023/24</v>
      </c>
      <c r="Q7928" s="32">
        <v>158.17690104995228</v>
      </c>
      <c r="AC7928" s="36">
        <v>68.772565673892288</v>
      </c>
      <c r="AD7928">
        <f t="shared" si="555"/>
        <v>6.877256567389229</v>
      </c>
    </row>
    <row r="7929" spans="1:30" x14ac:dyDescent="0.25">
      <c r="A7929" t="s">
        <v>240</v>
      </c>
      <c r="B7929" t="s">
        <v>186</v>
      </c>
      <c r="D7929" s="38">
        <v>45335</v>
      </c>
      <c r="E7929">
        <f>COUNTIFS($D$4891:D7929,D7929,$A$4891:A7929,A7929)</f>
        <v>4</v>
      </c>
      <c r="I7929" s="39" t="s">
        <v>165</v>
      </c>
      <c r="K7929" t="str">
        <f t="shared" si="554"/>
        <v>2023/24</v>
      </c>
      <c r="Q7929" s="32">
        <v>149.17334669338678</v>
      </c>
      <c r="AC7929" s="37">
        <v>64.857976823211644</v>
      </c>
      <c r="AD7929">
        <f t="shared" si="555"/>
        <v>6.4857976823211647</v>
      </c>
    </row>
    <row r="7930" spans="1:30" x14ac:dyDescent="0.25">
      <c r="A7930" t="s">
        <v>240</v>
      </c>
      <c r="B7930" t="s">
        <v>186</v>
      </c>
      <c r="D7930" s="5">
        <v>45335</v>
      </c>
      <c r="E7930">
        <f>COUNTIFS($D$4891:D7930,D7930,$A$4891:A7930,A7930)</f>
        <v>5</v>
      </c>
      <c r="I7930" t="s">
        <v>165</v>
      </c>
      <c r="K7930" t="str">
        <f t="shared" si="554"/>
        <v>2023/24</v>
      </c>
      <c r="Q7930" s="32">
        <v>114.43250817375061</v>
      </c>
      <c r="AC7930" s="36">
        <v>49.753264423369828</v>
      </c>
      <c r="AD7930">
        <f t="shared" si="555"/>
        <v>4.975326442336983</v>
      </c>
    </row>
    <row r="7931" spans="1:30" x14ac:dyDescent="0.25">
      <c r="A7931" t="s">
        <v>240</v>
      </c>
      <c r="B7931" t="s">
        <v>186</v>
      </c>
      <c r="D7931" s="38">
        <v>45364</v>
      </c>
      <c r="E7931">
        <f>COUNTIFS($D$4891:D7931,D7931,$A$4891:A7931,A7931)</f>
        <v>1</v>
      </c>
      <c r="I7931" s="39" t="s">
        <v>165</v>
      </c>
      <c r="K7931" t="str">
        <f t="shared" si="554"/>
        <v>2023/24</v>
      </c>
      <c r="Q7931" s="32">
        <v>233.25295723384892</v>
      </c>
      <c r="AC7931" s="37">
        <v>80.432054218568595</v>
      </c>
      <c r="AD7931">
        <f t="shared" si="555"/>
        <v>8.0432054218568592</v>
      </c>
    </row>
    <row r="7932" spans="1:30" x14ac:dyDescent="0.25">
      <c r="A7932" t="s">
        <v>240</v>
      </c>
      <c r="B7932" t="s">
        <v>186</v>
      </c>
      <c r="D7932" s="5">
        <v>45364</v>
      </c>
      <c r="E7932">
        <f>COUNTIFS($D$4891:D7932,D7932,$A$4891:A7932,A7932)</f>
        <v>2</v>
      </c>
      <c r="I7932" t="s">
        <v>165</v>
      </c>
      <c r="K7932" t="str">
        <f t="shared" si="554"/>
        <v>2023/24</v>
      </c>
      <c r="Q7932" s="32">
        <v>238.83495145631068</v>
      </c>
      <c r="AC7932" s="36">
        <v>82.35687981252093</v>
      </c>
      <c r="AD7932">
        <f t="shared" si="555"/>
        <v>8.2356879812520933</v>
      </c>
    </row>
    <row r="7933" spans="1:30" x14ac:dyDescent="0.25">
      <c r="A7933" t="s">
        <v>240</v>
      </c>
      <c r="B7933" t="s">
        <v>186</v>
      </c>
      <c r="D7933" s="38">
        <v>45364</v>
      </c>
      <c r="E7933">
        <f>COUNTIFS($D$4891:D7933,D7933,$A$4891:A7933,A7933)</f>
        <v>3</v>
      </c>
      <c r="I7933" s="39" t="s">
        <v>165</v>
      </c>
      <c r="K7933" t="str">
        <f t="shared" si="554"/>
        <v>2023/24</v>
      </c>
      <c r="Q7933" s="32">
        <v>234.8640538328635</v>
      </c>
      <c r="AC7933" s="37">
        <v>80.987604769952938</v>
      </c>
      <c r="AD7933">
        <f t="shared" si="555"/>
        <v>8.0987604769952934</v>
      </c>
    </row>
    <row r="7934" spans="1:30" x14ac:dyDescent="0.25">
      <c r="A7934" t="s">
        <v>240</v>
      </c>
      <c r="B7934" t="s">
        <v>186</v>
      </c>
      <c r="D7934" s="5">
        <v>45364</v>
      </c>
      <c r="E7934">
        <f>COUNTIFS($D$4891:D7934,D7934,$A$4891:A7934,A7934)</f>
        <v>4</v>
      </c>
      <c r="I7934" t="s">
        <v>165</v>
      </c>
      <c r="K7934" t="str">
        <f t="shared" si="554"/>
        <v>2023/24</v>
      </c>
      <c r="Q7934" s="32">
        <v>198.01506809620398</v>
      </c>
      <c r="AC7934" s="36">
        <v>68.281057964208273</v>
      </c>
      <c r="AD7934">
        <f t="shared" si="555"/>
        <v>6.8281057964208269</v>
      </c>
    </row>
    <row r="7935" spans="1:30" x14ac:dyDescent="0.25">
      <c r="A7935" t="s">
        <v>240</v>
      </c>
      <c r="B7935" t="s">
        <v>186</v>
      </c>
      <c r="D7935" s="38">
        <v>45364</v>
      </c>
      <c r="E7935">
        <f>COUNTIFS($D$4891:D7935,D7935,$A$4891:A7935,A7935)</f>
        <v>5</v>
      </c>
      <c r="I7935" s="39" t="s">
        <v>165</v>
      </c>
      <c r="K7935" t="str">
        <f t="shared" si="554"/>
        <v>2023/24</v>
      </c>
      <c r="Q7935" s="32">
        <v>207.31102850061956</v>
      </c>
      <c r="AC7935" s="37">
        <v>71.486561551937783</v>
      </c>
      <c r="AD7935">
        <f t="shared" si="555"/>
        <v>7.1486561551937786</v>
      </c>
    </row>
    <row r="7936" spans="1:30" x14ac:dyDescent="0.25">
      <c r="A7936" t="s">
        <v>240</v>
      </c>
      <c r="B7936" t="s">
        <v>186</v>
      </c>
      <c r="D7936" s="5">
        <v>45419</v>
      </c>
      <c r="E7936">
        <f>COUNTIFS($D$4891:D7936,D7936,$A$4891:A7936,A7936)</f>
        <v>1</v>
      </c>
      <c r="I7936" t="s">
        <v>165</v>
      </c>
      <c r="K7936" t="str">
        <f t="shared" si="554"/>
        <v>2023/24</v>
      </c>
      <c r="Q7936" s="32">
        <v>159.10219850979666</v>
      </c>
      <c r="AC7936" s="36">
        <v>28.927672456326668</v>
      </c>
      <c r="AD7936">
        <f t="shared" si="555"/>
        <v>2.8927672456326667</v>
      </c>
    </row>
    <row r="7937" spans="1:30" x14ac:dyDescent="0.25">
      <c r="A7937" t="s">
        <v>240</v>
      </c>
      <c r="B7937" t="s">
        <v>186</v>
      </c>
      <c r="D7937" s="38">
        <v>45419</v>
      </c>
      <c r="E7937">
        <f>COUNTIFS($D$4891:D7937,D7937,$A$4891:A7937,A7937)</f>
        <v>2</v>
      </c>
      <c r="I7937" s="39" t="s">
        <v>165</v>
      </c>
      <c r="K7937" t="str">
        <f t="shared" si="554"/>
        <v>2023/24</v>
      </c>
      <c r="Q7937" s="32">
        <v>179.27039486871112</v>
      </c>
      <c r="AC7937" s="37">
        <v>32.594617248856572</v>
      </c>
      <c r="AD7937">
        <f t="shared" si="555"/>
        <v>3.2594617248856572</v>
      </c>
    </row>
    <row r="7938" spans="1:30" x14ac:dyDescent="0.25">
      <c r="A7938" t="s">
        <v>240</v>
      </c>
      <c r="B7938" t="s">
        <v>186</v>
      </c>
      <c r="D7938" s="5">
        <v>45419</v>
      </c>
      <c r="E7938">
        <f>COUNTIFS($D$4891:D7938,D7938,$A$4891:A7938,A7938)</f>
        <v>3</v>
      </c>
      <c r="I7938" t="s">
        <v>165</v>
      </c>
      <c r="K7938" t="str">
        <f t="shared" si="554"/>
        <v>2023/24</v>
      </c>
      <c r="Q7938" s="32">
        <v>220.57142857142858</v>
      </c>
      <c r="AC7938" s="36">
        <v>40.103896103896105</v>
      </c>
      <c r="AD7938">
        <f t="shared" si="555"/>
        <v>4.0103896103896108</v>
      </c>
    </row>
    <row r="7939" spans="1:30" x14ac:dyDescent="0.25">
      <c r="A7939" t="s">
        <v>240</v>
      </c>
      <c r="B7939" t="s">
        <v>186</v>
      </c>
      <c r="D7939" s="38">
        <v>45419</v>
      </c>
      <c r="E7939">
        <f>COUNTIFS($D$4891:D7939,D7939,$A$4891:A7939,A7939)</f>
        <v>4</v>
      </c>
      <c r="I7939" s="39" t="s">
        <v>165</v>
      </c>
      <c r="K7939" t="str">
        <f t="shared" si="554"/>
        <v>2023/24</v>
      </c>
      <c r="Q7939" s="32">
        <v>160.84625052366988</v>
      </c>
      <c r="AC7939" s="37">
        <v>29.244772822485434</v>
      </c>
      <c r="AD7939">
        <f t="shared" si="555"/>
        <v>2.9244772822485432</v>
      </c>
    </row>
    <row r="7940" spans="1:30" x14ac:dyDescent="0.25">
      <c r="A7940" t="s">
        <v>240</v>
      </c>
      <c r="B7940" t="s">
        <v>186</v>
      </c>
      <c r="D7940" s="5">
        <v>45419</v>
      </c>
      <c r="E7940">
        <f>COUNTIFS($D$4891:D7940,D7940,$A$4891:A7940,A7940)</f>
        <v>5</v>
      </c>
      <c r="I7940" t="s">
        <v>165</v>
      </c>
      <c r="K7940" t="str">
        <f t="shared" si="554"/>
        <v>2023/24</v>
      </c>
      <c r="Q7940" s="32">
        <v>183.23019801980197</v>
      </c>
      <c r="AC7940" s="36">
        <v>33.31458145814581</v>
      </c>
      <c r="AD7940">
        <f t="shared" si="555"/>
        <v>3.3314581458145809</v>
      </c>
    </row>
    <row r="7941" spans="1:30" x14ac:dyDescent="0.25">
      <c r="A7941" t="s">
        <v>241</v>
      </c>
      <c r="B7941" t="s">
        <v>186</v>
      </c>
      <c r="D7941" s="38">
        <v>44945</v>
      </c>
      <c r="E7941">
        <f>COUNTIFS($D$4891:D7941,D7941,$A$4891:A7941,A7941)</f>
        <v>1</v>
      </c>
      <c r="I7941" s="39" t="s">
        <v>166</v>
      </c>
      <c r="K7941" t="str">
        <f t="shared" si="554"/>
        <v>2022/23</v>
      </c>
      <c r="Q7941" s="32">
        <v>311.9207038391225</v>
      </c>
      <c r="AC7941" s="37">
        <v>61.160922321396569</v>
      </c>
      <c r="AD7941">
        <f t="shared" si="555"/>
        <v>6.1160922321396569</v>
      </c>
    </row>
    <row r="7942" spans="1:30" x14ac:dyDescent="0.25">
      <c r="A7942" t="s">
        <v>241</v>
      </c>
      <c r="B7942" t="s">
        <v>186</v>
      </c>
      <c r="D7942" s="5">
        <v>44945</v>
      </c>
      <c r="E7942">
        <f>COUNTIFS($D$4891:D7942,D7942,$A$4891:A7942,A7942)</f>
        <v>2</v>
      </c>
      <c r="I7942" t="s">
        <v>166</v>
      </c>
      <c r="K7942" t="str">
        <f t="shared" si="554"/>
        <v>2022/23</v>
      </c>
      <c r="Q7942" s="32">
        <v>228.67938225976764</v>
      </c>
      <c r="AC7942" s="36">
        <v>44.839094560738751</v>
      </c>
      <c r="AD7942">
        <f t="shared" si="555"/>
        <v>4.4839094560738753</v>
      </c>
    </row>
    <row r="7943" spans="1:30" x14ac:dyDescent="0.25">
      <c r="A7943" t="s">
        <v>241</v>
      </c>
      <c r="B7943" t="s">
        <v>186</v>
      </c>
      <c r="D7943" s="38">
        <v>44945</v>
      </c>
      <c r="E7943">
        <f>COUNTIFS($D$4891:D7943,D7943,$A$4891:A7943,A7943)</f>
        <v>3</v>
      </c>
      <c r="I7943" s="39" t="s">
        <v>166</v>
      </c>
      <c r="K7943" t="str">
        <f t="shared" ref="K7943:K8006" si="556">YEAR(D7943)+IF(MONTH(D7943)&lt;7,-1,0)&amp;"/"&amp;RIGHT(YEAR(D7943)+IF(MONTH(D7943)&lt;7,0,1),2)</f>
        <v>2022/23</v>
      </c>
      <c r="Q7943" s="32">
        <v>266.11643145161281</v>
      </c>
      <c r="AC7943" s="37">
        <v>52.179692441492712</v>
      </c>
      <c r="AD7943">
        <f t="shared" si="555"/>
        <v>5.2179692441492715</v>
      </c>
    </row>
    <row r="7944" spans="1:30" x14ac:dyDescent="0.25">
      <c r="A7944" t="s">
        <v>241</v>
      </c>
      <c r="B7944" t="s">
        <v>186</v>
      </c>
      <c r="D7944" s="5">
        <v>44945</v>
      </c>
      <c r="E7944">
        <f>COUNTIFS($D$4891:D7944,D7944,$A$4891:A7944,A7944)</f>
        <v>4</v>
      </c>
      <c r="I7944" t="s">
        <v>166</v>
      </c>
      <c r="K7944" t="str">
        <f t="shared" si="556"/>
        <v>2022/23</v>
      </c>
      <c r="Q7944" s="32">
        <v>291.64632395175181</v>
      </c>
      <c r="AC7944" s="36">
        <v>57.185553716029766</v>
      </c>
      <c r="AD7944">
        <f t="shared" si="555"/>
        <v>5.7185553716029762</v>
      </c>
    </row>
    <row r="7945" spans="1:30" x14ac:dyDescent="0.25">
      <c r="A7945" t="s">
        <v>241</v>
      </c>
      <c r="B7945" t="s">
        <v>186</v>
      </c>
      <c r="D7945" s="38">
        <v>44945</v>
      </c>
      <c r="E7945">
        <f>COUNTIFS($D$4891:D7945,D7945,$A$4891:A7945,A7945)</f>
        <v>5</v>
      </c>
      <c r="I7945" s="39" t="s">
        <v>166</v>
      </c>
      <c r="K7945" t="str">
        <f t="shared" si="556"/>
        <v>2022/23</v>
      </c>
      <c r="Q7945" s="32">
        <v>267.93478260869557</v>
      </c>
      <c r="AC7945" s="37">
        <v>52.536231884057955</v>
      </c>
      <c r="AD7945">
        <f t="shared" si="555"/>
        <v>5.2536231884057951</v>
      </c>
    </row>
    <row r="7946" spans="1:30" x14ac:dyDescent="0.25">
      <c r="A7946" t="s">
        <v>241</v>
      </c>
      <c r="B7946" t="s">
        <v>186</v>
      </c>
      <c r="D7946" s="5">
        <v>44972</v>
      </c>
      <c r="E7946">
        <f>COUNTIFS($D$4891:D7946,D7946,$A$4891:A7946,A7946)</f>
        <v>1</v>
      </c>
      <c r="I7946" t="s">
        <v>166</v>
      </c>
      <c r="K7946" t="str">
        <f t="shared" si="556"/>
        <v>2022/23</v>
      </c>
      <c r="Q7946" s="32">
        <v>203.59824583543667</v>
      </c>
      <c r="AC7946" s="36">
        <v>75.406757716828395</v>
      </c>
      <c r="AD7946">
        <f t="shared" si="555"/>
        <v>7.5406757716828396</v>
      </c>
    </row>
    <row r="7947" spans="1:30" x14ac:dyDescent="0.25">
      <c r="A7947" t="s">
        <v>241</v>
      </c>
      <c r="B7947" t="s">
        <v>186</v>
      </c>
      <c r="D7947" s="38">
        <v>44972</v>
      </c>
      <c r="E7947">
        <f>COUNTIFS($D$4891:D7947,D7947,$A$4891:A7947,A7947)</f>
        <v>2</v>
      </c>
      <c r="I7947" s="39" t="s">
        <v>166</v>
      </c>
      <c r="K7947" t="str">
        <f t="shared" si="556"/>
        <v>2022/23</v>
      </c>
      <c r="Q7947" s="32">
        <v>204.79058561897702</v>
      </c>
      <c r="AC7947" s="37">
        <v>75.848365044065559</v>
      </c>
      <c r="AD7947">
        <f t="shared" si="555"/>
        <v>7.5848365044065558</v>
      </c>
    </row>
    <row r="7948" spans="1:30" x14ac:dyDescent="0.25">
      <c r="A7948" t="s">
        <v>241</v>
      </c>
      <c r="B7948" t="s">
        <v>186</v>
      </c>
      <c r="D7948" s="5">
        <v>44972</v>
      </c>
      <c r="E7948">
        <f>COUNTIFS($D$4891:D7948,D7948,$A$4891:A7948,A7948)</f>
        <v>3</v>
      </c>
      <c r="I7948" t="s">
        <v>166</v>
      </c>
      <c r="K7948" t="str">
        <f t="shared" si="556"/>
        <v>2022/23</v>
      </c>
      <c r="Q7948" s="32">
        <v>230.28710334406401</v>
      </c>
      <c r="AC7948" s="36">
        <v>85.29151975706074</v>
      </c>
      <c r="AD7948">
        <f t="shared" si="555"/>
        <v>8.5291519757060748</v>
      </c>
    </row>
    <row r="7949" spans="1:30" x14ac:dyDescent="0.25">
      <c r="A7949" t="s">
        <v>241</v>
      </c>
      <c r="B7949" t="s">
        <v>186</v>
      </c>
      <c r="D7949" s="38">
        <v>44972</v>
      </c>
      <c r="E7949">
        <f>COUNTIFS($D$4891:D7949,D7949,$A$4891:A7949,A7949)</f>
        <v>4</v>
      </c>
      <c r="I7949" s="39" t="s">
        <v>166</v>
      </c>
      <c r="K7949" t="str">
        <f t="shared" si="556"/>
        <v>2022/23</v>
      </c>
      <c r="Q7949" s="32">
        <v>197.8862973760933</v>
      </c>
      <c r="AC7949" s="37">
        <v>73.291221250404931</v>
      </c>
      <c r="AD7949">
        <f t="shared" si="555"/>
        <v>7.3291221250404934</v>
      </c>
    </row>
    <row r="7950" spans="1:30" x14ac:dyDescent="0.25">
      <c r="A7950" t="s">
        <v>241</v>
      </c>
      <c r="B7950" t="s">
        <v>186</v>
      </c>
      <c r="D7950" s="5">
        <v>44972</v>
      </c>
      <c r="E7950">
        <f>COUNTIFS($D$4891:D7950,D7950,$A$4891:A7950,A7950)</f>
        <v>5</v>
      </c>
      <c r="I7950" t="s">
        <v>166</v>
      </c>
      <c r="K7950" t="str">
        <f t="shared" si="556"/>
        <v>2022/23</v>
      </c>
      <c r="Q7950" s="32">
        <v>152.74409916794019</v>
      </c>
      <c r="AC7950" s="36">
        <v>56.571888580718593</v>
      </c>
      <c r="AD7950">
        <f t="shared" si="555"/>
        <v>5.6571888580718594</v>
      </c>
    </row>
    <row r="7951" spans="1:30" x14ac:dyDescent="0.25">
      <c r="A7951" t="s">
        <v>241</v>
      </c>
      <c r="B7951" t="s">
        <v>186</v>
      </c>
      <c r="D7951" s="38">
        <v>45012</v>
      </c>
      <c r="E7951">
        <f>COUNTIFS($D$4891:D7951,D7951,$A$4891:A7951,A7951)</f>
        <v>1</v>
      </c>
      <c r="I7951" s="39" t="s">
        <v>166</v>
      </c>
      <c r="K7951" t="str">
        <f t="shared" si="556"/>
        <v>2022/23</v>
      </c>
      <c r="Q7951" s="32">
        <v>317.77340634802488</v>
      </c>
      <c r="AC7951" s="37">
        <v>79.443351587006219</v>
      </c>
      <c r="AD7951">
        <f t="shared" si="555"/>
        <v>7.9443351587006221</v>
      </c>
    </row>
    <row r="7952" spans="1:30" x14ac:dyDescent="0.25">
      <c r="A7952" t="s">
        <v>241</v>
      </c>
      <c r="B7952" t="s">
        <v>186</v>
      </c>
      <c r="D7952" s="5">
        <v>45012</v>
      </c>
      <c r="E7952">
        <f>COUNTIFS($D$4891:D7952,D7952,$A$4891:A7952,A7952)</f>
        <v>2</v>
      </c>
      <c r="I7952" t="s">
        <v>166</v>
      </c>
      <c r="K7952" t="str">
        <f t="shared" si="556"/>
        <v>2022/23</v>
      </c>
      <c r="Q7952" s="32">
        <v>267.66115504433259</v>
      </c>
      <c r="AC7952" s="36">
        <v>66.915288761083147</v>
      </c>
      <c r="AD7952">
        <f t="shared" si="555"/>
        <v>6.6915288761083147</v>
      </c>
    </row>
    <row r="7953" spans="1:30" x14ac:dyDescent="0.25">
      <c r="A7953" t="s">
        <v>241</v>
      </c>
      <c r="B7953" t="s">
        <v>186</v>
      </c>
      <c r="D7953" s="38">
        <v>45012</v>
      </c>
      <c r="E7953">
        <f>COUNTIFS($D$4891:D7953,D7953,$A$4891:A7953,A7953)</f>
        <v>3</v>
      </c>
      <c r="I7953" s="39" t="s">
        <v>166</v>
      </c>
      <c r="K7953" t="str">
        <f t="shared" si="556"/>
        <v>2022/23</v>
      </c>
      <c r="Q7953" s="32">
        <v>231.24018838304551</v>
      </c>
      <c r="AC7953" s="37">
        <v>57.810047095761377</v>
      </c>
      <c r="AD7953">
        <f t="shared" si="555"/>
        <v>5.7810047095761377</v>
      </c>
    </row>
    <row r="7954" spans="1:30" x14ac:dyDescent="0.25">
      <c r="A7954" t="s">
        <v>241</v>
      </c>
      <c r="B7954" t="s">
        <v>186</v>
      </c>
      <c r="D7954" s="5">
        <v>45012</v>
      </c>
      <c r="E7954">
        <f>COUNTIFS($D$4891:D7954,D7954,$A$4891:A7954,A7954)</f>
        <v>4</v>
      </c>
      <c r="I7954" t="s">
        <v>166</v>
      </c>
      <c r="K7954" t="str">
        <f t="shared" si="556"/>
        <v>2022/23</v>
      </c>
      <c r="Q7954" s="32">
        <v>258.05578576608298</v>
      </c>
      <c r="AC7954" s="36">
        <v>64.513946441520744</v>
      </c>
      <c r="AD7954">
        <f t="shared" si="555"/>
        <v>6.4513946441520744</v>
      </c>
    </row>
    <row r="7955" spans="1:30" x14ac:dyDescent="0.25">
      <c r="A7955" t="s">
        <v>241</v>
      </c>
      <c r="B7955" t="s">
        <v>186</v>
      </c>
      <c r="D7955" s="38">
        <v>45012</v>
      </c>
      <c r="E7955">
        <f>COUNTIFS($D$4891:D7955,D7955,$A$4891:A7955,A7955)</f>
        <v>5</v>
      </c>
      <c r="I7955" s="39" t="s">
        <v>166</v>
      </c>
      <c r="K7955" t="str">
        <f t="shared" si="556"/>
        <v>2022/23</v>
      </c>
      <c r="Q7955" s="32">
        <v>210.43605501902252</v>
      </c>
      <c r="AC7955" s="37">
        <v>52.60901375475563</v>
      </c>
      <c r="AD7955">
        <f t="shared" si="555"/>
        <v>5.2609013754755631</v>
      </c>
    </row>
    <row r="7956" spans="1:30" x14ac:dyDescent="0.25">
      <c r="A7956" t="s">
        <v>241</v>
      </c>
      <c r="B7956" t="s">
        <v>186</v>
      </c>
      <c r="D7956" s="5">
        <v>45053</v>
      </c>
      <c r="E7956">
        <f>COUNTIFS($D$4891:D7956,D7956,$A$4891:A7956,A7956)</f>
        <v>1</v>
      </c>
      <c r="I7956" t="s">
        <v>166</v>
      </c>
      <c r="K7956" t="str">
        <f t="shared" si="556"/>
        <v>2022/23</v>
      </c>
      <c r="Q7956" s="32">
        <v>292.68571428571425</v>
      </c>
      <c r="AC7956" s="36">
        <v>71.386759581881535</v>
      </c>
      <c r="AD7956">
        <f t="shared" si="555"/>
        <v>7.1386759581881538</v>
      </c>
    </row>
    <row r="7957" spans="1:30" x14ac:dyDescent="0.25">
      <c r="A7957" t="s">
        <v>241</v>
      </c>
      <c r="B7957" t="s">
        <v>186</v>
      </c>
      <c r="D7957" s="38">
        <v>45053</v>
      </c>
      <c r="E7957">
        <f>COUNTIFS($D$4891:D7957,D7957,$A$4891:A7957,A7957)</f>
        <v>2</v>
      </c>
      <c r="I7957" s="39" t="s">
        <v>166</v>
      </c>
      <c r="K7957" t="str">
        <f t="shared" si="556"/>
        <v>2022/23</v>
      </c>
      <c r="Q7957" s="32">
        <v>251.15483319076139</v>
      </c>
      <c r="AC7957" s="37">
        <v>61.257276387990579</v>
      </c>
      <c r="AD7957">
        <f t="shared" si="555"/>
        <v>6.1257276387990576</v>
      </c>
    </row>
    <row r="7958" spans="1:30" x14ac:dyDescent="0.25">
      <c r="A7958" t="s">
        <v>241</v>
      </c>
      <c r="B7958" t="s">
        <v>186</v>
      </c>
      <c r="D7958" s="5">
        <v>45053</v>
      </c>
      <c r="E7958">
        <f>COUNTIFS($D$4891:D7958,D7958,$A$4891:A7958,A7958)</f>
        <v>3</v>
      </c>
      <c r="I7958" t="s">
        <v>166</v>
      </c>
      <c r="K7958" t="str">
        <f t="shared" si="556"/>
        <v>2022/23</v>
      </c>
      <c r="Q7958" s="32">
        <v>234.28571428571422</v>
      </c>
      <c r="AC7958" s="36">
        <v>57.142857142857125</v>
      </c>
      <c r="AD7958">
        <f t="shared" si="555"/>
        <v>5.7142857142857126</v>
      </c>
    </row>
    <row r="7959" spans="1:30" x14ac:dyDescent="0.25">
      <c r="A7959" t="s">
        <v>241</v>
      </c>
      <c r="B7959" t="s">
        <v>186</v>
      </c>
      <c r="D7959" s="38">
        <v>45053</v>
      </c>
      <c r="E7959">
        <f>COUNTIFS($D$4891:D7959,D7959,$A$4891:A7959,A7959)</f>
        <v>4</v>
      </c>
      <c r="I7959" s="39" t="s">
        <v>166</v>
      </c>
      <c r="K7959" t="str">
        <f t="shared" si="556"/>
        <v>2022/23</v>
      </c>
      <c r="Q7959" s="32">
        <v>243.50369458128074</v>
      </c>
      <c r="AC7959" s="37">
        <v>59.39114501982457</v>
      </c>
      <c r="AD7959">
        <f t="shared" si="555"/>
        <v>5.9391145019824574</v>
      </c>
    </row>
    <row r="7960" spans="1:30" x14ac:dyDescent="0.25">
      <c r="A7960" t="s">
        <v>241</v>
      </c>
      <c r="B7960" t="s">
        <v>186</v>
      </c>
      <c r="D7960" s="5">
        <v>45053</v>
      </c>
      <c r="E7960">
        <f>COUNTIFS($D$4891:D7960,D7960,$A$4891:A7960,A7960)</f>
        <v>5</v>
      </c>
      <c r="I7960" t="s">
        <v>166</v>
      </c>
      <c r="K7960" t="str">
        <f t="shared" si="556"/>
        <v>2022/23</v>
      </c>
      <c r="Q7960" s="32">
        <v>247.97591743119264</v>
      </c>
      <c r="AC7960" s="36">
        <v>60.481931080778693</v>
      </c>
      <c r="AD7960">
        <f t="shared" si="555"/>
        <v>6.0481931080778697</v>
      </c>
    </row>
    <row r="7961" spans="1:30" x14ac:dyDescent="0.25">
      <c r="A7961" t="s">
        <v>241</v>
      </c>
      <c r="B7961" t="s">
        <v>186</v>
      </c>
      <c r="D7961" s="38">
        <v>45146</v>
      </c>
      <c r="E7961">
        <f>COUNTIFS($D$4891:D7961,D7961,$A$4891:A7961,A7961)</f>
        <v>1</v>
      </c>
      <c r="I7961" s="39" t="s">
        <v>166</v>
      </c>
      <c r="K7961" t="str">
        <f t="shared" si="556"/>
        <v>2023/24</v>
      </c>
      <c r="Q7961" s="32">
        <v>124.15206331260597</v>
      </c>
      <c r="AC7961" s="37">
        <v>13.349684227161932</v>
      </c>
      <c r="AD7961">
        <f t="shared" si="555"/>
        <v>1.3349684227161931</v>
      </c>
    </row>
    <row r="7962" spans="1:30" x14ac:dyDescent="0.25">
      <c r="A7962" t="s">
        <v>241</v>
      </c>
      <c r="B7962" t="s">
        <v>186</v>
      </c>
      <c r="D7962" s="5">
        <v>45146</v>
      </c>
      <c r="E7962">
        <f>COUNTIFS($D$4891:D7962,D7962,$A$4891:A7962,A7962)</f>
        <v>2</v>
      </c>
      <c r="I7962" t="s">
        <v>166</v>
      </c>
      <c r="K7962" t="str">
        <f t="shared" si="556"/>
        <v>2023/24</v>
      </c>
      <c r="Q7962" s="32">
        <v>108.00640825257892</v>
      </c>
      <c r="AC7962" s="36">
        <v>11.61359228522354</v>
      </c>
      <c r="AD7962">
        <f t="shared" si="555"/>
        <v>1.161359228522354</v>
      </c>
    </row>
    <row r="7963" spans="1:30" x14ac:dyDescent="0.25">
      <c r="A7963" t="s">
        <v>241</v>
      </c>
      <c r="B7963" t="s">
        <v>186</v>
      </c>
      <c r="D7963" s="38">
        <v>45146</v>
      </c>
      <c r="E7963">
        <f>COUNTIFS($D$4891:D7963,D7963,$A$4891:A7963,A7963)</f>
        <v>3</v>
      </c>
      <c r="I7963" s="39" t="s">
        <v>166</v>
      </c>
      <c r="K7963" t="str">
        <f t="shared" si="556"/>
        <v>2023/24</v>
      </c>
      <c r="Q7963" s="32">
        <v>122.0047449584816</v>
      </c>
      <c r="AC7963" s="37">
        <v>13.118789780481892</v>
      </c>
      <c r="AD7963">
        <f t="shared" si="555"/>
        <v>1.3118789780481892</v>
      </c>
    </row>
    <row r="7964" spans="1:30" x14ac:dyDescent="0.25">
      <c r="A7964" t="s">
        <v>241</v>
      </c>
      <c r="B7964" t="s">
        <v>186</v>
      </c>
      <c r="D7964" s="5">
        <v>45146</v>
      </c>
      <c r="E7964">
        <f>COUNTIFS($D$4891:D7964,D7964,$A$4891:A7964,A7964)</f>
        <v>4</v>
      </c>
      <c r="I7964" t="s">
        <v>166</v>
      </c>
      <c r="K7964" t="str">
        <f t="shared" si="556"/>
        <v>2023/24</v>
      </c>
      <c r="Q7964" s="32">
        <v>136.40213170288357</v>
      </c>
      <c r="AC7964" s="36">
        <v>14.666895882030492</v>
      </c>
      <c r="AD7964">
        <f t="shared" ref="AD7964:AD8027" si="557">AC7964/10</f>
        <v>1.4666895882030491</v>
      </c>
    </row>
    <row r="7965" spans="1:30" x14ac:dyDescent="0.25">
      <c r="A7965" t="s">
        <v>241</v>
      </c>
      <c r="B7965" t="s">
        <v>186</v>
      </c>
      <c r="D7965" s="38">
        <v>45146</v>
      </c>
      <c r="E7965">
        <f>COUNTIFS($D$4891:D7965,D7965,$A$4891:A7965,A7965)</f>
        <v>5</v>
      </c>
      <c r="I7965" s="39" t="s">
        <v>166</v>
      </c>
      <c r="K7965" t="str">
        <f t="shared" si="556"/>
        <v>2023/24</v>
      </c>
      <c r="Q7965" s="32">
        <v>118.47119224187108</v>
      </c>
      <c r="AC7965" s="37">
        <v>12.73883787547001</v>
      </c>
      <c r="AD7965">
        <f t="shared" si="557"/>
        <v>1.273883787547001</v>
      </c>
    </row>
    <row r="7966" spans="1:30" x14ac:dyDescent="0.25">
      <c r="A7966" t="s">
        <v>241</v>
      </c>
      <c r="B7966" t="s">
        <v>186</v>
      </c>
      <c r="D7966" s="5">
        <v>45184</v>
      </c>
      <c r="E7966">
        <f>COUNTIFS($D$4891:D7966,D7966,$A$4891:A7966,A7966)</f>
        <v>1</v>
      </c>
      <c r="I7966" t="s">
        <v>166</v>
      </c>
      <c r="K7966" t="str">
        <f t="shared" si="556"/>
        <v>2023/24</v>
      </c>
      <c r="Q7966" s="32">
        <v>87.174407513390577</v>
      </c>
      <c r="AC7966" s="36">
        <v>22.940633556155415</v>
      </c>
      <c r="AD7966">
        <f t="shared" si="557"/>
        <v>2.2940633556155414</v>
      </c>
    </row>
    <row r="7967" spans="1:30" x14ac:dyDescent="0.25">
      <c r="A7967" t="s">
        <v>241</v>
      </c>
      <c r="B7967" t="s">
        <v>186</v>
      </c>
      <c r="D7967" s="38">
        <v>45184</v>
      </c>
      <c r="E7967">
        <f>COUNTIFS($D$4891:D7967,D7967,$A$4891:A7967,A7967)</f>
        <v>2</v>
      </c>
      <c r="I7967" s="39" t="s">
        <v>166</v>
      </c>
      <c r="K7967" t="str">
        <f t="shared" si="556"/>
        <v>2023/24</v>
      </c>
      <c r="Q7967" s="32">
        <v>72.377000592768212</v>
      </c>
      <c r="AC7967" s="37">
        <v>19.046579103360056</v>
      </c>
      <c r="AD7967">
        <f t="shared" si="557"/>
        <v>1.9046579103360055</v>
      </c>
    </row>
    <row r="7968" spans="1:30" x14ac:dyDescent="0.25">
      <c r="A7968" t="s">
        <v>241</v>
      </c>
      <c r="B7968" t="s">
        <v>186</v>
      </c>
      <c r="D7968" s="5">
        <v>45184</v>
      </c>
      <c r="E7968">
        <f>COUNTIFS($D$4891:D7968,D7968,$A$4891:A7968,A7968)</f>
        <v>3</v>
      </c>
      <c r="I7968" t="s">
        <v>166</v>
      </c>
      <c r="K7968" t="str">
        <f t="shared" si="556"/>
        <v>2023/24</v>
      </c>
      <c r="Q7968" s="32">
        <v>79.107693275460775</v>
      </c>
      <c r="AC7968" s="36">
        <v>20.817814019858098</v>
      </c>
      <c r="AD7968">
        <f t="shared" si="557"/>
        <v>2.0817814019858099</v>
      </c>
    </row>
    <row r="7969" spans="1:30" x14ac:dyDescent="0.25">
      <c r="A7969" t="s">
        <v>241</v>
      </c>
      <c r="B7969" t="s">
        <v>186</v>
      </c>
      <c r="D7969" s="38">
        <v>45184</v>
      </c>
      <c r="E7969">
        <f>COUNTIFS($D$4891:D7969,D7969,$A$4891:A7969,A7969)</f>
        <v>4</v>
      </c>
      <c r="I7969" s="39" t="s">
        <v>166</v>
      </c>
      <c r="K7969" t="str">
        <f t="shared" si="556"/>
        <v>2023/24</v>
      </c>
      <c r="Q7969" s="32">
        <v>106.47623134213993</v>
      </c>
      <c r="AC7969" s="37">
        <v>28.02006087951051</v>
      </c>
      <c r="AD7969">
        <f t="shared" si="557"/>
        <v>2.8020060879510509</v>
      </c>
    </row>
    <row r="7970" spans="1:30" x14ac:dyDescent="0.25">
      <c r="A7970" t="s">
        <v>241</v>
      </c>
      <c r="B7970" t="s">
        <v>186</v>
      </c>
      <c r="D7970" s="5">
        <v>45184</v>
      </c>
      <c r="E7970">
        <f>COUNTIFS($D$4891:D7970,D7970,$A$4891:A7970,A7970)</f>
        <v>5</v>
      </c>
      <c r="I7970" t="s">
        <v>166</v>
      </c>
      <c r="K7970" t="str">
        <f t="shared" si="556"/>
        <v>2023/24</v>
      </c>
      <c r="Q7970" s="32">
        <v>109.89149308143348</v>
      </c>
      <c r="AC7970" s="36">
        <v>28.918813968798286</v>
      </c>
      <c r="AD7970">
        <f t="shared" si="557"/>
        <v>2.8918813968798287</v>
      </c>
    </row>
    <row r="7971" spans="1:30" x14ac:dyDescent="0.25">
      <c r="A7971" t="s">
        <v>241</v>
      </c>
      <c r="B7971" t="s">
        <v>186</v>
      </c>
      <c r="D7971" s="38">
        <v>45216</v>
      </c>
      <c r="E7971">
        <f>COUNTIFS($D$4891:D7971,D7971,$A$4891:A7971,A7971)</f>
        <v>1</v>
      </c>
      <c r="I7971" s="39" t="s">
        <v>166</v>
      </c>
      <c r="K7971" t="str">
        <f t="shared" si="556"/>
        <v>2023/24</v>
      </c>
      <c r="Q7971" s="32">
        <v>192.42009535581843</v>
      </c>
      <c r="AC7971" s="37">
        <v>60.131279798693264</v>
      </c>
      <c r="AD7971">
        <f t="shared" si="557"/>
        <v>6.013127979869326</v>
      </c>
    </row>
    <row r="7972" spans="1:30" x14ac:dyDescent="0.25">
      <c r="A7972" t="s">
        <v>241</v>
      </c>
      <c r="B7972" t="s">
        <v>186</v>
      </c>
      <c r="D7972" s="5">
        <v>45216</v>
      </c>
      <c r="E7972">
        <f>COUNTIFS($D$4891:D7972,D7972,$A$4891:A7972,A7972)</f>
        <v>2</v>
      </c>
      <c r="I7972" t="s">
        <v>166</v>
      </c>
      <c r="K7972" t="str">
        <f t="shared" si="556"/>
        <v>2023/24</v>
      </c>
      <c r="Q7972" s="32">
        <v>167.70434227330779</v>
      </c>
      <c r="AC7972" s="36">
        <v>52.407606960408685</v>
      </c>
      <c r="AD7972">
        <f t="shared" si="557"/>
        <v>5.2407606960408684</v>
      </c>
    </row>
    <row r="7973" spans="1:30" x14ac:dyDescent="0.25">
      <c r="A7973" t="s">
        <v>241</v>
      </c>
      <c r="B7973" t="s">
        <v>186</v>
      </c>
      <c r="D7973" s="38">
        <v>45216</v>
      </c>
      <c r="E7973">
        <f>COUNTIFS($D$4891:D7973,D7973,$A$4891:A7973,A7973)</f>
        <v>3</v>
      </c>
      <c r="I7973" s="39" t="s">
        <v>166</v>
      </c>
      <c r="K7973" t="str">
        <f t="shared" si="556"/>
        <v>2023/24</v>
      </c>
      <c r="Q7973" s="32">
        <v>175.40816326530606</v>
      </c>
      <c r="AC7973" s="37">
        <v>54.815051020408141</v>
      </c>
      <c r="AD7973">
        <f t="shared" si="557"/>
        <v>5.4815051020408143</v>
      </c>
    </row>
    <row r="7974" spans="1:30" x14ac:dyDescent="0.25">
      <c r="A7974" t="s">
        <v>241</v>
      </c>
      <c r="B7974" t="s">
        <v>186</v>
      </c>
      <c r="D7974" s="5">
        <v>45216</v>
      </c>
      <c r="E7974">
        <f>COUNTIFS($D$4891:D7974,D7974,$A$4891:A7974,A7974)</f>
        <v>4</v>
      </c>
      <c r="I7974" t="s">
        <v>166</v>
      </c>
      <c r="K7974" t="str">
        <f t="shared" si="556"/>
        <v>2023/24</v>
      </c>
      <c r="Q7974" s="32">
        <v>175.65053343741869</v>
      </c>
      <c r="AC7974" s="36">
        <v>54.890791699193343</v>
      </c>
      <c r="AD7974">
        <f t="shared" si="557"/>
        <v>5.489079169919334</v>
      </c>
    </row>
    <row r="7975" spans="1:30" x14ac:dyDescent="0.25">
      <c r="A7975" t="s">
        <v>241</v>
      </c>
      <c r="B7975" t="s">
        <v>186</v>
      </c>
      <c r="D7975" s="38">
        <v>45216</v>
      </c>
      <c r="E7975">
        <f>COUNTIFS($D$4891:D7975,D7975,$A$4891:A7975,A7975)</f>
        <v>5</v>
      </c>
      <c r="I7975" s="39" t="s">
        <v>166</v>
      </c>
      <c r="K7975" t="str">
        <f t="shared" si="556"/>
        <v>2023/24</v>
      </c>
      <c r="Q7975" s="32">
        <v>179.05641025641026</v>
      </c>
      <c r="AC7975" s="37">
        <v>55.955128205128204</v>
      </c>
      <c r="AD7975">
        <f t="shared" si="557"/>
        <v>5.5955128205128206</v>
      </c>
    </row>
    <row r="7976" spans="1:30" x14ac:dyDescent="0.25">
      <c r="A7976" t="s">
        <v>241</v>
      </c>
      <c r="B7976" t="s">
        <v>186</v>
      </c>
      <c r="D7976" s="5">
        <v>45237</v>
      </c>
      <c r="E7976">
        <f>COUNTIFS($D$4891:D7976,D7976,$A$4891:A7976,A7976)</f>
        <v>1</v>
      </c>
      <c r="I7976" t="s">
        <v>166</v>
      </c>
      <c r="K7976" t="str">
        <f t="shared" si="556"/>
        <v>2023/24</v>
      </c>
      <c r="Q7976" s="32">
        <v>144.89482909728309</v>
      </c>
      <c r="AC7976" s="36">
        <v>68.997537665372903</v>
      </c>
      <c r="AD7976">
        <f t="shared" si="557"/>
        <v>6.8997537665372901</v>
      </c>
    </row>
    <row r="7977" spans="1:30" x14ac:dyDescent="0.25">
      <c r="A7977" t="s">
        <v>241</v>
      </c>
      <c r="B7977" t="s">
        <v>186</v>
      </c>
      <c r="D7977" s="38">
        <v>45237</v>
      </c>
      <c r="E7977">
        <f>COUNTIFS($D$4891:D7977,D7977,$A$4891:A7977,A7977)</f>
        <v>2</v>
      </c>
      <c r="I7977" s="39" t="s">
        <v>166</v>
      </c>
      <c r="K7977" t="str">
        <f t="shared" si="556"/>
        <v>2023/24</v>
      </c>
      <c r="Q7977" s="32">
        <v>129.45908460471566</v>
      </c>
      <c r="AC7977" s="37">
        <v>61.647183145102687</v>
      </c>
      <c r="AD7977">
        <f t="shared" si="557"/>
        <v>6.1647183145102691</v>
      </c>
    </row>
    <row r="7978" spans="1:30" x14ac:dyDescent="0.25">
      <c r="A7978" t="s">
        <v>241</v>
      </c>
      <c r="B7978" t="s">
        <v>186</v>
      </c>
      <c r="D7978" s="5">
        <v>45237</v>
      </c>
      <c r="E7978">
        <f>COUNTIFS($D$4891:D7978,D7978,$A$4891:A7978,A7978)</f>
        <v>3</v>
      </c>
      <c r="I7978" t="s">
        <v>166</v>
      </c>
      <c r="K7978" t="str">
        <f t="shared" si="556"/>
        <v>2023/24</v>
      </c>
      <c r="Q7978" s="32">
        <v>147.84743788819875</v>
      </c>
      <c r="AC7978" s="36">
        <v>70.403541851523215</v>
      </c>
      <c r="AD7978">
        <f t="shared" si="557"/>
        <v>7.0403541851523217</v>
      </c>
    </row>
    <row r="7979" spans="1:30" x14ac:dyDescent="0.25">
      <c r="A7979" t="s">
        <v>241</v>
      </c>
      <c r="B7979" t="s">
        <v>186</v>
      </c>
      <c r="D7979" s="38">
        <v>45237</v>
      </c>
      <c r="E7979">
        <f>COUNTIFS($D$4891:D7979,D7979,$A$4891:A7979,A7979)</f>
        <v>4</v>
      </c>
      <c r="I7979" s="39" t="s">
        <v>166</v>
      </c>
      <c r="K7979" t="str">
        <f t="shared" si="556"/>
        <v>2023/24</v>
      </c>
      <c r="Q7979" s="32">
        <v>169.25099936881969</v>
      </c>
      <c r="AC7979" s="37">
        <v>80.59571398515223</v>
      </c>
      <c r="AD7979">
        <f t="shared" si="557"/>
        <v>8.0595713985152226</v>
      </c>
    </row>
    <row r="7980" spans="1:30" x14ac:dyDescent="0.25">
      <c r="A7980" t="s">
        <v>241</v>
      </c>
      <c r="B7980" t="s">
        <v>186</v>
      </c>
      <c r="D7980" s="5">
        <v>45237</v>
      </c>
      <c r="E7980">
        <f>COUNTIFS($D$4891:D7980,D7980,$A$4891:A7980,A7980)</f>
        <v>5</v>
      </c>
      <c r="I7980" t="s">
        <v>166</v>
      </c>
      <c r="K7980" t="str">
        <f t="shared" si="556"/>
        <v>2023/24</v>
      </c>
      <c r="Q7980" s="32">
        <v>161.26184092940122</v>
      </c>
      <c r="AC7980" s="36">
        <v>76.791352823524377</v>
      </c>
      <c r="AD7980">
        <f t="shared" si="557"/>
        <v>7.6791352823524379</v>
      </c>
    </row>
    <row r="7981" spans="1:30" x14ac:dyDescent="0.25">
      <c r="A7981" t="s">
        <v>241</v>
      </c>
      <c r="B7981" t="s">
        <v>186</v>
      </c>
      <c r="D7981" s="38">
        <v>45259</v>
      </c>
      <c r="E7981">
        <f>COUNTIFS($D$4891:D7981,D7981,$A$4891:A7981,A7981)</f>
        <v>1</v>
      </c>
      <c r="I7981" s="39" t="s">
        <v>166</v>
      </c>
      <c r="K7981" t="str">
        <f t="shared" si="556"/>
        <v>2023/24</v>
      </c>
      <c r="Q7981" s="32">
        <v>173.45009888939597</v>
      </c>
      <c r="AC7981" s="37">
        <v>78.840954040634529</v>
      </c>
      <c r="AD7981">
        <f t="shared" si="557"/>
        <v>7.8840954040634532</v>
      </c>
    </row>
    <row r="7982" spans="1:30" x14ac:dyDescent="0.25">
      <c r="A7982" t="s">
        <v>241</v>
      </c>
      <c r="B7982" t="s">
        <v>186</v>
      </c>
      <c r="D7982" s="5">
        <v>45259</v>
      </c>
      <c r="E7982">
        <f>COUNTIFS($D$4891:D7982,D7982,$A$4891:A7982,A7982)</f>
        <v>2</v>
      </c>
      <c r="I7982" t="s">
        <v>166</v>
      </c>
      <c r="K7982" t="str">
        <f t="shared" si="556"/>
        <v>2023/24</v>
      </c>
      <c r="Q7982" s="32">
        <v>235.94071634417455</v>
      </c>
      <c r="AC7982" s="36">
        <v>107.24578015644298</v>
      </c>
      <c r="AD7982">
        <f t="shared" si="557"/>
        <v>10.724578015644298</v>
      </c>
    </row>
    <row r="7983" spans="1:30" x14ac:dyDescent="0.25">
      <c r="A7983" t="s">
        <v>241</v>
      </c>
      <c r="B7983" t="s">
        <v>186</v>
      </c>
      <c r="D7983" s="38">
        <v>45259</v>
      </c>
      <c r="E7983">
        <f>COUNTIFS($D$4891:D7983,D7983,$A$4891:A7983,A7983)</f>
        <v>3</v>
      </c>
      <c r="I7983" s="39" t="s">
        <v>166</v>
      </c>
      <c r="K7983" t="str">
        <f t="shared" si="556"/>
        <v>2023/24</v>
      </c>
      <c r="Q7983" s="32">
        <v>228.63747876957913</v>
      </c>
      <c r="AC7983" s="37">
        <v>103.92612671344506</v>
      </c>
      <c r="AD7983">
        <f t="shared" si="557"/>
        <v>10.392612671344505</v>
      </c>
    </row>
    <row r="7984" spans="1:30" x14ac:dyDescent="0.25">
      <c r="A7984" t="s">
        <v>241</v>
      </c>
      <c r="B7984" t="s">
        <v>186</v>
      </c>
      <c r="D7984" s="5">
        <v>45259</v>
      </c>
      <c r="E7984">
        <f>COUNTIFS($D$4891:D7984,D7984,$A$4891:A7984,A7984)</f>
        <v>4</v>
      </c>
      <c r="I7984" t="s">
        <v>166</v>
      </c>
      <c r="K7984" t="str">
        <f t="shared" si="556"/>
        <v>2023/24</v>
      </c>
      <c r="Q7984" s="32">
        <v>175.90841214534592</v>
      </c>
      <c r="AC7984" s="36">
        <v>79.958369156975422</v>
      </c>
      <c r="AD7984">
        <f t="shared" si="557"/>
        <v>7.9958369156975424</v>
      </c>
    </row>
    <row r="7985" spans="1:30" x14ac:dyDescent="0.25">
      <c r="A7985" t="s">
        <v>241</v>
      </c>
      <c r="B7985" t="s">
        <v>186</v>
      </c>
      <c r="D7985" s="38">
        <v>45259</v>
      </c>
      <c r="E7985">
        <f>COUNTIFS($D$4891:D7985,D7985,$A$4891:A7985,A7985)</f>
        <v>5</v>
      </c>
      <c r="I7985" s="39" t="s">
        <v>166</v>
      </c>
      <c r="K7985" t="str">
        <f t="shared" si="556"/>
        <v>2023/24</v>
      </c>
      <c r="Q7985" s="32">
        <v>154.70404984423678</v>
      </c>
      <c r="AC7985" s="37">
        <v>70.320022656471266</v>
      </c>
      <c r="AD7985">
        <f t="shared" si="557"/>
        <v>7.0320022656471268</v>
      </c>
    </row>
    <row r="7986" spans="1:30" x14ac:dyDescent="0.25">
      <c r="A7986" t="s">
        <v>241</v>
      </c>
      <c r="B7986" t="s">
        <v>186</v>
      </c>
      <c r="D7986" s="5">
        <v>45279</v>
      </c>
      <c r="E7986">
        <f>COUNTIFS($D$4891:D7986,D7986,$A$4891:A7986,A7986)</f>
        <v>1</v>
      </c>
      <c r="I7986" t="s">
        <v>166</v>
      </c>
      <c r="K7986" t="str">
        <f t="shared" si="556"/>
        <v>2023/24</v>
      </c>
      <c r="Q7986" s="32">
        <v>113.88698336477448</v>
      </c>
      <c r="AC7986" s="36">
        <v>56.94349168238724</v>
      </c>
      <c r="AD7986">
        <f t="shared" si="557"/>
        <v>5.6943491682387242</v>
      </c>
    </row>
    <row r="7987" spans="1:30" x14ac:dyDescent="0.25">
      <c r="A7987" t="s">
        <v>241</v>
      </c>
      <c r="B7987" t="s">
        <v>186</v>
      </c>
      <c r="D7987" s="38">
        <v>45279</v>
      </c>
      <c r="E7987">
        <f>COUNTIFS($D$4891:D7987,D7987,$A$4891:A7987,A7987)</f>
        <v>2</v>
      </c>
      <c r="I7987" s="39" t="s">
        <v>166</v>
      </c>
      <c r="K7987" t="str">
        <f t="shared" si="556"/>
        <v>2023/24</v>
      </c>
      <c r="Q7987" s="32">
        <v>96.902654867256615</v>
      </c>
      <c r="AC7987" s="37">
        <v>48.451327433628308</v>
      </c>
      <c r="AD7987">
        <f t="shared" si="557"/>
        <v>4.8451327433628304</v>
      </c>
    </row>
    <row r="7988" spans="1:30" x14ac:dyDescent="0.25">
      <c r="A7988" t="s">
        <v>241</v>
      </c>
      <c r="B7988" t="s">
        <v>186</v>
      </c>
      <c r="D7988" s="5">
        <v>45279</v>
      </c>
      <c r="E7988">
        <f>COUNTIFS($D$4891:D7988,D7988,$A$4891:A7988,A7988)</f>
        <v>3</v>
      </c>
      <c r="I7988" t="s">
        <v>166</v>
      </c>
      <c r="K7988" t="str">
        <f t="shared" si="556"/>
        <v>2023/24</v>
      </c>
      <c r="Q7988" s="32">
        <v>102.72056898507722</v>
      </c>
      <c r="AC7988" s="36">
        <v>51.360284492538611</v>
      </c>
      <c r="AD7988">
        <f t="shared" si="557"/>
        <v>5.1360284492538613</v>
      </c>
    </row>
    <row r="7989" spans="1:30" x14ac:dyDescent="0.25">
      <c r="A7989" t="s">
        <v>241</v>
      </c>
      <c r="B7989" t="s">
        <v>186</v>
      </c>
      <c r="D7989" s="38">
        <v>45279</v>
      </c>
      <c r="E7989">
        <f>COUNTIFS($D$4891:D7989,D7989,$A$4891:A7989,A7989)</f>
        <v>4</v>
      </c>
      <c r="I7989" s="39" t="s">
        <v>166</v>
      </c>
      <c r="K7989" t="str">
        <f t="shared" si="556"/>
        <v>2023/24</v>
      </c>
      <c r="Q7989" s="32">
        <v>131.53863315237601</v>
      </c>
      <c r="AC7989" s="37">
        <v>65.769316576188004</v>
      </c>
      <c r="AD7989">
        <f t="shared" si="557"/>
        <v>6.5769316576188004</v>
      </c>
    </row>
    <row r="7990" spans="1:30" x14ac:dyDescent="0.25">
      <c r="A7990" t="s">
        <v>241</v>
      </c>
      <c r="B7990" t="s">
        <v>186</v>
      </c>
      <c r="D7990" s="5">
        <v>45279</v>
      </c>
      <c r="E7990">
        <f>COUNTIFS($D$4891:D7990,D7990,$A$4891:A7990,A7990)</f>
        <v>5</v>
      </c>
      <c r="I7990" t="s">
        <v>166</v>
      </c>
      <c r="K7990" t="str">
        <f t="shared" si="556"/>
        <v>2023/24</v>
      </c>
      <c r="Q7990" s="32">
        <v>128.90392931002069</v>
      </c>
      <c r="AC7990" s="36">
        <v>64.451964655010343</v>
      </c>
      <c r="AD7990">
        <f t="shared" si="557"/>
        <v>6.4451964655010343</v>
      </c>
    </row>
    <row r="7991" spans="1:30" x14ac:dyDescent="0.25">
      <c r="A7991" t="s">
        <v>241</v>
      </c>
      <c r="B7991" t="s">
        <v>186</v>
      </c>
      <c r="D7991" s="38">
        <v>45312</v>
      </c>
      <c r="E7991">
        <f>COUNTIFS($D$4891:D7991,D7991,$A$4891:A7991,A7991)</f>
        <v>1</v>
      </c>
      <c r="I7991" s="39" t="s">
        <v>166</v>
      </c>
      <c r="K7991" t="str">
        <f t="shared" si="556"/>
        <v>2023/24</v>
      </c>
      <c r="Q7991" s="32">
        <v>351.09070294784578</v>
      </c>
      <c r="AC7991" s="37">
        <v>106.39112210540782</v>
      </c>
      <c r="AD7991">
        <f t="shared" si="557"/>
        <v>10.639112210540782</v>
      </c>
    </row>
    <row r="7992" spans="1:30" x14ac:dyDescent="0.25">
      <c r="A7992" t="s">
        <v>241</v>
      </c>
      <c r="B7992" t="s">
        <v>186</v>
      </c>
      <c r="D7992" s="5">
        <v>45312</v>
      </c>
      <c r="E7992">
        <f>COUNTIFS($D$4891:D7992,D7992,$A$4891:A7992,A7992)</f>
        <v>2</v>
      </c>
      <c r="I7992" t="s">
        <v>166</v>
      </c>
      <c r="K7992" t="str">
        <f t="shared" si="556"/>
        <v>2023/24</v>
      </c>
      <c r="Q7992" s="32">
        <v>291.33865492246991</v>
      </c>
      <c r="AC7992" s="36">
        <v>88.28444088559695</v>
      </c>
      <c r="AD7992">
        <f t="shared" si="557"/>
        <v>8.8284440885596958</v>
      </c>
    </row>
    <row r="7993" spans="1:30" x14ac:dyDescent="0.25">
      <c r="A7993" t="s">
        <v>241</v>
      </c>
      <c r="B7993" t="s">
        <v>186</v>
      </c>
      <c r="D7993" s="38">
        <v>45312</v>
      </c>
      <c r="E7993">
        <f>COUNTIFS($D$4891:D7993,D7993,$A$4891:A7993,A7993)</f>
        <v>3</v>
      </c>
      <c r="I7993" s="39" t="s">
        <v>166</v>
      </c>
      <c r="K7993" t="str">
        <f t="shared" si="556"/>
        <v>2023/24</v>
      </c>
      <c r="Q7993" s="32">
        <v>306.17359970808241</v>
      </c>
      <c r="AC7993" s="37">
        <v>92.779878699418916</v>
      </c>
      <c r="AD7993">
        <f t="shared" si="557"/>
        <v>9.2779878699418923</v>
      </c>
    </row>
    <row r="7994" spans="1:30" x14ac:dyDescent="0.25">
      <c r="A7994" t="s">
        <v>241</v>
      </c>
      <c r="B7994" t="s">
        <v>186</v>
      </c>
      <c r="D7994" s="5">
        <v>45312</v>
      </c>
      <c r="E7994">
        <f>COUNTIFS($D$4891:D7994,D7994,$A$4891:A7994,A7994)</f>
        <v>4</v>
      </c>
      <c r="I7994" t="s">
        <v>166</v>
      </c>
      <c r="K7994" t="str">
        <f t="shared" si="556"/>
        <v>2023/24</v>
      </c>
      <c r="Q7994" s="32">
        <v>325.02685284640165</v>
      </c>
      <c r="AC7994" s="36">
        <v>98.492985711030798</v>
      </c>
      <c r="AD7994">
        <f t="shared" si="557"/>
        <v>9.8492985711030805</v>
      </c>
    </row>
    <row r="7995" spans="1:30" x14ac:dyDescent="0.25">
      <c r="A7995" t="s">
        <v>241</v>
      </c>
      <c r="B7995" t="s">
        <v>186</v>
      </c>
      <c r="D7995" s="38">
        <v>45312</v>
      </c>
      <c r="E7995">
        <f>COUNTIFS($D$4891:D7995,D7995,$A$4891:A7995,A7995)</f>
        <v>5</v>
      </c>
      <c r="I7995" s="39" t="s">
        <v>166</v>
      </c>
      <c r="K7995" t="str">
        <f t="shared" si="556"/>
        <v>2023/24</v>
      </c>
      <c r="Q7995" s="32">
        <v>336.02546916890077</v>
      </c>
      <c r="AC7995" s="37">
        <v>101.82589974815176</v>
      </c>
      <c r="AD7995">
        <f t="shared" si="557"/>
        <v>10.182589974815176</v>
      </c>
    </row>
    <row r="7996" spans="1:30" x14ac:dyDescent="0.25">
      <c r="A7996" t="s">
        <v>241</v>
      </c>
      <c r="B7996" t="s">
        <v>186</v>
      </c>
      <c r="D7996" s="5">
        <v>45335</v>
      </c>
      <c r="E7996">
        <f>COUNTIFS($D$4891:D7996,D7996,$A$4891:A7996,A7996)</f>
        <v>1</v>
      </c>
      <c r="I7996" t="s">
        <v>166</v>
      </c>
      <c r="K7996" t="str">
        <f t="shared" si="556"/>
        <v>2023/24</v>
      </c>
      <c r="Q7996" s="32">
        <v>145.73186417424111</v>
      </c>
      <c r="AC7996" s="36">
        <v>63.361680075757</v>
      </c>
      <c r="AD7996">
        <f t="shared" si="557"/>
        <v>6.3361680075756999</v>
      </c>
    </row>
    <row r="7997" spans="1:30" x14ac:dyDescent="0.25">
      <c r="A7997" t="s">
        <v>241</v>
      </c>
      <c r="B7997" t="s">
        <v>186</v>
      </c>
      <c r="D7997" s="38">
        <v>45335</v>
      </c>
      <c r="E7997">
        <f>COUNTIFS($D$4891:D7997,D7997,$A$4891:A7997,A7997)</f>
        <v>2</v>
      </c>
      <c r="I7997" s="39" t="s">
        <v>166</v>
      </c>
      <c r="K7997" t="str">
        <f t="shared" si="556"/>
        <v>2023/24</v>
      </c>
      <c r="Q7997" s="32">
        <v>142.51276233692565</v>
      </c>
      <c r="AC7997" s="37">
        <v>61.962070581272023</v>
      </c>
      <c r="AD7997">
        <f t="shared" si="557"/>
        <v>6.196207058127202</v>
      </c>
    </row>
    <row r="7998" spans="1:30" x14ac:dyDescent="0.25">
      <c r="A7998" t="s">
        <v>241</v>
      </c>
      <c r="B7998" t="s">
        <v>186</v>
      </c>
      <c r="D7998" s="5">
        <v>45335</v>
      </c>
      <c r="E7998">
        <f>COUNTIFS($D$4891:D7998,D7998,$A$4891:A7998,A7998)</f>
        <v>3</v>
      </c>
      <c r="I7998" t="s">
        <v>166</v>
      </c>
      <c r="K7998" t="str">
        <f t="shared" si="556"/>
        <v>2023/24</v>
      </c>
      <c r="Q7998" s="32">
        <v>164.66165413533832</v>
      </c>
      <c r="AC7998" s="36">
        <v>71.592023537103614</v>
      </c>
      <c r="AD7998">
        <f t="shared" si="557"/>
        <v>7.1592023537103611</v>
      </c>
    </row>
    <row r="7999" spans="1:30" x14ac:dyDescent="0.25">
      <c r="A7999" t="s">
        <v>241</v>
      </c>
      <c r="B7999" t="s">
        <v>186</v>
      </c>
      <c r="D7999" s="38">
        <v>45335</v>
      </c>
      <c r="E7999">
        <f>COUNTIFS($D$4891:D7999,D7999,$A$4891:A7999,A7999)</f>
        <v>4</v>
      </c>
      <c r="I7999" s="39" t="s">
        <v>166</v>
      </c>
      <c r="K7999" t="str">
        <f t="shared" si="556"/>
        <v>2023/24</v>
      </c>
      <c r="Q7999" s="32">
        <v>170.08173418621178</v>
      </c>
      <c r="AC7999" s="37">
        <v>73.948580080961634</v>
      </c>
      <c r="AD7999">
        <f t="shared" si="557"/>
        <v>7.394858008096163</v>
      </c>
    </row>
    <row r="8000" spans="1:30" x14ac:dyDescent="0.25">
      <c r="A8000" t="s">
        <v>241</v>
      </c>
      <c r="B8000" t="s">
        <v>186</v>
      </c>
      <c r="D8000" s="5">
        <v>45335</v>
      </c>
      <c r="E8000">
        <f>COUNTIFS($D$4891:D8000,D8000,$A$4891:A8000,A8000)</f>
        <v>5</v>
      </c>
      <c r="I8000" t="s">
        <v>166</v>
      </c>
      <c r="K8000" t="str">
        <f t="shared" si="556"/>
        <v>2023/24</v>
      </c>
      <c r="Q8000" s="32">
        <v>187.20699245133096</v>
      </c>
      <c r="AC8000" s="36">
        <v>81.394344544056935</v>
      </c>
      <c r="AD8000">
        <f t="shared" si="557"/>
        <v>8.1394344544056931</v>
      </c>
    </row>
    <row r="8001" spans="1:30" x14ac:dyDescent="0.25">
      <c r="A8001" t="s">
        <v>241</v>
      </c>
      <c r="B8001" t="s">
        <v>186</v>
      </c>
      <c r="D8001" s="38">
        <v>45364</v>
      </c>
      <c r="E8001">
        <f>COUNTIFS($D$4891:D8001,D8001,$A$4891:A8001,A8001)</f>
        <v>1</v>
      </c>
      <c r="I8001" s="39" t="s">
        <v>166</v>
      </c>
      <c r="K8001" t="str">
        <f t="shared" si="556"/>
        <v>2023/24</v>
      </c>
      <c r="Q8001" s="32">
        <v>241.71203303923409</v>
      </c>
      <c r="AC8001" s="37">
        <v>83.348976910080722</v>
      </c>
      <c r="AD8001">
        <f t="shared" si="557"/>
        <v>8.3348976910080719</v>
      </c>
    </row>
    <row r="8002" spans="1:30" x14ac:dyDescent="0.25">
      <c r="A8002" t="s">
        <v>241</v>
      </c>
      <c r="B8002" t="s">
        <v>186</v>
      </c>
      <c r="D8002" s="5">
        <v>45364</v>
      </c>
      <c r="E8002">
        <f>COUNTIFS($D$4891:D8002,D8002,$A$4891:A8002,A8002)</f>
        <v>2</v>
      </c>
      <c r="I8002" t="s">
        <v>166</v>
      </c>
      <c r="K8002" t="str">
        <f t="shared" si="556"/>
        <v>2023/24</v>
      </c>
      <c r="Q8002" s="32">
        <v>251.86482153404776</v>
      </c>
      <c r="AC8002" s="36">
        <v>86.849938460016475</v>
      </c>
      <c r="AD8002">
        <f t="shared" si="557"/>
        <v>8.6849938460016478</v>
      </c>
    </row>
    <row r="8003" spans="1:30" x14ac:dyDescent="0.25">
      <c r="A8003" t="s">
        <v>241</v>
      </c>
      <c r="B8003" t="s">
        <v>186</v>
      </c>
      <c r="D8003" s="38">
        <v>45364</v>
      </c>
      <c r="E8003">
        <f>COUNTIFS($D$4891:D8003,D8003,$A$4891:A8003,A8003)</f>
        <v>3</v>
      </c>
      <c r="I8003" s="39" t="s">
        <v>166</v>
      </c>
      <c r="K8003" t="str">
        <f t="shared" si="556"/>
        <v>2023/24</v>
      </c>
      <c r="Q8003" s="32">
        <v>241.22506234413964</v>
      </c>
      <c r="AC8003" s="37">
        <v>83.18105598073781</v>
      </c>
      <c r="AD8003">
        <f t="shared" si="557"/>
        <v>8.3181055980737817</v>
      </c>
    </row>
    <row r="8004" spans="1:30" x14ac:dyDescent="0.25">
      <c r="A8004" t="s">
        <v>241</v>
      </c>
      <c r="B8004" t="s">
        <v>186</v>
      </c>
      <c r="D8004" s="5">
        <v>45364</v>
      </c>
      <c r="E8004">
        <f>COUNTIFS($D$4891:D8004,D8004,$A$4891:A8004,A8004)</f>
        <v>4</v>
      </c>
      <c r="I8004" t="s">
        <v>166</v>
      </c>
      <c r="K8004" t="str">
        <f t="shared" si="556"/>
        <v>2023/24</v>
      </c>
      <c r="Q8004" s="32">
        <v>240.75734706561303</v>
      </c>
      <c r="AC8004" s="36">
        <v>83.019774850211391</v>
      </c>
      <c r="AD8004">
        <f t="shared" si="557"/>
        <v>8.3019774850211387</v>
      </c>
    </row>
    <row r="8005" spans="1:30" x14ac:dyDescent="0.25">
      <c r="A8005" t="s">
        <v>241</v>
      </c>
      <c r="B8005" t="s">
        <v>186</v>
      </c>
      <c r="D8005" s="38">
        <v>45364</v>
      </c>
      <c r="E8005">
        <f>COUNTIFS($D$4891:D8005,D8005,$A$4891:A8005,A8005)</f>
        <v>5</v>
      </c>
      <c r="I8005" s="39" t="s">
        <v>166</v>
      </c>
      <c r="K8005" t="str">
        <f t="shared" si="556"/>
        <v>2023/24</v>
      </c>
      <c r="Q8005" s="32">
        <v>243.59975961538461</v>
      </c>
      <c r="AC8005" s="37">
        <v>83.999917108753323</v>
      </c>
      <c r="AD8005">
        <f t="shared" si="557"/>
        <v>8.3999917108753319</v>
      </c>
    </row>
    <row r="8006" spans="1:30" x14ac:dyDescent="0.25">
      <c r="A8006" t="s">
        <v>241</v>
      </c>
      <c r="B8006" t="s">
        <v>186</v>
      </c>
      <c r="D8006" s="5">
        <v>45419</v>
      </c>
      <c r="E8006">
        <f>COUNTIFS($D$4891:D8006,D8006,$A$4891:A8006,A8006)</f>
        <v>1</v>
      </c>
      <c r="I8006" t="s">
        <v>166</v>
      </c>
      <c r="K8006" t="str">
        <f t="shared" si="556"/>
        <v>2023/24</v>
      </c>
      <c r="Q8006" s="32">
        <v>222.11092642813406</v>
      </c>
      <c r="AC8006" s="36">
        <v>40.383804805115282</v>
      </c>
      <c r="AD8006">
        <f t="shared" si="557"/>
        <v>4.0383804805115284</v>
      </c>
    </row>
    <row r="8007" spans="1:30" x14ac:dyDescent="0.25">
      <c r="A8007" t="s">
        <v>241</v>
      </c>
      <c r="B8007" t="s">
        <v>186</v>
      </c>
      <c r="D8007" s="38">
        <v>45419</v>
      </c>
      <c r="E8007">
        <f>COUNTIFS($D$4891:D8007,D8007,$A$4891:A8007,A8007)</f>
        <v>2</v>
      </c>
      <c r="I8007" s="39" t="s">
        <v>166</v>
      </c>
      <c r="K8007" t="str">
        <f t="shared" ref="K8007:K8070" si="558">YEAR(D8007)+IF(MONTH(D8007)&lt;7,-1,0)&amp;"/"&amp;RIGHT(YEAR(D8007)+IF(MONTH(D8007)&lt;7,0,1),2)</f>
        <v>2023/24</v>
      </c>
      <c r="Q8007" s="32">
        <v>224.06733393994537</v>
      </c>
      <c r="AC8007" s="37">
        <v>40.739515261808251</v>
      </c>
      <c r="AD8007">
        <f t="shared" si="557"/>
        <v>4.0739515261808252</v>
      </c>
    </row>
    <row r="8008" spans="1:30" x14ac:dyDescent="0.25">
      <c r="A8008" t="s">
        <v>241</v>
      </c>
      <c r="B8008" t="s">
        <v>186</v>
      </c>
      <c r="D8008" s="5">
        <v>45419</v>
      </c>
      <c r="E8008">
        <f>COUNTIFS($D$4891:D8008,D8008,$A$4891:A8008,A8008)</f>
        <v>3</v>
      </c>
      <c r="I8008" t="s">
        <v>166</v>
      </c>
      <c r="K8008" t="str">
        <f t="shared" si="558"/>
        <v>2023/24</v>
      </c>
      <c r="Q8008" s="32">
        <v>206.30565234223769</v>
      </c>
      <c r="AC8008" s="36">
        <v>37.51011860767958</v>
      </c>
      <c r="AD8008">
        <f t="shared" si="557"/>
        <v>3.7510118607679579</v>
      </c>
    </row>
    <row r="8009" spans="1:30" x14ac:dyDescent="0.25">
      <c r="A8009" t="s">
        <v>241</v>
      </c>
      <c r="B8009" t="s">
        <v>186</v>
      </c>
      <c r="D8009" s="38">
        <v>45419</v>
      </c>
      <c r="E8009">
        <f>COUNTIFS($D$4891:D8009,D8009,$A$4891:A8009,A8009)</f>
        <v>4</v>
      </c>
      <c r="I8009" s="39" t="s">
        <v>166</v>
      </c>
      <c r="K8009" t="str">
        <f t="shared" si="558"/>
        <v>2023/24</v>
      </c>
      <c r="Q8009" s="32">
        <v>230.48125950442795</v>
      </c>
      <c r="AC8009" s="37">
        <v>41.905683546259631</v>
      </c>
      <c r="AD8009">
        <f t="shared" si="557"/>
        <v>4.1905683546259631</v>
      </c>
    </row>
    <row r="8010" spans="1:30" x14ac:dyDescent="0.25">
      <c r="A8010" t="s">
        <v>241</v>
      </c>
      <c r="B8010" t="s">
        <v>186</v>
      </c>
      <c r="D8010" s="5">
        <v>45419</v>
      </c>
      <c r="E8010">
        <f>COUNTIFS($D$4891:D8010,D8010,$A$4891:A8010,A8010)</f>
        <v>5</v>
      </c>
      <c r="I8010" t="s">
        <v>166</v>
      </c>
      <c r="K8010" t="str">
        <f t="shared" si="558"/>
        <v>2023/24</v>
      </c>
      <c r="Q8010" s="32">
        <v>252.26464646464646</v>
      </c>
      <c r="AC8010" s="36">
        <v>45.866299357208447</v>
      </c>
      <c r="AD8010">
        <f t="shared" si="557"/>
        <v>4.5866299357208451</v>
      </c>
    </row>
    <row r="8011" spans="1:30" x14ac:dyDescent="0.25">
      <c r="A8011" t="s">
        <v>242</v>
      </c>
      <c r="B8011" t="s">
        <v>186</v>
      </c>
      <c r="D8011" s="38">
        <v>44945</v>
      </c>
      <c r="E8011">
        <f>COUNTIFS($D$4891:D8011,D8011,$A$4891:A8011,A8011)</f>
        <v>1</v>
      </c>
      <c r="I8011" s="39" t="s">
        <v>167</v>
      </c>
      <c r="K8011" t="str">
        <f t="shared" si="558"/>
        <v>2022/23</v>
      </c>
      <c r="Q8011" s="32">
        <v>164.10314924691917</v>
      </c>
      <c r="AC8011" s="37">
        <v>32.177088087631212</v>
      </c>
      <c r="AD8011">
        <f t="shared" si="557"/>
        <v>3.2177088087631214</v>
      </c>
    </row>
    <row r="8012" spans="1:30" x14ac:dyDescent="0.25">
      <c r="A8012" t="s">
        <v>242</v>
      </c>
      <c r="B8012" t="s">
        <v>186</v>
      </c>
      <c r="D8012" s="5">
        <v>44945</v>
      </c>
      <c r="E8012">
        <f>COUNTIFS($D$4891:D8012,D8012,$A$4891:A8012,A8012)</f>
        <v>2</v>
      </c>
      <c r="I8012" t="s">
        <v>167</v>
      </c>
      <c r="K8012" t="str">
        <f t="shared" si="558"/>
        <v>2022/23</v>
      </c>
      <c r="Q8012" s="32">
        <v>177.02205882352942</v>
      </c>
      <c r="AC8012" s="36">
        <v>34.710207612456749</v>
      </c>
      <c r="AD8012">
        <f t="shared" si="557"/>
        <v>3.4710207612456747</v>
      </c>
    </row>
    <row r="8013" spans="1:30" x14ac:dyDescent="0.25">
      <c r="A8013" t="s">
        <v>242</v>
      </c>
      <c r="B8013" t="s">
        <v>186</v>
      </c>
      <c r="D8013" s="38">
        <v>44945</v>
      </c>
      <c r="E8013">
        <f>COUNTIFS($D$4891:D8013,D8013,$A$4891:A8013,A8013)</f>
        <v>3</v>
      </c>
      <c r="I8013" s="39" t="s">
        <v>167</v>
      </c>
      <c r="K8013" t="str">
        <f t="shared" si="558"/>
        <v>2022/23</v>
      </c>
      <c r="Q8013" s="32">
        <v>246.890943877551</v>
      </c>
      <c r="AC8013" s="37">
        <v>48.409988995598233</v>
      </c>
      <c r="AD8013">
        <f t="shared" si="557"/>
        <v>4.840998899559823</v>
      </c>
    </row>
    <row r="8014" spans="1:30" x14ac:dyDescent="0.25">
      <c r="A8014" t="s">
        <v>242</v>
      </c>
      <c r="B8014" t="s">
        <v>186</v>
      </c>
      <c r="D8014" s="5">
        <v>44945</v>
      </c>
      <c r="E8014">
        <f>COUNTIFS($D$4891:D8014,D8014,$A$4891:A8014,A8014)</f>
        <v>4</v>
      </c>
      <c r="I8014" t="s">
        <v>167</v>
      </c>
      <c r="K8014" t="str">
        <f t="shared" si="558"/>
        <v>2022/23</v>
      </c>
      <c r="Q8014" s="32">
        <v>206.71384190541943</v>
      </c>
      <c r="AC8014" s="36">
        <v>40.532125863807735</v>
      </c>
      <c r="AD8014">
        <f t="shared" si="557"/>
        <v>4.0532125863807735</v>
      </c>
    </row>
    <row r="8015" spans="1:30" x14ac:dyDescent="0.25">
      <c r="A8015" t="s">
        <v>242</v>
      </c>
      <c r="B8015" t="s">
        <v>186</v>
      </c>
      <c r="D8015" s="38">
        <v>44945</v>
      </c>
      <c r="E8015">
        <f>COUNTIFS($D$4891:D8015,D8015,$A$4891:A8015,A8015)</f>
        <v>5</v>
      </c>
      <c r="I8015" s="39" t="s">
        <v>167</v>
      </c>
      <c r="K8015" t="str">
        <f t="shared" si="558"/>
        <v>2022/23</v>
      </c>
      <c r="Q8015" s="32">
        <v>218.34739889106328</v>
      </c>
      <c r="AC8015" s="37">
        <v>42.813215468835935</v>
      </c>
      <c r="AD8015">
        <f t="shared" si="557"/>
        <v>4.2813215468835937</v>
      </c>
    </row>
    <row r="8016" spans="1:30" x14ac:dyDescent="0.25">
      <c r="A8016" t="s">
        <v>242</v>
      </c>
      <c r="B8016" t="s">
        <v>186</v>
      </c>
      <c r="D8016" s="5">
        <v>44972</v>
      </c>
      <c r="E8016">
        <f>COUNTIFS($D$4891:D8016,D8016,$A$4891:A8016,A8016)</f>
        <v>1</v>
      </c>
      <c r="I8016" t="s">
        <v>167</v>
      </c>
      <c r="K8016" t="str">
        <f t="shared" si="558"/>
        <v>2022/23</v>
      </c>
      <c r="Q8016" s="32">
        <v>229.57065989580582</v>
      </c>
      <c r="AC8016" s="36">
        <v>85.026170331779937</v>
      </c>
      <c r="AD8016">
        <f t="shared" si="557"/>
        <v>8.5026170331779944</v>
      </c>
    </row>
    <row r="8017" spans="1:30" x14ac:dyDescent="0.25">
      <c r="A8017" t="s">
        <v>242</v>
      </c>
      <c r="B8017" t="s">
        <v>186</v>
      </c>
      <c r="D8017" s="38">
        <v>44972</v>
      </c>
      <c r="E8017">
        <f>COUNTIFS($D$4891:D8017,D8017,$A$4891:A8017,A8017)</f>
        <v>2</v>
      </c>
      <c r="I8017" s="39" t="s">
        <v>167</v>
      </c>
      <c r="K8017" t="str">
        <f t="shared" si="558"/>
        <v>2022/23</v>
      </c>
      <c r="Q8017" s="32">
        <v>240.43321299638993</v>
      </c>
      <c r="AC8017" s="37">
        <v>89.049338146811081</v>
      </c>
      <c r="AD8017">
        <f t="shared" si="557"/>
        <v>8.9049338146811081</v>
      </c>
    </row>
    <row r="8018" spans="1:30" x14ac:dyDescent="0.25">
      <c r="A8018" t="s">
        <v>242</v>
      </c>
      <c r="B8018" t="s">
        <v>186</v>
      </c>
      <c r="D8018" s="5">
        <v>44972</v>
      </c>
      <c r="E8018">
        <f>COUNTIFS($D$4891:D8018,D8018,$A$4891:A8018,A8018)</f>
        <v>3</v>
      </c>
      <c r="I8018" t="s">
        <v>167</v>
      </c>
      <c r="K8018" t="str">
        <f t="shared" si="558"/>
        <v>2022/23</v>
      </c>
      <c r="Q8018" s="32">
        <v>151.07629712060088</v>
      </c>
      <c r="AC8018" s="36">
        <v>55.954184118741068</v>
      </c>
      <c r="AD8018">
        <f t="shared" si="557"/>
        <v>5.5954184118741068</v>
      </c>
    </row>
    <row r="8019" spans="1:30" x14ac:dyDescent="0.25">
      <c r="A8019" t="s">
        <v>242</v>
      </c>
      <c r="B8019" t="s">
        <v>186</v>
      </c>
      <c r="D8019" s="38">
        <v>44972</v>
      </c>
      <c r="E8019">
        <f>COUNTIFS($D$4891:D8019,D8019,$A$4891:A8019,A8019)</f>
        <v>4</v>
      </c>
      <c r="I8019" s="39" t="s">
        <v>167</v>
      </c>
      <c r="K8019" t="str">
        <f t="shared" si="558"/>
        <v>2022/23</v>
      </c>
      <c r="Q8019" s="32">
        <v>223.49651825279588</v>
      </c>
      <c r="AC8019" s="37">
        <v>82.776488241776249</v>
      </c>
      <c r="AD8019">
        <f t="shared" si="557"/>
        <v>8.2776488241776249</v>
      </c>
    </row>
    <row r="8020" spans="1:30" x14ac:dyDescent="0.25">
      <c r="A8020" t="s">
        <v>242</v>
      </c>
      <c r="B8020" t="s">
        <v>186</v>
      </c>
      <c r="D8020" s="5">
        <v>44972</v>
      </c>
      <c r="E8020">
        <f>COUNTIFS($D$4891:D8020,D8020,$A$4891:A8020,A8020)</f>
        <v>5</v>
      </c>
      <c r="I8020" t="s">
        <v>167</v>
      </c>
      <c r="K8020" t="str">
        <f t="shared" si="558"/>
        <v>2022/23</v>
      </c>
      <c r="Q8020" s="32">
        <v>219.86040609137058</v>
      </c>
      <c r="AC8020" s="36">
        <v>81.429780033840956</v>
      </c>
      <c r="AD8020">
        <f t="shared" si="557"/>
        <v>8.1429780033840959</v>
      </c>
    </row>
    <row r="8021" spans="1:30" x14ac:dyDescent="0.25">
      <c r="A8021" t="s">
        <v>242</v>
      </c>
      <c r="B8021" t="s">
        <v>186</v>
      </c>
      <c r="D8021" s="38">
        <v>45012</v>
      </c>
      <c r="E8021">
        <f>COUNTIFS($D$4891:D8021,D8021,$A$4891:A8021,A8021)</f>
        <v>1</v>
      </c>
      <c r="I8021" s="39" t="s">
        <v>167</v>
      </c>
      <c r="K8021" t="str">
        <f t="shared" si="558"/>
        <v>2022/23</v>
      </c>
      <c r="Q8021" s="32">
        <v>173.02686994609161</v>
      </c>
      <c r="AC8021" s="37">
        <v>43.256717486522902</v>
      </c>
      <c r="AD8021">
        <f t="shared" si="557"/>
        <v>4.3256717486522902</v>
      </c>
    </row>
    <row r="8022" spans="1:30" x14ac:dyDescent="0.25">
      <c r="A8022" t="s">
        <v>242</v>
      </c>
      <c r="B8022" t="s">
        <v>186</v>
      </c>
      <c r="D8022" s="5">
        <v>45012</v>
      </c>
      <c r="E8022">
        <f>COUNTIFS($D$4891:D8022,D8022,$A$4891:A8022,A8022)</f>
        <v>2</v>
      </c>
      <c r="I8022" t="s">
        <v>167</v>
      </c>
      <c r="K8022" t="str">
        <f t="shared" si="558"/>
        <v>2022/23</v>
      </c>
      <c r="Q8022" s="32">
        <v>168.53642619838632</v>
      </c>
      <c r="AC8022" s="36">
        <v>42.134106549596581</v>
      </c>
      <c r="AD8022">
        <f t="shared" si="557"/>
        <v>4.2134106549596577</v>
      </c>
    </row>
    <row r="8023" spans="1:30" x14ac:dyDescent="0.25">
      <c r="A8023" t="s">
        <v>242</v>
      </c>
      <c r="B8023" t="s">
        <v>186</v>
      </c>
      <c r="D8023" s="38">
        <v>45012</v>
      </c>
      <c r="E8023">
        <f>COUNTIFS($D$4891:D8023,D8023,$A$4891:A8023,A8023)</f>
        <v>3</v>
      </c>
      <c r="I8023" s="39" t="s">
        <v>167</v>
      </c>
      <c r="K8023" t="str">
        <f t="shared" si="558"/>
        <v>2022/23</v>
      </c>
      <c r="Q8023" s="32">
        <v>174.02574457344772</v>
      </c>
      <c r="AC8023" s="37">
        <v>43.506436143361931</v>
      </c>
      <c r="AD8023">
        <f t="shared" si="557"/>
        <v>4.3506436143361933</v>
      </c>
    </row>
    <row r="8024" spans="1:30" x14ac:dyDescent="0.25">
      <c r="A8024" t="s">
        <v>242</v>
      </c>
      <c r="B8024" t="s">
        <v>186</v>
      </c>
      <c r="D8024" s="5">
        <v>45012</v>
      </c>
      <c r="E8024">
        <f>COUNTIFS($D$4891:D8024,D8024,$A$4891:A8024,A8024)</f>
        <v>4</v>
      </c>
      <c r="I8024" t="s">
        <v>167</v>
      </c>
      <c r="K8024" t="str">
        <f t="shared" si="558"/>
        <v>2022/23</v>
      </c>
      <c r="Q8024" s="32">
        <v>230.66546762589928</v>
      </c>
      <c r="AC8024" s="36">
        <v>57.666366906474821</v>
      </c>
      <c r="AD8024">
        <f t="shared" si="557"/>
        <v>5.7666366906474824</v>
      </c>
    </row>
    <row r="8025" spans="1:30" x14ac:dyDescent="0.25">
      <c r="A8025" t="s">
        <v>242</v>
      </c>
      <c r="B8025" t="s">
        <v>186</v>
      </c>
      <c r="D8025" s="38">
        <v>45012</v>
      </c>
      <c r="E8025">
        <f>COUNTIFS($D$4891:D8025,D8025,$A$4891:A8025,A8025)</f>
        <v>5</v>
      </c>
      <c r="I8025" s="39" t="s">
        <v>167</v>
      </c>
      <c r="K8025" t="str">
        <f t="shared" si="558"/>
        <v>2022/23</v>
      </c>
      <c r="Q8025" s="32">
        <v>184.22764227642276</v>
      </c>
      <c r="AC8025" s="37">
        <v>46.056910569105689</v>
      </c>
      <c r="AD8025">
        <f t="shared" si="557"/>
        <v>4.6056910569105689</v>
      </c>
    </row>
    <row r="8026" spans="1:30" x14ac:dyDescent="0.25">
      <c r="A8026" t="s">
        <v>242</v>
      </c>
      <c r="B8026" t="s">
        <v>186</v>
      </c>
      <c r="D8026" s="5">
        <v>45053</v>
      </c>
      <c r="E8026">
        <f>COUNTIFS($D$4891:D8026,D8026,$A$4891:A8026,A8026)</f>
        <v>1</v>
      </c>
      <c r="I8026" t="s">
        <v>167</v>
      </c>
      <c r="K8026" t="str">
        <f t="shared" si="558"/>
        <v>2022/23</v>
      </c>
      <c r="Q8026" s="32">
        <v>113.14619232907168</v>
      </c>
      <c r="AC8026" s="36">
        <v>27.596632275383339</v>
      </c>
      <c r="AD8026">
        <f t="shared" si="557"/>
        <v>2.7596632275383337</v>
      </c>
    </row>
    <row r="8027" spans="1:30" x14ac:dyDescent="0.25">
      <c r="A8027" t="s">
        <v>242</v>
      </c>
      <c r="B8027" t="s">
        <v>186</v>
      </c>
      <c r="D8027" s="38">
        <v>45053</v>
      </c>
      <c r="E8027">
        <f>COUNTIFS($D$4891:D8027,D8027,$A$4891:A8027,A8027)</f>
        <v>2</v>
      </c>
      <c r="I8027" s="39" t="s">
        <v>167</v>
      </c>
      <c r="K8027" t="str">
        <f t="shared" si="558"/>
        <v>2022/23</v>
      </c>
      <c r="Q8027" s="32">
        <v>111.94978301301921</v>
      </c>
      <c r="AC8027" s="37">
        <v>27.304825125126637</v>
      </c>
      <c r="AD8027">
        <f t="shared" si="557"/>
        <v>2.7304825125126637</v>
      </c>
    </row>
    <row r="8028" spans="1:30" x14ac:dyDescent="0.25">
      <c r="A8028" t="s">
        <v>242</v>
      </c>
      <c r="B8028" t="s">
        <v>186</v>
      </c>
      <c r="D8028" s="5">
        <v>45053</v>
      </c>
      <c r="E8028">
        <f>COUNTIFS($D$4891:D8028,D8028,$A$4891:A8028,A8028)</f>
        <v>3</v>
      </c>
      <c r="I8028" t="s">
        <v>167</v>
      </c>
      <c r="K8028" t="str">
        <f t="shared" si="558"/>
        <v>2022/23</v>
      </c>
      <c r="Q8028" s="32">
        <v>116.98128299472083</v>
      </c>
      <c r="AC8028" s="36">
        <v>28.532020242614834</v>
      </c>
      <c r="AD8028">
        <f t="shared" ref="AD8028:AD8091" si="559">AC8028/10</f>
        <v>2.8532020242614835</v>
      </c>
    </row>
    <row r="8029" spans="1:30" x14ac:dyDescent="0.25">
      <c r="A8029" t="s">
        <v>242</v>
      </c>
      <c r="B8029" t="s">
        <v>186</v>
      </c>
      <c r="D8029" s="38">
        <v>45053</v>
      </c>
      <c r="E8029">
        <f>COUNTIFS($D$4891:D8029,D8029,$A$4891:A8029,A8029)</f>
        <v>4</v>
      </c>
      <c r="I8029" s="39" t="s">
        <v>167</v>
      </c>
      <c r="K8029" t="str">
        <f t="shared" si="558"/>
        <v>2022/23</v>
      </c>
      <c r="Q8029" s="32">
        <v>89.244317326509076</v>
      </c>
      <c r="AC8029" s="37">
        <v>21.766906665002214</v>
      </c>
      <c r="AD8029">
        <f t="shared" si="559"/>
        <v>2.1766906665002215</v>
      </c>
    </row>
    <row r="8030" spans="1:30" x14ac:dyDescent="0.25">
      <c r="A8030" t="s">
        <v>242</v>
      </c>
      <c r="B8030" t="s">
        <v>186</v>
      </c>
      <c r="D8030" s="5">
        <v>45053</v>
      </c>
      <c r="E8030">
        <f>COUNTIFS($D$4891:D8030,D8030,$A$4891:A8030,A8030)</f>
        <v>5</v>
      </c>
      <c r="I8030" t="s">
        <v>167</v>
      </c>
      <c r="K8030" t="str">
        <f t="shared" si="558"/>
        <v>2022/23</v>
      </c>
      <c r="Q8030" s="32">
        <v>115.64255936197208</v>
      </c>
      <c r="AC8030" s="36">
        <v>28.205502283407824</v>
      </c>
      <c r="AD8030">
        <f t="shared" si="559"/>
        <v>2.8205502283407826</v>
      </c>
    </row>
    <row r="8031" spans="1:30" x14ac:dyDescent="0.25">
      <c r="A8031" t="s">
        <v>242</v>
      </c>
      <c r="B8031" t="s">
        <v>186</v>
      </c>
      <c r="D8031" s="38">
        <v>45146</v>
      </c>
      <c r="E8031">
        <f>COUNTIFS($D$4891:D8031,D8031,$A$4891:A8031,A8031)</f>
        <v>1</v>
      </c>
      <c r="I8031" s="39" t="s">
        <v>167</v>
      </c>
      <c r="K8031" t="str">
        <f t="shared" si="558"/>
        <v>2023/24</v>
      </c>
      <c r="Q8031" s="32">
        <v>0</v>
      </c>
      <c r="AC8031" s="37">
        <v>0</v>
      </c>
      <c r="AD8031">
        <f t="shared" si="559"/>
        <v>0</v>
      </c>
    </row>
    <row r="8032" spans="1:30" x14ac:dyDescent="0.25">
      <c r="A8032" t="s">
        <v>242</v>
      </c>
      <c r="B8032" t="s">
        <v>186</v>
      </c>
      <c r="D8032" s="5">
        <v>45146</v>
      </c>
      <c r="E8032">
        <f>COUNTIFS($D$4891:D8032,D8032,$A$4891:A8032,A8032)</f>
        <v>2</v>
      </c>
      <c r="I8032" t="s">
        <v>167</v>
      </c>
      <c r="K8032" t="str">
        <f t="shared" si="558"/>
        <v>2023/24</v>
      </c>
      <c r="Q8032" s="32">
        <v>0</v>
      </c>
      <c r="AC8032" s="36">
        <v>0</v>
      </c>
      <c r="AD8032">
        <f t="shared" si="559"/>
        <v>0</v>
      </c>
    </row>
    <row r="8033" spans="1:30" x14ac:dyDescent="0.25">
      <c r="A8033" t="s">
        <v>242</v>
      </c>
      <c r="B8033" t="s">
        <v>186</v>
      </c>
      <c r="D8033" s="38">
        <v>45146</v>
      </c>
      <c r="E8033">
        <f>COUNTIFS($D$4891:D8033,D8033,$A$4891:A8033,A8033)</f>
        <v>3</v>
      </c>
      <c r="I8033" s="39" t="s">
        <v>167</v>
      </c>
      <c r="K8033" t="str">
        <f t="shared" si="558"/>
        <v>2023/24</v>
      </c>
      <c r="Q8033" s="32">
        <v>0</v>
      </c>
      <c r="AC8033" s="37">
        <v>0</v>
      </c>
      <c r="AD8033">
        <f t="shared" si="559"/>
        <v>0</v>
      </c>
    </row>
    <row r="8034" spans="1:30" x14ac:dyDescent="0.25">
      <c r="A8034" t="s">
        <v>242</v>
      </c>
      <c r="B8034" t="s">
        <v>186</v>
      </c>
      <c r="D8034" s="5">
        <v>45146</v>
      </c>
      <c r="E8034">
        <f>COUNTIFS($D$4891:D8034,D8034,$A$4891:A8034,A8034)</f>
        <v>4</v>
      </c>
      <c r="I8034" t="s">
        <v>167</v>
      </c>
      <c r="K8034" t="str">
        <f t="shared" si="558"/>
        <v>2023/24</v>
      </c>
      <c r="Q8034" s="32">
        <v>0</v>
      </c>
      <c r="AC8034" s="36">
        <v>0</v>
      </c>
      <c r="AD8034">
        <f t="shared" si="559"/>
        <v>0</v>
      </c>
    </row>
    <row r="8035" spans="1:30" x14ac:dyDescent="0.25">
      <c r="A8035" t="s">
        <v>242</v>
      </c>
      <c r="B8035" t="s">
        <v>186</v>
      </c>
      <c r="D8035" s="38">
        <v>45146</v>
      </c>
      <c r="E8035">
        <f>COUNTIFS($D$4891:D8035,D8035,$A$4891:A8035,A8035)</f>
        <v>5</v>
      </c>
      <c r="I8035" s="39" t="s">
        <v>167</v>
      </c>
      <c r="K8035" t="str">
        <f t="shared" si="558"/>
        <v>2023/24</v>
      </c>
      <c r="Q8035" s="32">
        <v>0</v>
      </c>
      <c r="AC8035" s="37">
        <v>0</v>
      </c>
      <c r="AD8035">
        <f t="shared" si="559"/>
        <v>0</v>
      </c>
    </row>
    <row r="8036" spans="1:30" x14ac:dyDescent="0.25">
      <c r="A8036" t="s">
        <v>242</v>
      </c>
      <c r="B8036" t="s">
        <v>186</v>
      </c>
      <c r="D8036" s="5">
        <v>45184</v>
      </c>
      <c r="E8036">
        <f>COUNTIFS($D$4891:D8036,D8036,$A$4891:A8036,A8036)</f>
        <v>1</v>
      </c>
      <c r="I8036" t="s">
        <v>167</v>
      </c>
      <c r="K8036" t="str">
        <f t="shared" si="558"/>
        <v>2023/24</v>
      </c>
      <c r="Q8036" s="32">
        <v>64.148930349619746</v>
      </c>
      <c r="AC8036" s="36">
        <v>16.881297460426246</v>
      </c>
      <c r="AD8036">
        <f t="shared" si="559"/>
        <v>1.6881297460426246</v>
      </c>
    </row>
    <row r="8037" spans="1:30" x14ac:dyDescent="0.25">
      <c r="A8037" t="s">
        <v>242</v>
      </c>
      <c r="B8037" t="s">
        <v>186</v>
      </c>
      <c r="D8037" s="38">
        <v>45184</v>
      </c>
      <c r="E8037">
        <f>COUNTIFS($D$4891:D8037,D8037,$A$4891:A8037,A8037)</f>
        <v>2</v>
      </c>
      <c r="I8037" s="39" t="s">
        <v>167</v>
      </c>
      <c r="K8037" t="str">
        <f t="shared" si="558"/>
        <v>2023/24</v>
      </c>
      <c r="Q8037" s="32">
        <v>47.888263189093074</v>
      </c>
      <c r="AC8037" s="37">
        <v>12.602174523445546</v>
      </c>
      <c r="AD8037">
        <f t="shared" si="559"/>
        <v>1.2602174523445546</v>
      </c>
    </row>
    <row r="8038" spans="1:30" x14ac:dyDescent="0.25">
      <c r="A8038" t="s">
        <v>242</v>
      </c>
      <c r="B8038" t="s">
        <v>186</v>
      </c>
      <c r="D8038" s="5">
        <v>45184</v>
      </c>
      <c r="E8038">
        <f>COUNTIFS($D$4891:D8038,D8038,$A$4891:A8038,A8038)</f>
        <v>3</v>
      </c>
      <c r="I8038" t="s">
        <v>167</v>
      </c>
      <c r="K8038" t="str">
        <f t="shared" si="558"/>
        <v>2023/24</v>
      </c>
      <c r="Q8038" s="32">
        <v>61.101646791595691</v>
      </c>
      <c r="AC8038" s="36">
        <v>16.079380734630444</v>
      </c>
      <c r="AD8038">
        <f t="shared" si="559"/>
        <v>1.6079380734630444</v>
      </c>
    </row>
    <row r="8039" spans="1:30" x14ac:dyDescent="0.25">
      <c r="A8039" t="s">
        <v>242</v>
      </c>
      <c r="B8039" t="s">
        <v>186</v>
      </c>
      <c r="D8039" s="38">
        <v>45184</v>
      </c>
      <c r="E8039">
        <f>COUNTIFS($D$4891:D8039,D8039,$A$4891:A8039,A8039)</f>
        <v>4</v>
      </c>
      <c r="I8039" s="39" t="s">
        <v>167</v>
      </c>
      <c r="K8039" t="str">
        <f t="shared" si="558"/>
        <v>2023/24</v>
      </c>
      <c r="Q8039" s="32">
        <v>109.53211172389256</v>
      </c>
      <c r="AC8039" s="37">
        <v>28.824239927340148</v>
      </c>
      <c r="AD8039">
        <f t="shared" si="559"/>
        <v>2.8824239927340147</v>
      </c>
    </row>
    <row r="8040" spans="1:30" x14ac:dyDescent="0.25">
      <c r="A8040" t="s">
        <v>242</v>
      </c>
      <c r="B8040" t="s">
        <v>186</v>
      </c>
      <c r="D8040" s="5">
        <v>45184</v>
      </c>
      <c r="E8040">
        <f>COUNTIFS($D$4891:D8040,D8040,$A$4891:A8040,A8040)</f>
        <v>5</v>
      </c>
      <c r="I8040" t="s">
        <v>167</v>
      </c>
      <c r="K8040" t="str">
        <f t="shared" si="558"/>
        <v>2023/24</v>
      </c>
      <c r="Q8040" s="32">
        <v>104.29104330475791</v>
      </c>
      <c r="AC8040" s="36">
        <v>27.445011395988924</v>
      </c>
      <c r="AD8040">
        <f t="shared" si="559"/>
        <v>2.7445011395988925</v>
      </c>
    </row>
    <row r="8041" spans="1:30" x14ac:dyDescent="0.25">
      <c r="A8041" t="s">
        <v>242</v>
      </c>
      <c r="B8041" t="s">
        <v>186</v>
      </c>
      <c r="D8041" s="38">
        <v>45216</v>
      </c>
      <c r="E8041">
        <f>COUNTIFS($D$4891:D8041,D8041,$A$4891:A8041,A8041)</f>
        <v>1</v>
      </c>
      <c r="I8041" s="39" t="s">
        <v>167</v>
      </c>
      <c r="K8041" t="str">
        <f t="shared" si="558"/>
        <v>2023/24</v>
      </c>
      <c r="Q8041" s="32">
        <v>239.05331056725475</v>
      </c>
      <c r="AC8041" s="37">
        <v>74.704159552267114</v>
      </c>
      <c r="AD8041">
        <f t="shared" si="559"/>
        <v>7.4704159552267111</v>
      </c>
    </row>
    <row r="8042" spans="1:30" x14ac:dyDescent="0.25">
      <c r="A8042" t="s">
        <v>242</v>
      </c>
      <c r="B8042" t="s">
        <v>186</v>
      </c>
      <c r="D8042" s="5">
        <v>45216</v>
      </c>
      <c r="E8042">
        <f>COUNTIFS($D$4891:D8042,D8042,$A$4891:A8042,A8042)</f>
        <v>2</v>
      </c>
      <c r="I8042" t="s">
        <v>167</v>
      </c>
      <c r="K8042" t="str">
        <f t="shared" si="558"/>
        <v>2023/24</v>
      </c>
      <c r="Q8042" s="32">
        <v>240.09687586910164</v>
      </c>
      <c r="AC8042" s="36">
        <v>75.03027370909426</v>
      </c>
      <c r="AD8042">
        <f t="shared" si="559"/>
        <v>7.5030273709094262</v>
      </c>
    </row>
    <row r="8043" spans="1:30" x14ac:dyDescent="0.25">
      <c r="A8043" t="s">
        <v>242</v>
      </c>
      <c r="B8043" t="s">
        <v>186</v>
      </c>
      <c r="D8043" s="38">
        <v>45216</v>
      </c>
      <c r="E8043">
        <f>COUNTIFS($D$4891:D8043,D8043,$A$4891:A8043,A8043)</f>
        <v>3</v>
      </c>
      <c r="I8043" s="39" t="s">
        <v>167</v>
      </c>
      <c r="K8043" t="str">
        <f t="shared" si="558"/>
        <v>2023/24</v>
      </c>
      <c r="Q8043" s="32">
        <v>229.0322580645161</v>
      </c>
      <c r="AC8043" s="37">
        <v>71.572580645161281</v>
      </c>
      <c r="AD8043">
        <f t="shared" si="559"/>
        <v>7.1572580645161281</v>
      </c>
    </row>
    <row r="8044" spans="1:30" x14ac:dyDescent="0.25">
      <c r="A8044" t="s">
        <v>242</v>
      </c>
      <c r="B8044" t="s">
        <v>186</v>
      </c>
      <c r="D8044" s="5">
        <v>45216</v>
      </c>
      <c r="E8044">
        <f>COUNTIFS($D$4891:D8044,D8044,$A$4891:A8044,A8044)</f>
        <v>4</v>
      </c>
      <c r="I8044" t="s">
        <v>167</v>
      </c>
      <c r="K8044" t="str">
        <f t="shared" si="558"/>
        <v>2023/24</v>
      </c>
      <c r="Q8044" s="32">
        <v>271.76850258175557</v>
      </c>
      <c r="AC8044" s="36">
        <v>84.927657056798608</v>
      </c>
      <c r="AD8044">
        <f t="shared" si="559"/>
        <v>8.4927657056798616</v>
      </c>
    </row>
    <row r="8045" spans="1:30" x14ac:dyDescent="0.25">
      <c r="A8045" t="s">
        <v>242</v>
      </c>
      <c r="B8045" t="s">
        <v>186</v>
      </c>
      <c r="D8045" s="38">
        <v>45216</v>
      </c>
      <c r="E8045">
        <f>COUNTIFS($D$4891:D8045,D8045,$A$4891:A8045,A8045)</f>
        <v>5</v>
      </c>
      <c r="I8045" s="39" t="s">
        <v>167</v>
      </c>
      <c r="K8045" t="str">
        <f t="shared" si="558"/>
        <v>2023/24</v>
      </c>
      <c r="Q8045" s="32">
        <v>265.36393442622955</v>
      </c>
      <c r="AC8045" s="37">
        <v>82.926229508196727</v>
      </c>
      <c r="AD8045">
        <f t="shared" si="559"/>
        <v>8.2926229508196734</v>
      </c>
    </row>
    <row r="8046" spans="1:30" x14ac:dyDescent="0.25">
      <c r="A8046" t="s">
        <v>242</v>
      </c>
      <c r="B8046" t="s">
        <v>186</v>
      </c>
      <c r="D8046" s="5">
        <v>45237</v>
      </c>
      <c r="E8046">
        <f>COUNTIFS($D$4891:D8046,D8046,$A$4891:A8046,A8046)</f>
        <v>1</v>
      </c>
      <c r="I8046" t="s">
        <v>167</v>
      </c>
      <c r="K8046" t="str">
        <f t="shared" si="558"/>
        <v>2023/24</v>
      </c>
      <c r="Q8046" s="32">
        <v>172.85714285714283</v>
      </c>
      <c r="AC8046" s="36">
        <v>82.312925170068027</v>
      </c>
      <c r="AD8046">
        <f t="shared" si="559"/>
        <v>8.2312925170068034</v>
      </c>
    </row>
    <row r="8047" spans="1:30" x14ac:dyDescent="0.25">
      <c r="A8047" t="s">
        <v>242</v>
      </c>
      <c r="B8047" t="s">
        <v>186</v>
      </c>
      <c r="D8047" s="38">
        <v>45237</v>
      </c>
      <c r="E8047">
        <f>COUNTIFS($D$4891:D8047,D8047,$A$4891:A8047,A8047)</f>
        <v>2</v>
      </c>
      <c r="I8047" s="39" t="s">
        <v>167</v>
      </c>
      <c r="K8047" t="str">
        <f t="shared" si="558"/>
        <v>2023/24</v>
      </c>
      <c r="Q8047" s="32">
        <v>224.12286666213362</v>
      </c>
      <c r="AC8047" s="37">
        <v>106.72517460101601</v>
      </c>
      <c r="AD8047">
        <f t="shared" si="559"/>
        <v>10.6725174601016</v>
      </c>
    </row>
    <row r="8048" spans="1:30" x14ac:dyDescent="0.25">
      <c r="A8048" t="s">
        <v>242</v>
      </c>
      <c r="B8048" t="s">
        <v>186</v>
      </c>
      <c r="D8048" s="5">
        <v>45237</v>
      </c>
      <c r="E8048">
        <f>COUNTIFS($D$4891:D8048,D8048,$A$4891:A8048,A8048)</f>
        <v>3</v>
      </c>
      <c r="I8048" t="s">
        <v>167</v>
      </c>
      <c r="K8048" t="str">
        <f t="shared" si="558"/>
        <v>2023/24</v>
      </c>
      <c r="Q8048" s="32">
        <v>223.52941176470586</v>
      </c>
      <c r="AC8048" s="36">
        <v>106.44257703081232</v>
      </c>
      <c r="AD8048">
        <f t="shared" si="559"/>
        <v>10.644257703081232</v>
      </c>
    </row>
    <row r="8049" spans="1:30" x14ac:dyDescent="0.25">
      <c r="A8049" t="s">
        <v>242</v>
      </c>
      <c r="B8049" t="s">
        <v>186</v>
      </c>
      <c r="D8049" s="38">
        <v>45237</v>
      </c>
      <c r="E8049">
        <f>COUNTIFS($D$4891:D8049,D8049,$A$4891:A8049,A8049)</f>
        <v>4</v>
      </c>
      <c r="I8049" s="39" t="s">
        <v>167</v>
      </c>
      <c r="K8049" t="str">
        <f t="shared" si="558"/>
        <v>2023/24</v>
      </c>
      <c r="Q8049" s="32">
        <v>241.98979591836738</v>
      </c>
      <c r="AC8049" s="37">
        <v>115.23323615160351</v>
      </c>
      <c r="AD8049">
        <f t="shared" si="559"/>
        <v>11.523323615160351</v>
      </c>
    </row>
    <row r="8050" spans="1:30" x14ac:dyDescent="0.25">
      <c r="A8050" t="s">
        <v>242</v>
      </c>
      <c r="B8050" t="s">
        <v>186</v>
      </c>
      <c r="D8050" s="5">
        <v>45237</v>
      </c>
      <c r="E8050">
        <f>COUNTIFS($D$4891:D8050,D8050,$A$4891:A8050,A8050)</f>
        <v>5</v>
      </c>
      <c r="I8050" t="s">
        <v>167</v>
      </c>
      <c r="K8050" t="str">
        <f t="shared" si="558"/>
        <v>2023/24</v>
      </c>
      <c r="Q8050" s="32">
        <v>232.74377690436086</v>
      </c>
      <c r="AC8050" s="36">
        <v>110.83036995445755</v>
      </c>
      <c r="AD8050">
        <f t="shared" si="559"/>
        <v>11.083036995445756</v>
      </c>
    </row>
    <row r="8051" spans="1:30" x14ac:dyDescent="0.25">
      <c r="A8051" t="s">
        <v>242</v>
      </c>
      <c r="B8051" t="s">
        <v>186</v>
      </c>
      <c r="D8051" s="38">
        <v>45259</v>
      </c>
      <c r="E8051">
        <f>COUNTIFS($D$4891:D8051,D8051,$A$4891:A8051,A8051)</f>
        <v>1</v>
      </c>
      <c r="I8051" s="39" t="s">
        <v>167</v>
      </c>
      <c r="K8051" t="str">
        <f t="shared" si="558"/>
        <v>2023/24</v>
      </c>
      <c r="Q8051" s="32">
        <v>197.38283137381217</v>
      </c>
      <c r="AC8051" s="37">
        <v>89.719468806278257</v>
      </c>
      <c r="AD8051">
        <f t="shared" si="559"/>
        <v>8.9719468806278257</v>
      </c>
    </row>
    <row r="8052" spans="1:30" x14ac:dyDescent="0.25">
      <c r="A8052" t="s">
        <v>242</v>
      </c>
      <c r="B8052" t="s">
        <v>186</v>
      </c>
      <c r="D8052" s="5">
        <v>45259</v>
      </c>
      <c r="E8052">
        <f>COUNTIFS($D$4891:D8052,D8052,$A$4891:A8052,A8052)</f>
        <v>2</v>
      </c>
      <c r="I8052" t="s">
        <v>167</v>
      </c>
      <c r="K8052" t="str">
        <f t="shared" si="558"/>
        <v>2023/24</v>
      </c>
      <c r="Q8052" s="32">
        <v>213.47708894878707</v>
      </c>
      <c r="AC8052" s="36">
        <v>97.03504043126685</v>
      </c>
      <c r="AD8052">
        <f t="shared" si="559"/>
        <v>9.703504043126685</v>
      </c>
    </row>
    <row r="8053" spans="1:30" x14ac:dyDescent="0.25">
      <c r="A8053" t="s">
        <v>242</v>
      </c>
      <c r="B8053" t="s">
        <v>186</v>
      </c>
      <c r="D8053" s="38">
        <v>45259</v>
      </c>
      <c r="E8053">
        <f>COUNTIFS($D$4891:D8053,D8053,$A$4891:A8053,A8053)</f>
        <v>3</v>
      </c>
      <c r="I8053" s="39" t="s">
        <v>167</v>
      </c>
      <c r="K8053" t="str">
        <f t="shared" si="558"/>
        <v>2023/24</v>
      </c>
      <c r="Q8053" s="32">
        <v>248.05900621118013</v>
      </c>
      <c r="AC8053" s="37">
        <v>112.7540937323546</v>
      </c>
      <c r="AD8053">
        <f t="shared" si="559"/>
        <v>11.27540937323546</v>
      </c>
    </row>
    <row r="8054" spans="1:30" x14ac:dyDescent="0.25">
      <c r="A8054" t="s">
        <v>242</v>
      </c>
      <c r="B8054" t="s">
        <v>186</v>
      </c>
      <c r="D8054" s="5">
        <v>45259</v>
      </c>
      <c r="E8054">
        <f>COUNTIFS($D$4891:D8054,D8054,$A$4891:A8054,A8054)</f>
        <v>4</v>
      </c>
      <c r="I8054" t="s">
        <v>167</v>
      </c>
      <c r="K8054" t="str">
        <f t="shared" si="558"/>
        <v>2023/24</v>
      </c>
      <c r="Q8054" s="32">
        <v>244.35912581216772</v>
      </c>
      <c r="AC8054" s="36">
        <v>111.07232991462169</v>
      </c>
      <c r="AD8054">
        <f t="shared" si="559"/>
        <v>11.107232991462169</v>
      </c>
    </row>
    <row r="8055" spans="1:30" x14ac:dyDescent="0.25">
      <c r="A8055" t="s">
        <v>242</v>
      </c>
      <c r="B8055" t="s">
        <v>186</v>
      </c>
      <c r="D8055" s="38">
        <v>45259</v>
      </c>
      <c r="E8055">
        <f>COUNTIFS($D$4891:D8055,D8055,$A$4891:A8055,A8055)</f>
        <v>5</v>
      </c>
      <c r="I8055" s="39" t="s">
        <v>167</v>
      </c>
      <c r="K8055" t="str">
        <f t="shared" si="558"/>
        <v>2023/24</v>
      </c>
      <c r="Q8055" s="32">
        <v>194.76702508960574</v>
      </c>
      <c r="AC8055" s="37">
        <v>88.530465949820794</v>
      </c>
      <c r="AD8055">
        <f t="shared" si="559"/>
        <v>8.8530465949820787</v>
      </c>
    </row>
    <row r="8056" spans="1:30" x14ac:dyDescent="0.25">
      <c r="A8056" t="s">
        <v>242</v>
      </c>
      <c r="B8056" t="s">
        <v>186</v>
      </c>
      <c r="D8056" s="5">
        <v>45279</v>
      </c>
      <c r="E8056">
        <f>COUNTIFS($D$4891:D8056,D8056,$A$4891:A8056,A8056)</f>
        <v>1</v>
      </c>
      <c r="I8056" t="s">
        <v>167</v>
      </c>
      <c r="K8056" t="str">
        <f t="shared" si="558"/>
        <v>2023/24</v>
      </c>
      <c r="Q8056" s="32">
        <v>133.55219960604069</v>
      </c>
      <c r="AC8056" s="36">
        <v>66.776099803020344</v>
      </c>
      <c r="AD8056">
        <f t="shared" si="559"/>
        <v>6.6776099803020346</v>
      </c>
    </row>
    <row r="8057" spans="1:30" x14ac:dyDescent="0.25">
      <c r="A8057" t="s">
        <v>242</v>
      </c>
      <c r="B8057" t="s">
        <v>186</v>
      </c>
      <c r="D8057" s="38">
        <v>45279</v>
      </c>
      <c r="E8057">
        <f>COUNTIFS($D$4891:D8057,D8057,$A$4891:A8057,A8057)</f>
        <v>2</v>
      </c>
      <c r="I8057" s="39" t="s">
        <v>167</v>
      </c>
      <c r="K8057" t="str">
        <f t="shared" si="558"/>
        <v>2023/24</v>
      </c>
      <c r="Q8057" s="32">
        <v>145.4654105736783</v>
      </c>
      <c r="AC8057" s="37">
        <v>72.732705286839149</v>
      </c>
      <c r="AD8057">
        <f t="shared" si="559"/>
        <v>7.2732705286839145</v>
      </c>
    </row>
    <row r="8058" spans="1:30" x14ac:dyDescent="0.25">
      <c r="A8058" t="s">
        <v>242</v>
      </c>
      <c r="B8058" t="s">
        <v>186</v>
      </c>
      <c r="D8058" s="5">
        <v>45279</v>
      </c>
      <c r="E8058">
        <f>COUNTIFS($D$4891:D8058,D8058,$A$4891:A8058,A8058)</f>
        <v>3</v>
      </c>
      <c r="I8058" t="s">
        <v>167</v>
      </c>
      <c r="K8058" t="str">
        <f t="shared" si="558"/>
        <v>2023/24</v>
      </c>
      <c r="Q8058" s="32">
        <v>152.76315789473682</v>
      </c>
      <c r="AC8058" s="36">
        <v>76.381578947368411</v>
      </c>
      <c r="AD8058">
        <f t="shared" si="559"/>
        <v>7.6381578947368407</v>
      </c>
    </row>
    <row r="8059" spans="1:30" x14ac:dyDescent="0.25">
      <c r="A8059" t="s">
        <v>242</v>
      </c>
      <c r="B8059" t="s">
        <v>186</v>
      </c>
      <c r="D8059" s="38">
        <v>45279</v>
      </c>
      <c r="E8059">
        <f>COUNTIFS($D$4891:D8059,D8059,$A$4891:A8059,A8059)</f>
        <v>4</v>
      </c>
      <c r="I8059" s="39" t="s">
        <v>167</v>
      </c>
      <c r="K8059" t="str">
        <f t="shared" si="558"/>
        <v>2023/24</v>
      </c>
      <c r="Q8059" s="32">
        <v>155.4385584020842</v>
      </c>
      <c r="AC8059" s="37">
        <v>77.719279201042099</v>
      </c>
      <c r="AD8059">
        <f t="shared" si="559"/>
        <v>7.7719279201042095</v>
      </c>
    </row>
    <row r="8060" spans="1:30" x14ac:dyDescent="0.25">
      <c r="A8060" t="s">
        <v>242</v>
      </c>
      <c r="B8060" t="s">
        <v>186</v>
      </c>
      <c r="D8060" s="5">
        <v>45279</v>
      </c>
      <c r="E8060">
        <f>COUNTIFS($D$4891:D8060,D8060,$A$4891:A8060,A8060)</f>
        <v>5</v>
      </c>
      <c r="I8060" t="s">
        <v>167</v>
      </c>
      <c r="K8060" t="str">
        <f t="shared" si="558"/>
        <v>2023/24</v>
      </c>
      <c r="Q8060" s="32">
        <v>166.60026560424964</v>
      </c>
      <c r="AC8060" s="36">
        <v>83.300132802124821</v>
      </c>
      <c r="AD8060">
        <f t="shared" si="559"/>
        <v>8.3300132802124818</v>
      </c>
    </row>
    <row r="8061" spans="1:30" x14ac:dyDescent="0.25">
      <c r="A8061" t="s">
        <v>242</v>
      </c>
      <c r="B8061" t="s">
        <v>186</v>
      </c>
      <c r="D8061" s="38">
        <v>45312</v>
      </c>
      <c r="E8061">
        <f>COUNTIFS($D$4891:D8061,D8061,$A$4891:A8061,A8061)</f>
        <v>1</v>
      </c>
      <c r="I8061" s="39" t="s">
        <v>167</v>
      </c>
      <c r="K8061" t="str">
        <f t="shared" si="558"/>
        <v>2023/24</v>
      </c>
      <c r="Q8061" s="32">
        <v>383.25280335490925</v>
      </c>
      <c r="AC8061" s="37">
        <v>116.13721313785129</v>
      </c>
      <c r="AD8061">
        <f t="shared" si="559"/>
        <v>11.613721313785129</v>
      </c>
    </row>
    <row r="8062" spans="1:30" x14ac:dyDescent="0.25">
      <c r="A8062" t="s">
        <v>242</v>
      </c>
      <c r="B8062" t="s">
        <v>186</v>
      </c>
      <c r="D8062" s="5">
        <v>45312</v>
      </c>
      <c r="E8062">
        <f>COUNTIFS($D$4891:D8062,D8062,$A$4891:A8062,A8062)</f>
        <v>2</v>
      </c>
      <c r="I8062" t="s">
        <v>167</v>
      </c>
      <c r="K8062" t="str">
        <f t="shared" si="558"/>
        <v>2023/24</v>
      </c>
      <c r="Q8062" s="32">
        <v>430.87971274685822</v>
      </c>
      <c r="AC8062" s="36">
        <v>130.56960992329039</v>
      </c>
      <c r="AD8062">
        <f t="shared" si="559"/>
        <v>13.056960992329039</v>
      </c>
    </row>
    <row r="8063" spans="1:30" x14ac:dyDescent="0.25">
      <c r="A8063" t="s">
        <v>242</v>
      </c>
      <c r="B8063" t="s">
        <v>186</v>
      </c>
      <c r="D8063" s="38">
        <v>45312</v>
      </c>
      <c r="E8063">
        <f>COUNTIFS($D$4891:D8063,D8063,$A$4891:A8063,A8063)</f>
        <v>3</v>
      </c>
      <c r="I8063" s="39" t="s">
        <v>167</v>
      </c>
      <c r="K8063" t="str">
        <f t="shared" si="558"/>
        <v>2023/24</v>
      </c>
      <c r="Q8063" s="32">
        <v>404.82745059482829</v>
      </c>
      <c r="AC8063" s="37">
        <v>122.67498502873583</v>
      </c>
      <c r="AD8063">
        <f t="shared" si="559"/>
        <v>12.267498502873583</v>
      </c>
    </row>
    <row r="8064" spans="1:30" x14ac:dyDescent="0.25">
      <c r="A8064" t="s">
        <v>242</v>
      </c>
      <c r="B8064" t="s">
        <v>186</v>
      </c>
      <c r="D8064" s="5">
        <v>45312</v>
      </c>
      <c r="E8064">
        <f>COUNTIFS($D$4891:D8064,D8064,$A$4891:A8064,A8064)</f>
        <v>4</v>
      </c>
      <c r="I8064" t="s">
        <v>167</v>
      </c>
      <c r="K8064" t="str">
        <f t="shared" si="558"/>
        <v>2023/24</v>
      </c>
      <c r="Q8064" s="32">
        <v>429.0515293708724</v>
      </c>
      <c r="AC8064" s="36">
        <v>130.01561496087044</v>
      </c>
      <c r="AD8064">
        <f t="shared" si="559"/>
        <v>13.001561496087044</v>
      </c>
    </row>
    <row r="8065" spans="1:30" x14ac:dyDescent="0.25">
      <c r="A8065" t="s">
        <v>242</v>
      </c>
      <c r="B8065" t="s">
        <v>186</v>
      </c>
      <c r="D8065" s="38">
        <v>45312</v>
      </c>
      <c r="E8065">
        <f>COUNTIFS($D$4891:D8065,D8065,$A$4891:A8065,A8065)</f>
        <v>5</v>
      </c>
      <c r="I8065" s="39" t="s">
        <v>167</v>
      </c>
      <c r="K8065" t="str">
        <f t="shared" si="558"/>
        <v>2023/24</v>
      </c>
      <c r="Q8065" s="32">
        <v>474.46870451237265</v>
      </c>
      <c r="AC8065" s="37">
        <v>143.7783953067796</v>
      </c>
      <c r="AD8065">
        <f t="shared" si="559"/>
        <v>14.37783953067796</v>
      </c>
    </row>
    <row r="8066" spans="1:30" x14ac:dyDescent="0.25">
      <c r="A8066" t="s">
        <v>242</v>
      </c>
      <c r="B8066" t="s">
        <v>186</v>
      </c>
      <c r="D8066" s="5">
        <v>45335</v>
      </c>
      <c r="E8066">
        <f>COUNTIFS($D$4891:D8066,D8066,$A$4891:A8066,A8066)</f>
        <v>1</v>
      </c>
      <c r="I8066" t="s">
        <v>167</v>
      </c>
      <c r="K8066" t="str">
        <f t="shared" si="558"/>
        <v>2023/24</v>
      </c>
      <c r="Q8066" s="32">
        <v>118.03797468354431</v>
      </c>
      <c r="AC8066" s="36">
        <v>51.320858558062739</v>
      </c>
      <c r="AD8066">
        <f t="shared" si="559"/>
        <v>5.1320858558062739</v>
      </c>
    </row>
    <row r="8067" spans="1:30" x14ac:dyDescent="0.25">
      <c r="A8067" t="s">
        <v>242</v>
      </c>
      <c r="B8067" t="s">
        <v>186</v>
      </c>
      <c r="D8067" s="38">
        <v>45335</v>
      </c>
      <c r="E8067">
        <f>COUNTIFS($D$4891:D8067,D8067,$A$4891:A8067,A8067)</f>
        <v>2</v>
      </c>
      <c r="I8067" s="39" t="s">
        <v>167</v>
      </c>
      <c r="K8067" t="str">
        <f t="shared" si="558"/>
        <v>2023/24</v>
      </c>
      <c r="Q8067" s="32">
        <v>124.93283817951958</v>
      </c>
      <c r="AC8067" s="37">
        <v>54.318625295443297</v>
      </c>
      <c r="AD8067">
        <f t="shared" si="559"/>
        <v>5.4318625295443299</v>
      </c>
    </row>
    <row r="8068" spans="1:30" x14ac:dyDescent="0.25">
      <c r="A8068" t="s">
        <v>242</v>
      </c>
      <c r="B8068" t="s">
        <v>186</v>
      </c>
      <c r="D8068" s="5">
        <v>45335</v>
      </c>
      <c r="E8068">
        <f>COUNTIFS($D$4891:D8068,D8068,$A$4891:A8068,A8068)</f>
        <v>3</v>
      </c>
      <c r="I8068" t="s">
        <v>167</v>
      </c>
      <c r="K8068" t="str">
        <f t="shared" si="558"/>
        <v>2023/24</v>
      </c>
      <c r="Q8068" s="32">
        <v>112.11384663634938</v>
      </c>
      <c r="AC8068" s="36">
        <v>48.745150711456247</v>
      </c>
      <c r="AD8068">
        <f t="shared" si="559"/>
        <v>4.8745150711456251</v>
      </c>
    </row>
    <row r="8069" spans="1:30" x14ac:dyDescent="0.25">
      <c r="A8069" t="s">
        <v>242</v>
      </c>
      <c r="B8069" t="s">
        <v>186</v>
      </c>
      <c r="D8069" s="38">
        <v>45335</v>
      </c>
      <c r="E8069">
        <f>COUNTIFS($D$4891:D8069,D8069,$A$4891:A8069,A8069)</f>
        <v>4</v>
      </c>
      <c r="I8069" s="39" t="s">
        <v>167</v>
      </c>
      <c r="K8069" t="str">
        <f t="shared" si="558"/>
        <v>2023/24</v>
      </c>
      <c r="Q8069" s="32">
        <v>119.20943134535369</v>
      </c>
      <c r="AC8069" s="37">
        <v>51.830187541458123</v>
      </c>
      <c r="AD8069">
        <f t="shared" si="559"/>
        <v>5.1830187541458121</v>
      </c>
    </row>
    <row r="8070" spans="1:30" x14ac:dyDescent="0.25">
      <c r="A8070" t="s">
        <v>242</v>
      </c>
      <c r="B8070" t="s">
        <v>186</v>
      </c>
      <c r="D8070" s="5">
        <v>45335</v>
      </c>
      <c r="E8070">
        <f>COUNTIFS($D$4891:D8070,D8070,$A$4891:A8070,A8070)</f>
        <v>5</v>
      </c>
      <c r="I8070" t="s">
        <v>167</v>
      </c>
      <c r="K8070" t="str">
        <f t="shared" si="558"/>
        <v>2023/24</v>
      </c>
      <c r="Q8070" s="32">
        <v>118.8689442192627</v>
      </c>
      <c r="AC8070" s="36">
        <v>51.682149660549001</v>
      </c>
      <c r="AD8070">
        <f t="shared" si="559"/>
        <v>5.1682149660548999</v>
      </c>
    </row>
    <row r="8071" spans="1:30" x14ac:dyDescent="0.25">
      <c r="A8071" t="s">
        <v>242</v>
      </c>
      <c r="B8071" t="s">
        <v>186</v>
      </c>
      <c r="D8071" s="38">
        <v>45364</v>
      </c>
      <c r="E8071">
        <f>COUNTIFS($D$4891:D8071,D8071,$A$4891:A8071,A8071)</f>
        <v>1</v>
      </c>
      <c r="I8071" s="39" t="s">
        <v>167</v>
      </c>
      <c r="K8071" t="str">
        <f t="shared" ref="K8071:K8134" si="560">YEAR(D8071)+IF(MONTH(D8071)&lt;7,-1,0)&amp;"/"&amp;RIGHT(YEAR(D8071)+IF(MONTH(D8071)&lt;7,0,1),2)</f>
        <v>2023/24</v>
      </c>
      <c r="Q8071" s="32">
        <v>193.14304774611645</v>
      </c>
      <c r="AC8071" s="37">
        <v>66.601050946936709</v>
      </c>
      <c r="AD8071">
        <f t="shared" si="559"/>
        <v>6.6601050946936713</v>
      </c>
    </row>
    <row r="8072" spans="1:30" x14ac:dyDescent="0.25">
      <c r="A8072" t="s">
        <v>242</v>
      </c>
      <c r="B8072" t="s">
        <v>186</v>
      </c>
      <c r="D8072" s="5">
        <v>45364</v>
      </c>
      <c r="E8072">
        <f>COUNTIFS($D$4891:D8072,D8072,$A$4891:A8072,A8072)</f>
        <v>2</v>
      </c>
      <c r="I8072" t="s">
        <v>167</v>
      </c>
      <c r="K8072" t="str">
        <f t="shared" si="560"/>
        <v>2023/24</v>
      </c>
      <c r="Q8072" s="32">
        <v>187.37742741780428</v>
      </c>
      <c r="AC8072" s="36">
        <v>64.612906006139411</v>
      </c>
      <c r="AD8072">
        <f t="shared" si="559"/>
        <v>6.4612906006139408</v>
      </c>
    </row>
    <row r="8073" spans="1:30" x14ac:dyDescent="0.25">
      <c r="A8073" t="s">
        <v>242</v>
      </c>
      <c r="B8073" t="s">
        <v>186</v>
      </c>
      <c r="D8073" s="38">
        <v>45364</v>
      </c>
      <c r="E8073">
        <f>COUNTIFS($D$4891:D8073,D8073,$A$4891:A8073,A8073)</f>
        <v>3</v>
      </c>
      <c r="I8073" s="39" t="s">
        <v>167</v>
      </c>
      <c r="K8073" t="str">
        <f t="shared" si="560"/>
        <v>2023/24</v>
      </c>
      <c r="Q8073" s="32">
        <v>168.98326898326894</v>
      </c>
      <c r="AC8073" s="37">
        <v>58.270092752851362</v>
      </c>
      <c r="AD8073">
        <f t="shared" si="559"/>
        <v>5.8270092752851363</v>
      </c>
    </row>
    <row r="8074" spans="1:30" x14ac:dyDescent="0.25">
      <c r="A8074" t="s">
        <v>242</v>
      </c>
      <c r="B8074" t="s">
        <v>186</v>
      </c>
      <c r="D8074" s="5">
        <v>45364</v>
      </c>
      <c r="E8074">
        <f>COUNTIFS($D$4891:D8074,D8074,$A$4891:A8074,A8074)</f>
        <v>4</v>
      </c>
      <c r="I8074" t="s">
        <v>167</v>
      </c>
      <c r="K8074" t="str">
        <f t="shared" si="560"/>
        <v>2023/24</v>
      </c>
      <c r="Q8074" s="32">
        <v>192.30390951561341</v>
      </c>
      <c r="AC8074" s="36">
        <v>66.311692936418424</v>
      </c>
      <c r="AD8074">
        <f t="shared" si="559"/>
        <v>6.6311692936418423</v>
      </c>
    </row>
    <row r="8075" spans="1:30" x14ac:dyDescent="0.25">
      <c r="A8075" t="s">
        <v>242</v>
      </c>
      <c r="B8075" t="s">
        <v>186</v>
      </c>
      <c r="D8075" s="38">
        <v>45364</v>
      </c>
      <c r="E8075">
        <f>COUNTIFS($D$4891:D8075,D8075,$A$4891:A8075,A8075)</f>
        <v>5</v>
      </c>
      <c r="I8075" s="39" t="s">
        <v>167</v>
      </c>
      <c r="K8075" t="str">
        <f t="shared" si="560"/>
        <v>2023/24</v>
      </c>
      <c r="Q8075" s="32">
        <v>207.7662835249042</v>
      </c>
      <c r="AC8075" s="37">
        <v>71.643546043070415</v>
      </c>
      <c r="AD8075">
        <f t="shared" si="559"/>
        <v>7.1643546043070412</v>
      </c>
    </row>
    <row r="8076" spans="1:30" x14ac:dyDescent="0.25">
      <c r="A8076" t="s">
        <v>242</v>
      </c>
      <c r="B8076" t="s">
        <v>186</v>
      </c>
      <c r="D8076" s="5">
        <v>45419</v>
      </c>
      <c r="E8076">
        <f>COUNTIFS($D$4891:D8076,D8076,$A$4891:A8076,A8076)</f>
        <v>1</v>
      </c>
      <c r="I8076" t="s">
        <v>167</v>
      </c>
      <c r="K8076" t="str">
        <f t="shared" si="560"/>
        <v>2023/24</v>
      </c>
      <c r="Q8076" s="32">
        <v>79.485255165106821</v>
      </c>
      <c r="AC8076" s="36">
        <v>14.451864575473968</v>
      </c>
      <c r="AD8076">
        <f t="shared" si="559"/>
        <v>1.4451864575473967</v>
      </c>
    </row>
    <row r="8077" spans="1:30" x14ac:dyDescent="0.25">
      <c r="A8077" t="s">
        <v>242</v>
      </c>
      <c r="B8077" t="s">
        <v>186</v>
      </c>
      <c r="D8077" s="38">
        <v>45419</v>
      </c>
      <c r="E8077">
        <f>COUNTIFS($D$4891:D8077,D8077,$A$4891:A8077,A8077)</f>
        <v>2</v>
      </c>
      <c r="I8077" s="39" t="s">
        <v>167</v>
      </c>
      <c r="K8077" t="str">
        <f t="shared" si="560"/>
        <v>2023/24</v>
      </c>
      <c r="Q8077" s="32">
        <v>106.71165056296414</v>
      </c>
      <c r="AC8077" s="37">
        <v>19.402118284175298</v>
      </c>
      <c r="AD8077">
        <f t="shared" si="559"/>
        <v>1.9402118284175298</v>
      </c>
    </row>
    <row r="8078" spans="1:30" x14ac:dyDescent="0.25">
      <c r="A8078" t="s">
        <v>242</v>
      </c>
      <c r="B8078" t="s">
        <v>186</v>
      </c>
      <c r="D8078" s="5">
        <v>45419</v>
      </c>
      <c r="E8078">
        <f>COUNTIFS($D$4891:D8078,D8078,$A$4891:A8078,A8078)</f>
        <v>3</v>
      </c>
      <c r="I8078" t="s">
        <v>167</v>
      </c>
      <c r="K8078" t="str">
        <f t="shared" si="560"/>
        <v>2023/24</v>
      </c>
      <c r="Q8078" s="32">
        <v>88.740997356185602</v>
      </c>
      <c r="AC8078" s="36">
        <v>16.134726792033746</v>
      </c>
      <c r="AD8078">
        <f t="shared" si="559"/>
        <v>1.6134726792033747</v>
      </c>
    </row>
    <row r="8079" spans="1:30" x14ac:dyDescent="0.25">
      <c r="A8079" t="s">
        <v>242</v>
      </c>
      <c r="B8079" t="s">
        <v>186</v>
      </c>
      <c r="D8079" s="38">
        <v>45419</v>
      </c>
      <c r="E8079">
        <f>COUNTIFS($D$4891:D8079,D8079,$A$4891:A8079,A8079)</f>
        <v>4</v>
      </c>
      <c r="I8079" s="39" t="s">
        <v>167</v>
      </c>
      <c r="K8079" t="str">
        <f t="shared" si="560"/>
        <v>2023/24</v>
      </c>
      <c r="Q8079" s="32">
        <v>70.677570093457916</v>
      </c>
      <c r="AC8079" s="37">
        <v>12.850467289719621</v>
      </c>
      <c r="AD8079">
        <f t="shared" si="559"/>
        <v>1.285046728971962</v>
      </c>
    </row>
    <row r="8080" spans="1:30" x14ac:dyDescent="0.25">
      <c r="A8080" t="s">
        <v>242</v>
      </c>
      <c r="B8080" t="s">
        <v>186</v>
      </c>
      <c r="D8080" s="5">
        <v>45419</v>
      </c>
      <c r="E8080">
        <f>COUNTIFS($D$4891:D8080,D8080,$A$4891:A8080,A8080)</f>
        <v>5</v>
      </c>
      <c r="I8080" t="s">
        <v>167</v>
      </c>
      <c r="K8080" t="str">
        <f t="shared" si="560"/>
        <v>2023/24</v>
      </c>
      <c r="Q8080" s="32">
        <v>77.876106194690266</v>
      </c>
      <c r="AC8080" s="36">
        <v>14.159292035398229</v>
      </c>
      <c r="AD8080">
        <f t="shared" si="559"/>
        <v>1.415929203539823</v>
      </c>
    </row>
    <row r="8081" spans="1:30" x14ac:dyDescent="0.25">
      <c r="A8081" t="s">
        <v>243</v>
      </c>
      <c r="B8081" t="s">
        <v>186</v>
      </c>
      <c r="D8081" s="38">
        <v>44945</v>
      </c>
      <c r="E8081">
        <f>COUNTIFS($D$4891:D8081,D8081,$A$4891:A8081,A8081)</f>
        <v>1</v>
      </c>
      <c r="I8081" s="39" t="s">
        <v>168</v>
      </c>
      <c r="K8081" t="str">
        <f t="shared" si="560"/>
        <v>2022/23</v>
      </c>
      <c r="Q8081" s="32">
        <v>227.10535588442559</v>
      </c>
      <c r="AC8081" s="37">
        <v>44.530461938122663</v>
      </c>
      <c r="AD8081">
        <f t="shared" si="559"/>
        <v>4.4530461938122663</v>
      </c>
    </row>
    <row r="8082" spans="1:30" x14ac:dyDescent="0.25">
      <c r="A8082" t="s">
        <v>243</v>
      </c>
      <c r="B8082" t="s">
        <v>186</v>
      </c>
      <c r="D8082" s="5">
        <v>44945</v>
      </c>
      <c r="E8082">
        <f>COUNTIFS($D$4891:D8082,D8082,$A$4891:A8082,A8082)</f>
        <v>2</v>
      </c>
      <c r="I8082" t="s">
        <v>168</v>
      </c>
      <c r="K8082" t="str">
        <f t="shared" si="560"/>
        <v>2022/23</v>
      </c>
      <c r="Q8082" s="32">
        <v>304.05173297785075</v>
      </c>
      <c r="AC8082" s="36">
        <v>59.617986858402105</v>
      </c>
      <c r="AD8082">
        <f t="shared" si="559"/>
        <v>5.9617986858402103</v>
      </c>
    </row>
    <row r="8083" spans="1:30" x14ac:dyDescent="0.25">
      <c r="A8083" t="s">
        <v>243</v>
      </c>
      <c r="B8083" t="s">
        <v>186</v>
      </c>
      <c r="D8083" s="38">
        <v>44945</v>
      </c>
      <c r="E8083">
        <f>COUNTIFS($D$4891:D8083,D8083,$A$4891:A8083,A8083)</f>
        <v>3</v>
      </c>
      <c r="I8083" s="39" t="s">
        <v>168</v>
      </c>
      <c r="K8083" t="str">
        <f t="shared" si="560"/>
        <v>2022/23</v>
      </c>
      <c r="Q8083" s="32">
        <v>301.34454580007593</v>
      </c>
      <c r="AC8083" s="37">
        <v>59.08716584315215</v>
      </c>
      <c r="AD8083">
        <f t="shared" si="559"/>
        <v>5.908716584315215</v>
      </c>
    </row>
    <row r="8084" spans="1:30" x14ac:dyDescent="0.25">
      <c r="A8084" t="s">
        <v>243</v>
      </c>
      <c r="B8084" t="s">
        <v>186</v>
      </c>
      <c r="D8084" s="5">
        <v>44945</v>
      </c>
      <c r="E8084">
        <f>COUNTIFS($D$4891:D8084,D8084,$A$4891:A8084,A8084)</f>
        <v>4</v>
      </c>
      <c r="I8084" t="s">
        <v>168</v>
      </c>
      <c r="K8084" t="str">
        <f t="shared" si="560"/>
        <v>2022/23</v>
      </c>
      <c r="Q8084" s="32">
        <v>246.30097879282215</v>
      </c>
      <c r="AC8084" s="36">
        <v>48.294309567220033</v>
      </c>
      <c r="AD8084">
        <f t="shared" si="559"/>
        <v>4.8294309567220033</v>
      </c>
    </row>
    <row r="8085" spans="1:30" x14ac:dyDescent="0.25">
      <c r="A8085" t="s">
        <v>243</v>
      </c>
      <c r="B8085" t="s">
        <v>186</v>
      </c>
      <c r="D8085" s="38">
        <v>44945</v>
      </c>
      <c r="E8085">
        <f>COUNTIFS($D$4891:D8085,D8085,$A$4891:A8085,A8085)</f>
        <v>5</v>
      </c>
      <c r="I8085" s="39" t="s">
        <v>168</v>
      </c>
      <c r="K8085" t="str">
        <f t="shared" si="560"/>
        <v>2022/23</v>
      </c>
      <c r="Q8085" s="32">
        <v>242.7734375</v>
      </c>
      <c r="AC8085" s="37">
        <v>47.602634803921568</v>
      </c>
      <c r="AD8085">
        <f t="shared" si="559"/>
        <v>4.7602634803921564</v>
      </c>
    </row>
    <row r="8086" spans="1:30" x14ac:dyDescent="0.25">
      <c r="A8086" t="s">
        <v>243</v>
      </c>
      <c r="B8086" t="s">
        <v>186</v>
      </c>
      <c r="D8086" s="5">
        <v>44972</v>
      </c>
      <c r="E8086">
        <f>COUNTIFS($D$4891:D8086,D8086,$A$4891:A8086,A8086)</f>
        <v>1</v>
      </c>
      <c r="I8086" t="s">
        <v>168</v>
      </c>
      <c r="K8086" t="str">
        <f t="shared" si="560"/>
        <v>2022/23</v>
      </c>
      <c r="Q8086" s="32">
        <v>205.29916089018599</v>
      </c>
      <c r="AC8086" s="36">
        <v>76.03672625562443</v>
      </c>
      <c r="AD8086">
        <f t="shared" si="559"/>
        <v>7.6036726255624432</v>
      </c>
    </row>
    <row r="8087" spans="1:30" x14ac:dyDescent="0.25">
      <c r="A8087" t="s">
        <v>243</v>
      </c>
      <c r="B8087" t="s">
        <v>186</v>
      </c>
      <c r="D8087" s="38">
        <v>44972</v>
      </c>
      <c r="E8087">
        <f>COUNTIFS($D$4891:D8087,D8087,$A$4891:A8087,A8087)</f>
        <v>2</v>
      </c>
      <c r="I8087" s="39" t="s">
        <v>168</v>
      </c>
      <c r="K8087" t="str">
        <f t="shared" si="560"/>
        <v>2022/23</v>
      </c>
      <c r="Q8087" s="32">
        <v>188.24120383514963</v>
      </c>
      <c r="AC8087" s="37">
        <v>69.718964383388752</v>
      </c>
      <c r="AD8087">
        <f t="shared" si="559"/>
        <v>6.9718964383388755</v>
      </c>
    </row>
    <row r="8088" spans="1:30" x14ac:dyDescent="0.25">
      <c r="A8088" t="s">
        <v>243</v>
      </c>
      <c r="B8088" t="s">
        <v>186</v>
      </c>
      <c r="D8088" s="5">
        <v>44972</v>
      </c>
      <c r="E8088">
        <f>COUNTIFS($D$4891:D8088,D8088,$A$4891:A8088,A8088)</f>
        <v>3</v>
      </c>
      <c r="I8088" t="s">
        <v>168</v>
      </c>
      <c r="K8088" t="str">
        <f t="shared" si="560"/>
        <v>2022/23</v>
      </c>
      <c r="Q8088" s="32">
        <v>190.61355311355308</v>
      </c>
      <c r="AC8088" s="36">
        <v>70.597612264278922</v>
      </c>
      <c r="AD8088">
        <f t="shared" si="559"/>
        <v>7.0597612264278924</v>
      </c>
    </row>
    <row r="8089" spans="1:30" x14ac:dyDescent="0.25">
      <c r="A8089" t="s">
        <v>243</v>
      </c>
      <c r="B8089" t="s">
        <v>186</v>
      </c>
      <c r="D8089" s="38">
        <v>44972</v>
      </c>
      <c r="E8089">
        <f>COUNTIFS($D$4891:D8089,D8089,$A$4891:A8089,A8089)</f>
        <v>4</v>
      </c>
      <c r="I8089" s="39" t="s">
        <v>168</v>
      </c>
      <c r="K8089" t="str">
        <f t="shared" si="560"/>
        <v>2022/23</v>
      </c>
      <c r="Q8089" s="32">
        <v>174.77377654662973</v>
      </c>
      <c r="AC8089" s="37">
        <v>64.731028350603609</v>
      </c>
      <c r="AD8089">
        <f t="shared" si="559"/>
        <v>6.4731028350603612</v>
      </c>
    </row>
    <row r="8090" spans="1:30" x14ac:dyDescent="0.25">
      <c r="A8090" t="s">
        <v>243</v>
      </c>
      <c r="B8090" t="s">
        <v>186</v>
      </c>
      <c r="D8090" s="5">
        <v>44972</v>
      </c>
      <c r="E8090">
        <f>COUNTIFS($D$4891:D8090,D8090,$A$4891:A8090,A8090)</f>
        <v>5</v>
      </c>
      <c r="I8090" t="s">
        <v>168</v>
      </c>
      <c r="K8090" t="str">
        <f t="shared" si="560"/>
        <v>2022/23</v>
      </c>
      <c r="Q8090" s="32">
        <v>156.69479196974103</v>
      </c>
      <c r="AC8090" s="36">
        <v>58.035108136941119</v>
      </c>
      <c r="AD8090">
        <f t="shared" si="559"/>
        <v>5.8035108136941123</v>
      </c>
    </row>
    <row r="8091" spans="1:30" x14ac:dyDescent="0.25">
      <c r="A8091" t="s">
        <v>243</v>
      </c>
      <c r="B8091" t="s">
        <v>186</v>
      </c>
      <c r="D8091" s="38">
        <v>45012</v>
      </c>
      <c r="E8091">
        <f>COUNTIFS($D$4891:D8091,D8091,$A$4891:A8091,A8091)</f>
        <v>1</v>
      </c>
      <c r="I8091" s="39" t="s">
        <v>168</v>
      </c>
      <c r="K8091" t="str">
        <f t="shared" si="560"/>
        <v>2022/23</v>
      </c>
      <c r="Q8091" s="32">
        <v>163.47464558342421</v>
      </c>
      <c r="AC8091" s="37">
        <v>40.868661395856051</v>
      </c>
      <c r="AD8091">
        <f t="shared" si="559"/>
        <v>4.086866139585605</v>
      </c>
    </row>
    <row r="8092" spans="1:30" x14ac:dyDescent="0.25">
      <c r="A8092" t="s">
        <v>243</v>
      </c>
      <c r="B8092" t="s">
        <v>186</v>
      </c>
      <c r="D8092" s="5">
        <v>45012</v>
      </c>
      <c r="E8092">
        <f>COUNTIFS($D$4891:D8092,D8092,$A$4891:A8092,A8092)</f>
        <v>2</v>
      </c>
      <c r="I8092" t="s">
        <v>168</v>
      </c>
      <c r="K8092" t="str">
        <f t="shared" si="560"/>
        <v>2022/23</v>
      </c>
      <c r="Q8092" s="32">
        <v>150.81695174878735</v>
      </c>
      <c r="AC8092" s="36">
        <v>37.704237937196837</v>
      </c>
      <c r="AD8092">
        <f t="shared" ref="AD8092:AD8155" si="561">AC8092/10</f>
        <v>3.7704237937196838</v>
      </c>
    </row>
    <row r="8093" spans="1:30" x14ac:dyDescent="0.25">
      <c r="A8093" t="s">
        <v>243</v>
      </c>
      <c r="B8093" t="s">
        <v>186</v>
      </c>
      <c r="D8093" s="38">
        <v>45012</v>
      </c>
      <c r="E8093">
        <f>COUNTIFS($D$4891:D8093,D8093,$A$4891:A8093,A8093)</f>
        <v>3</v>
      </c>
      <c r="I8093" s="39" t="s">
        <v>168</v>
      </c>
      <c r="K8093" t="str">
        <f t="shared" si="560"/>
        <v>2022/23</v>
      </c>
      <c r="Q8093" s="32">
        <v>200.57896205357142</v>
      </c>
      <c r="AC8093" s="37">
        <v>50.144740513392854</v>
      </c>
      <c r="AD8093">
        <f t="shared" si="561"/>
        <v>5.0144740513392856</v>
      </c>
    </row>
    <row r="8094" spans="1:30" x14ac:dyDescent="0.25">
      <c r="A8094" t="s">
        <v>243</v>
      </c>
      <c r="B8094" t="s">
        <v>186</v>
      </c>
      <c r="D8094" s="5">
        <v>45012</v>
      </c>
      <c r="E8094">
        <f>COUNTIFS($D$4891:D8094,D8094,$A$4891:A8094,A8094)</f>
        <v>4</v>
      </c>
      <c r="I8094" t="s">
        <v>168</v>
      </c>
      <c r="K8094" t="str">
        <f t="shared" si="560"/>
        <v>2022/23</v>
      </c>
      <c r="Q8094" s="32">
        <v>156.08465608465605</v>
      </c>
      <c r="AC8094" s="36">
        <v>39.021164021164012</v>
      </c>
      <c r="AD8094">
        <f t="shared" si="561"/>
        <v>3.902116402116401</v>
      </c>
    </row>
    <row r="8095" spans="1:30" x14ac:dyDescent="0.25">
      <c r="A8095" t="s">
        <v>243</v>
      </c>
      <c r="B8095" t="s">
        <v>186</v>
      </c>
      <c r="D8095" s="38">
        <v>45012</v>
      </c>
      <c r="E8095">
        <f>COUNTIFS($D$4891:D8095,D8095,$A$4891:A8095,A8095)</f>
        <v>5</v>
      </c>
      <c r="I8095" s="39" t="s">
        <v>168</v>
      </c>
      <c r="K8095" t="str">
        <f t="shared" si="560"/>
        <v>2022/23</v>
      </c>
      <c r="Q8095" s="32">
        <v>126.41797151039536</v>
      </c>
      <c r="AC8095" s="37">
        <v>31.60449287759884</v>
      </c>
      <c r="AD8095">
        <f t="shared" si="561"/>
        <v>3.1604492877598842</v>
      </c>
    </row>
    <row r="8096" spans="1:30" x14ac:dyDescent="0.25">
      <c r="A8096" t="s">
        <v>243</v>
      </c>
      <c r="B8096" t="s">
        <v>186</v>
      </c>
      <c r="D8096" s="5">
        <v>45053</v>
      </c>
      <c r="E8096">
        <f>COUNTIFS($D$4891:D8096,D8096,$A$4891:A8096,A8096)</f>
        <v>1</v>
      </c>
      <c r="I8096" t="s">
        <v>168</v>
      </c>
      <c r="K8096" t="str">
        <f t="shared" si="560"/>
        <v>2022/23</v>
      </c>
      <c r="Q8096" s="32">
        <v>103.42364532019704</v>
      </c>
      <c r="AC8096" s="36">
        <v>25.22527934638952</v>
      </c>
      <c r="AD8096">
        <f t="shared" si="561"/>
        <v>2.5225279346389522</v>
      </c>
    </row>
    <row r="8097" spans="1:30" x14ac:dyDescent="0.25">
      <c r="A8097" t="s">
        <v>243</v>
      </c>
      <c r="B8097" t="s">
        <v>186</v>
      </c>
      <c r="D8097" s="38">
        <v>45053</v>
      </c>
      <c r="E8097">
        <f>COUNTIFS($D$4891:D8097,D8097,$A$4891:A8097,A8097)</f>
        <v>2</v>
      </c>
      <c r="I8097" s="39" t="s">
        <v>168</v>
      </c>
      <c r="K8097" t="str">
        <f t="shared" si="560"/>
        <v>2022/23</v>
      </c>
      <c r="Q8097" s="32">
        <v>82.115848084434433</v>
      </c>
      <c r="AC8097" s="37">
        <v>20.028255630349861</v>
      </c>
      <c r="AD8097">
        <f t="shared" si="561"/>
        <v>2.0028255630349863</v>
      </c>
    </row>
    <row r="8098" spans="1:30" x14ac:dyDescent="0.25">
      <c r="A8098" t="s">
        <v>243</v>
      </c>
      <c r="B8098" t="s">
        <v>186</v>
      </c>
      <c r="D8098" s="5">
        <v>45053</v>
      </c>
      <c r="E8098">
        <f>COUNTIFS($D$4891:D8098,D8098,$A$4891:A8098,A8098)</f>
        <v>3</v>
      </c>
      <c r="I8098" t="s">
        <v>168</v>
      </c>
      <c r="K8098" t="str">
        <f t="shared" si="560"/>
        <v>2022/23</v>
      </c>
      <c r="Q8098" s="32">
        <v>107.17194382115846</v>
      </c>
      <c r="AC8098" s="36">
        <v>26.13949849296548</v>
      </c>
      <c r="AD8098">
        <f t="shared" si="561"/>
        <v>2.6139498492965481</v>
      </c>
    </row>
    <row r="8099" spans="1:30" x14ac:dyDescent="0.25">
      <c r="A8099" t="s">
        <v>243</v>
      </c>
      <c r="B8099" t="s">
        <v>186</v>
      </c>
      <c r="D8099" s="38">
        <v>45053</v>
      </c>
      <c r="E8099">
        <f>COUNTIFS($D$4891:D8099,D8099,$A$4891:A8099,A8099)</f>
        <v>4</v>
      </c>
      <c r="I8099" s="39" t="s">
        <v>168</v>
      </c>
      <c r="K8099" t="str">
        <f t="shared" si="560"/>
        <v>2022/23</v>
      </c>
      <c r="Q8099" s="32">
        <v>109.09822866344605</v>
      </c>
      <c r="AC8099" s="37">
        <v>26.609324064255134</v>
      </c>
      <c r="AD8099">
        <f t="shared" si="561"/>
        <v>2.6609324064255135</v>
      </c>
    </row>
    <row r="8100" spans="1:30" x14ac:dyDescent="0.25">
      <c r="A8100" t="s">
        <v>243</v>
      </c>
      <c r="B8100" t="s">
        <v>186</v>
      </c>
      <c r="D8100" s="5">
        <v>45053</v>
      </c>
      <c r="E8100">
        <f>COUNTIFS($D$4891:D8100,D8100,$A$4891:A8100,A8100)</f>
        <v>5</v>
      </c>
      <c r="I8100" t="s">
        <v>168</v>
      </c>
      <c r="K8100" t="str">
        <f t="shared" si="560"/>
        <v>2022/23</v>
      </c>
      <c r="Q8100" s="32">
        <v>75.785822675048763</v>
      </c>
      <c r="AC8100" s="36">
        <v>18.484346993914333</v>
      </c>
      <c r="AD8100">
        <f t="shared" si="561"/>
        <v>1.8484346993914333</v>
      </c>
    </row>
    <row r="8101" spans="1:30" x14ac:dyDescent="0.25">
      <c r="A8101" t="s">
        <v>243</v>
      </c>
      <c r="B8101" t="s">
        <v>186</v>
      </c>
      <c r="D8101" s="38">
        <v>45146</v>
      </c>
      <c r="E8101">
        <f>COUNTIFS($D$4891:D8101,D8101,$A$4891:A8101,A8101)</f>
        <v>1</v>
      </c>
      <c r="I8101" s="39" t="s">
        <v>168</v>
      </c>
      <c r="K8101" t="str">
        <f t="shared" si="560"/>
        <v>2023/24</v>
      </c>
      <c r="Q8101" s="32">
        <v>0</v>
      </c>
      <c r="AC8101" s="37">
        <v>0</v>
      </c>
      <c r="AD8101">
        <f t="shared" si="561"/>
        <v>0</v>
      </c>
    </row>
    <row r="8102" spans="1:30" x14ac:dyDescent="0.25">
      <c r="A8102" t="s">
        <v>243</v>
      </c>
      <c r="B8102" t="s">
        <v>186</v>
      </c>
      <c r="D8102" s="5">
        <v>45146</v>
      </c>
      <c r="E8102">
        <f>COUNTIFS($D$4891:D8102,D8102,$A$4891:A8102,A8102)</f>
        <v>2</v>
      </c>
      <c r="I8102" t="s">
        <v>168</v>
      </c>
      <c r="K8102" t="str">
        <f t="shared" si="560"/>
        <v>2023/24</v>
      </c>
      <c r="Q8102" s="32">
        <v>0</v>
      </c>
      <c r="AC8102" s="36">
        <v>0</v>
      </c>
      <c r="AD8102">
        <f t="shared" si="561"/>
        <v>0</v>
      </c>
    </row>
    <row r="8103" spans="1:30" x14ac:dyDescent="0.25">
      <c r="A8103" t="s">
        <v>243</v>
      </c>
      <c r="B8103" t="s">
        <v>186</v>
      </c>
      <c r="D8103" s="38">
        <v>45146</v>
      </c>
      <c r="E8103">
        <f>COUNTIFS($D$4891:D8103,D8103,$A$4891:A8103,A8103)</f>
        <v>3</v>
      </c>
      <c r="I8103" s="39" t="s">
        <v>168</v>
      </c>
      <c r="K8103" t="str">
        <f t="shared" si="560"/>
        <v>2023/24</v>
      </c>
      <c r="Q8103" s="32">
        <v>0</v>
      </c>
      <c r="AC8103" s="37">
        <v>0</v>
      </c>
      <c r="AD8103">
        <f t="shared" si="561"/>
        <v>0</v>
      </c>
    </row>
    <row r="8104" spans="1:30" x14ac:dyDescent="0.25">
      <c r="A8104" t="s">
        <v>243</v>
      </c>
      <c r="B8104" t="s">
        <v>186</v>
      </c>
      <c r="D8104" s="5">
        <v>45146</v>
      </c>
      <c r="E8104">
        <f>COUNTIFS($D$4891:D8104,D8104,$A$4891:A8104,A8104)</f>
        <v>4</v>
      </c>
      <c r="I8104" t="s">
        <v>168</v>
      </c>
      <c r="K8104" t="str">
        <f t="shared" si="560"/>
        <v>2023/24</v>
      </c>
      <c r="Q8104" s="32">
        <v>0</v>
      </c>
      <c r="AC8104" s="36">
        <v>0</v>
      </c>
      <c r="AD8104">
        <f t="shared" si="561"/>
        <v>0</v>
      </c>
    </row>
    <row r="8105" spans="1:30" x14ac:dyDescent="0.25">
      <c r="A8105" t="s">
        <v>243</v>
      </c>
      <c r="B8105" t="s">
        <v>186</v>
      </c>
      <c r="D8105" s="38">
        <v>45146</v>
      </c>
      <c r="E8105">
        <f>COUNTIFS($D$4891:D8105,D8105,$A$4891:A8105,A8105)</f>
        <v>5</v>
      </c>
      <c r="I8105" s="39" t="s">
        <v>168</v>
      </c>
      <c r="K8105" t="str">
        <f t="shared" si="560"/>
        <v>2023/24</v>
      </c>
      <c r="Q8105" s="32">
        <v>0</v>
      </c>
      <c r="AC8105" s="37">
        <v>0</v>
      </c>
      <c r="AD8105">
        <f t="shared" si="561"/>
        <v>0</v>
      </c>
    </row>
    <row r="8106" spans="1:30" x14ac:dyDescent="0.25">
      <c r="A8106" t="s">
        <v>243</v>
      </c>
      <c r="B8106" t="s">
        <v>186</v>
      </c>
      <c r="D8106" s="5">
        <v>45184</v>
      </c>
      <c r="E8106">
        <f>COUNTIFS($D$4891:D8106,D8106,$A$4891:A8106,A8106)</f>
        <v>1</v>
      </c>
      <c r="I8106" t="s">
        <v>168</v>
      </c>
      <c r="K8106" t="str">
        <f t="shared" si="560"/>
        <v>2023/24</v>
      </c>
      <c r="Q8106" s="32">
        <v>91.611547258453356</v>
      </c>
      <c r="AC8106" s="36">
        <v>24.108301910119305</v>
      </c>
      <c r="AD8106">
        <f t="shared" si="561"/>
        <v>2.4108301910119305</v>
      </c>
    </row>
    <row r="8107" spans="1:30" x14ac:dyDescent="0.25">
      <c r="A8107" t="s">
        <v>243</v>
      </c>
      <c r="B8107" t="s">
        <v>186</v>
      </c>
      <c r="D8107" s="38">
        <v>45184</v>
      </c>
      <c r="E8107">
        <f>COUNTIFS($D$4891:D8107,D8107,$A$4891:A8107,A8107)</f>
        <v>2</v>
      </c>
      <c r="I8107" s="39" t="s">
        <v>168</v>
      </c>
      <c r="K8107" t="str">
        <f t="shared" si="560"/>
        <v>2023/24</v>
      </c>
      <c r="Q8107" s="32">
        <v>89.970736898111184</v>
      </c>
      <c r="AC8107" s="37">
        <v>23.676509710029258</v>
      </c>
      <c r="AD8107">
        <f t="shared" si="561"/>
        <v>2.3676509710029259</v>
      </c>
    </row>
    <row r="8108" spans="1:30" x14ac:dyDescent="0.25">
      <c r="A8108" t="s">
        <v>243</v>
      </c>
      <c r="B8108" t="s">
        <v>186</v>
      </c>
      <c r="D8108" s="5">
        <v>45184</v>
      </c>
      <c r="E8108">
        <f>COUNTIFS($D$4891:D8108,D8108,$A$4891:A8108,A8108)</f>
        <v>3</v>
      </c>
      <c r="I8108" t="s">
        <v>168</v>
      </c>
      <c r="K8108" t="str">
        <f t="shared" si="560"/>
        <v>2023/24</v>
      </c>
      <c r="Q8108" s="32">
        <v>85.590268615758063</v>
      </c>
      <c r="AC8108" s="36">
        <v>22.523754898883702</v>
      </c>
      <c r="AD8108">
        <f t="shared" si="561"/>
        <v>2.2523754898883701</v>
      </c>
    </row>
    <row r="8109" spans="1:30" x14ac:dyDescent="0.25">
      <c r="A8109" t="s">
        <v>243</v>
      </c>
      <c r="B8109" t="s">
        <v>186</v>
      </c>
      <c r="D8109" s="38">
        <v>45184</v>
      </c>
      <c r="E8109">
        <f>COUNTIFS($D$4891:D8109,D8109,$A$4891:A8109,A8109)</f>
        <v>4</v>
      </c>
      <c r="I8109" s="39" t="s">
        <v>168</v>
      </c>
      <c r="K8109" t="str">
        <f t="shared" si="560"/>
        <v>2023/24</v>
      </c>
      <c r="Q8109" s="32">
        <v>127.2987987987988</v>
      </c>
      <c r="AC8109" s="37">
        <v>33.499683894420734</v>
      </c>
      <c r="AD8109">
        <f t="shared" si="561"/>
        <v>3.3499683894420733</v>
      </c>
    </row>
    <row r="8110" spans="1:30" x14ac:dyDescent="0.25">
      <c r="A8110" t="s">
        <v>243</v>
      </c>
      <c r="B8110" t="s">
        <v>186</v>
      </c>
      <c r="D8110" s="5">
        <v>45184</v>
      </c>
      <c r="E8110">
        <f>COUNTIFS($D$4891:D8110,D8110,$A$4891:A8110,A8110)</f>
        <v>5</v>
      </c>
      <c r="I8110" t="s">
        <v>168</v>
      </c>
      <c r="K8110" t="str">
        <f t="shared" si="560"/>
        <v>2023/24</v>
      </c>
      <c r="Q8110" s="32">
        <v>121.19601328903654</v>
      </c>
      <c r="AC8110" s="36">
        <v>31.893687707641195</v>
      </c>
      <c r="AD8110">
        <f t="shared" si="561"/>
        <v>3.1893687707641196</v>
      </c>
    </row>
    <row r="8111" spans="1:30" x14ac:dyDescent="0.25">
      <c r="A8111" t="s">
        <v>243</v>
      </c>
      <c r="B8111" t="s">
        <v>186</v>
      </c>
      <c r="D8111" s="38">
        <v>45216</v>
      </c>
      <c r="E8111">
        <f>COUNTIFS($D$4891:D8111,D8111,$A$4891:A8111,A8111)</f>
        <v>1</v>
      </c>
      <c r="I8111" s="39" t="s">
        <v>168</v>
      </c>
      <c r="K8111" t="str">
        <f t="shared" si="560"/>
        <v>2023/24</v>
      </c>
      <c r="Q8111" s="32">
        <v>262.05156436370305</v>
      </c>
      <c r="AC8111" s="37">
        <v>81.89111386365721</v>
      </c>
      <c r="AD8111">
        <f t="shared" si="561"/>
        <v>8.1891113863657203</v>
      </c>
    </row>
    <row r="8112" spans="1:30" x14ac:dyDescent="0.25">
      <c r="A8112" t="s">
        <v>243</v>
      </c>
      <c r="B8112" t="s">
        <v>186</v>
      </c>
      <c r="D8112" s="5">
        <v>45216</v>
      </c>
      <c r="E8112">
        <f>COUNTIFS($D$4891:D8112,D8112,$A$4891:A8112,A8112)</f>
        <v>2</v>
      </c>
      <c r="I8112" t="s">
        <v>168</v>
      </c>
      <c r="K8112" t="str">
        <f t="shared" si="560"/>
        <v>2023/24</v>
      </c>
      <c r="Q8112" s="32">
        <v>244.93846153846147</v>
      </c>
      <c r="AC8112" s="36">
        <v>76.543269230769212</v>
      </c>
      <c r="AD8112">
        <f t="shared" si="561"/>
        <v>7.6543269230769209</v>
      </c>
    </row>
    <row r="8113" spans="1:30" x14ac:dyDescent="0.25">
      <c r="A8113" t="s">
        <v>243</v>
      </c>
      <c r="B8113" t="s">
        <v>186</v>
      </c>
      <c r="D8113" s="38">
        <v>45216</v>
      </c>
      <c r="E8113">
        <f>COUNTIFS($D$4891:D8113,D8113,$A$4891:A8113,A8113)</f>
        <v>3</v>
      </c>
      <c r="I8113" s="39" t="s">
        <v>168</v>
      </c>
      <c r="K8113" t="str">
        <f t="shared" si="560"/>
        <v>2023/24</v>
      </c>
      <c r="Q8113" s="32">
        <v>273.69451697127937</v>
      </c>
      <c r="AC8113" s="37">
        <v>85.529536553524807</v>
      </c>
      <c r="AD8113">
        <f t="shared" si="561"/>
        <v>8.5529536553524803</v>
      </c>
    </row>
    <row r="8114" spans="1:30" x14ac:dyDescent="0.25">
      <c r="A8114" t="s">
        <v>243</v>
      </c>
      <c r="B8114" t="s">
        <v>186</v>
      </c>
      <c r="D8114" s="5">
        <v>45216</v>
      </c>
      <c r="E8114">
        <f>COUNTIFS($D$4891:D8114,D8114,$A$4891:A8114,A8114)</f>
        <v>4</v>
      </c>
      <c r="I8114" t="s">
        <v>168</v>
      </c>
      <c r="K8114" t="str">
        <f t="shared" si="560"/>
        <v>2023/24</v>
      </c>
      <c r="Q8114" s="32">
        <v>249.87686325340238</v>
      </c>
      <c r="AC8114" s="36">
        <v>78.086519766688241</v>
      </c>
      <c r="AD8114">
        <f t="shared" si="561"/>
        <v>7.8086519766688243</v>
      </c>
    </row>
    <row r="8115" spans="1:30" x14ac:dyDescent="0.25">
      <c r="A8115" t="s">
        <v>243</v>
      </c>
      <c r="B8115" t="s">
        <v>186</v>
      </c>
      <c r="D8115" s="38">
        <v>45216</v>
      </c>
      <c r="E8115">
        <f>COUNTIFS($D$4891:D8115,D8115,$A$4891:A8115,A8115)</f>
        <v>5</v>
      </c>
      <c r="I8115" s="39" t="s">
        <v>168</v>
      </c>
      <c r="K8115" t="str">
        <f t="shared" si="560"/>
        <v>2023/24</v>
      </c>
      <c r="Q8115" s="32">
        <v>260.66907775768533</v>
      </c>
      <c r="AC8115" s="37">
        <v>81.459086799276662</v>
      </c>
      <c r="AD8115">
        <f t="shared" si="561"/>
        <v>8.1459086799276665</v>
      </c>
    </row>
    <row r="8116" spans="1:30" x14ac:dyDescent="0.25">
      <c r="A8116" t="s">
        <v>243</v>
      </c>
      <c r="B8116" t="s">
        <v>186</v>
      </c>
      <c r="D8116" s="5">
        <v>45237</v>
      </c>
      <c r="E8116">
        <f>COUNTIFS($D$4891:D8116,D8116,$A$4891:A8116,A8116)</f>
        <v>1</v>
      </c>
      <c r="I8116" t="s">
        <v>168</v>
      </c>
      <c r="K8116" t="str">
        <f t="shared" si="560"/>
        <v>2023/24</v>
      </c>
      <c r="Q8116" s="32">
        <v>213.44329165558216</v>
      </c>
      <c r="AC8116" s="36">
        <v>101.63966269313435</v>
      </c>
      <c r="AD8116">
        <f t="shared" si="561"/>
        <v>10.163966269313436</v>
      </c>
    </row>
    <row r="8117" spans="1:30" x14ac:dyDescent="0.25">
      <c r="A8117" t="s">
        <v>243</v>
      </c>
      <c r="B8117" t="s">
        <v>186</v>
      </c>
      <c r="D8117" s="38">
        <v>45237</v>
      </c>
      <c r="E8117">
        <f>COUNTIFS($D$4891:D8117,D8117,$A$4891:A8117,A8117)</f>
        <v>2</v>
      </c>
      <c r="I8117" s="39" t="s">
        <v>168</v>
      </c>
      <c r="K8117" t="str">
        <f t="shared" si="560"/>
        <v>2023/24</v>
      </c>
      <c r="Q8117" s="32">
        <v>226.90410958904104</v>
      </c>
      <c r="AC8117" s="37">
        <v>108.04957599478145</v>
      </c>
      <c r="AD8117">
        <f t="shared" si="561"/>
        <v>10.804957599478145</v>
      </c>
    </row>
    <row r="8118" spans="1:30" x14ac:dyDescent="0.25">
      <c r="A8118" t="s">
        <v>243</v>
      </c>
      <c r="B8118" t="s">
        <v>186</v>
      </c>
      <c r="D8118" s="5">
        <v>45237</v>
      </c>
      <c r="E8118">
        <f>COUNTIFS($D$4891:D8118,D8118,$A$4891:A8118,A8118)</f>
        <v>3</v>
      </c>
      <c r="I8118" t="s">
        <v>168</v>
      </c>
      <c r="K8118" t="str">
        <f t="shared" si="560"/>
        <v>2023/24</v>
      </c>
      <c r="Q8118" s="32">
        <v>200.56709198565588</v>
      </c>
      <c r="AC8118" s="36">
        <v>95.508139040788521</v>
      </c>
      <c r="AD8118">
        <f t="shared" si="561"/>
        <v>9.5508139040788524</v>
      </c>
    </row>
    <row r="8119" spans="1:30" x14ac:dyDescent="0.25">
      <c r="A8119" t="s">
        <v>243</v>
      </c>
      <c r="B8119" t="s">
        <v>186</v>
      </c>
      <c r="D8119" s="38">
        <v>45237</v>
      </c>
      <c r="E8119">
        <f>COUNTIFS($D$4891:D8119,D8119,$A$4891:A8119,A8119)</f>
        <v>4</v>
      </c>
      <c r="I8119" s="39" t="s">
        <v>168</v>
      </c>
      <c r="K8119" t="str">
        <f t="shared" si="560"/>
        <v>2023/24</v>
      </c>
      <c r="Q8119" s="32">
        <v>212.80417754569194</v>
      </c>
      <c r="AC8119" s="37">
        <v>101.33532264080569</v>
      </c>
      <c r="AD8119">
        <f t="shared" si="561"/>
        <v>10.133532264080568</v>
      </c>
    </row>
    <row r="8120" spans="1:30" x14ac:dyDescent="0.25">
      <c r="A8120" t="s">
        <v>243</v>
      </c>
      <c r="B8120" t="s">
        <v>186</v>
      </c>
      <c r="D8120" s="5">
        <v>45237</v>
      </c>
      <c r="E8120">
        <f>COUNTIFS($D$4891:D8120,D8120,$A$4891:A8120,A8120)</f>
        <v>5</v>
      </c>
      <c r="I8120" t="s">
        <v>168</v>
      </c>
      <c r="K8120" t="str">
        <f t="shared" si="560"/>
        <v>2023/24</v>
      </c>
      <c r="Q8120" s="32">
        <v>218.26939012263833</v>
      </c>
      <c r="AC8120" s="36">
        <v>103.93780482030397</v>
      </c>
      <c r="AD8120">
        <f t="shared" si="561"/>
        <v>10.393780482030397</v>
      </c>
    </row>
    <row r="8121" spans="1:30" x14ac:dyDescent="0.25">
      <c r="A8121" t="s">
        <v>243</v>
      </c>
      <c r="B8121" t="s">
        <v>186</v>
      </c>
      <c r="D8121" s="38">
        <v>45259</v>
      </c>
      <c r="E8121">
        <f>COUNTIFS($D$4891:D8121,D8121,$A$4891:A8121,A8121)</f>
        <v>1</v>
      </c>
      <c r="I8121" s="39" t="s">
        <v>168</v>
      </c>
      <c r="K8121" t="str">
        <f t="shared" si="560"/>
        <v>2023/24</v>
      </c>
      <c r="Q8121" s="32">
        <v>191.26717263906232</v>
      </c>
      <c r="AC8121" s="37">
        <v>86.939623926846508</v>
      </c>
      <c r="AD8121">
        <f t="shared" si="561"/>
        <v>8.6939623926846501</v>
      </c>
    </row>
    <row r="8122" spans="1:30" x14ac:dyDescent="0.25">
      <c r="A8122" t="s">
        <v>243</v>
      </c>
      <c r="B8122" t="s">
        <v>186</v>
      </c>
      <c r="D8122" s="5">
        <v>45259</v>
      </c>
      <c r="E8122">
        <f>COUNTIFS($D$4891:D8122,D8122,$A$4891:A8122,A8122)</f>
        <v>2</v>
      </c>
      <c r="I8122" t="s">
        <v>168</v>
      </c>
      <c r="K8122" t="str">
        <f t="shared" si="560"/>
        <v>2023/24</v>
      </c>
      <c r="Q8122" s="32">
        <v>278.89568278673335</v>
      </c>
      <c r="AC8122" s="36">
        <v>126.77076490306059</v>
      </c>
      <c r="AD8122">
        <f t="shared" si="561"/>
        <v>12.67707649030606</v>
      </c>
    </row>
    <row r="8123" spans="1:30" x14ac:dyDescent="0.25">
      <c r="A8123" t="s">
        <v>243</v>
      </c>
      <c r="B8123" t="s">
        <v>186</v>
      </c>
      <c r="D8123" s="38">
        <v>45259</v>
      </c>
      <c r="E8123">
        <f>COUNTIFS($D$4891:D8123,D8123,$A$4891:A8123,A8123)</f>
        <v>3</v>
      </c>
      <c r="I8123" s="39" t="s">
        <v>168</v>
      </c>
      <c r="K8123" t="str">
        <f t="shared" si="560"/>
        <v>2023/24</v>
      </c>
      <c r="Q8123" s="32">
        <v>242.46515679442504</v>
      </c>
      <c r="AC8123" s="37">
        <v>110.21143490655685</v>
      </c>
      <c r="AD8123">
        <f t="shared" si="561"/>
        <v>11.021143490655685</v>
      </c>
    </row>
    <row r="8124" spans="1:30" x14ac:dyDescent="0.25">
      <c r="A8124" t="s">
        <v>243</v>
      </c>
      <c r="B8124" t="s">
        <v>186</v>
      </c>
      <c r="D8124" s="5">
        <v>45259</v>
      </c>
      <c r="E8124">
        <f>COUNTIFS($D$4891:D8124,D8124,$A$4891:A8124,A8124)</f>
        <v>4</v>
      </c>
      <c r="I8124" t="s">
        <v>168</v>
      </c>
      <c r="K8124" t="str">
        <f t="shared" si="560"/>
        <v>2023/24</v>
      </c>
      <c r="Q8124" s="32">
        <v>206.16972477064218</v>
      </c>
      <c r="AC8124" s="36">
        <v>93.713511259382813</v>
      </c>
      <c r="AD8124">
        <f t="shared" si="561"/>
        <v>9.3713511259382809</v>
      </c>
    </row>
    <row r="8125" spans="1:30" x14ac:dyDescent="0.25">
      <c r="A8125" t="s">
        <v>243</v>
      </c>
      <c r="B8125" t="s">
        <v>186</v>
      </c>
      <c r="D8125" s="38">
        <v>45259</v>
      </c>
      <c r="E8125">
        <f>COUNTIFS($D$4891:D8125,D8125,$A$4891:A8125,A8125)</f>
        <v>5</v>
      </c>
      <c r="I8125" s="39" t="s">
        <v>168</v>
      </c>
      <c r="K8125" t="str">
        <f t="shared" si="560"/>
        <v>2023/24</v>
      </c>
      <c r="Q8125" s="32">
        <v>192.33817990715602</v>
      </c>
      <c r="AC8125" s="37">
        <v>87.426445412343639</v>
      </c>
      <c r="AD8125">
        <f t="shared" si="561"/>
        <v>8.7426445412343643</v>
      </c>
    </row>
    <row r="8126" spans="1:30" x14ac:dyDescent="0.25">
      <c r="A8126" t="s">
        <v>243</v>
      </c>
      <c r="B8126" t="s">
        <v>186</v>
      </c>
      <c r="D8126" s="5">
        <v>45279</v>
      </c>
      <c r="E8126">
        <f>COUNTIFS($D$4891:D8126,D8126,$A$4891:A8126,A8126)</f>
        <v>1</v>
      </c>
      <c r="I8126" t="s">
        <v>168</v>
      </c>
      <c r="K8126" t="str">
        <f t="shared" si="560"/>
        <v>2023/24</v>
      </c>
      <c r="Q8126" s="32">
        <v>126.22986694677873</v>
      </c>
      <c r="AC8126" s="36">
        <v>63.114933473389364</v>
      </c>
      <c r="AD8126">
        <f t="shared" si="561"/>
        <v>6.3114933473389367</v>
      </c>
    </row>
    <row r="8127" spans="1:30" x14ac:dyDescent="0.25">
      <c r="A8127" t="s">
        <v>243</v>
      </c>
      <c r="B8127" t="s">
        <v>186</v>
      </c>
      <c r="D8127" s="38">
        <v>45279</v>
      </c>
      <c r="E8127">
        <f>COUNTIFS($D$4891:D8127,D8127,$A$4891:A8127,A8127)</f>
        <v>2</v>
      </c>
      <c r="I8127" s="39" t="s">
        <v>168</v>
      </c>
      <c r="K8127" t="str">
        <f t="shared" si="560"/>
        <v>2023/24</v>
      </c>
      <c r="Q8127" s="32">
        <v>157.32217573221752</v>
      </c>
      <c r="AC8127" s="37">
        <v>78.661087866108758</v>
      </c>
      <c r="AD8127">
        <f t="shared" si="561"/>
        <v>7.8661087866108756</v>
      </c>
    </row>
    <row r="8128" spans="1:30" x14ac:dyDescent="0.25">
      <c r="A8128" t="s">
        <v>243</v>
      </c>
      <c r="B8128" t="s">
        <v>186</v>
      </c>
      <c r="D8128" s="5">
        <v>45279</v>
      </c>
      <c r="E8128">
        <f>COUNTIFS($D$4891:D8128,D8128,$A$4891:A8128,A8128)</f>
        <v>3</v>
      </c>
      <c r="I8128" t="s">
        <v>168</v>
      </c>
      <c r="K8128" t="str">
        <f t="shared" si="560"/>
        <v>2023/24</v>
      </c>
      <c r="Q8128" s="32">
        <v>131.36235955056176</v>
      </c>
      <c r="AC8128" s="36">
        <v>65.681179775280881</v>
      </c>
      <c r="AD8128">
        <f t="shared" si="561"/>
        <v>6.5681179775280878</v>
      </c>
    </row>
    <row r="8129" spans="1:30" x14ac:dyDescent="0.25">
      <c r="A8129" t="s">
        <v>243</v>
      </c>
      <c r="B8129" t="s">
        <v>186</v>
      </c>
      <c r="D8129" s="38">
        <v>45279</v>
      </c>
      <c r="E8129">
        <f>COUNTIFS($D$4891:D8129,D8129,$A$4891:A8129,A8129)</f>
        <v>4</v>
      </c>
      <c r="I8129" s="39" t="s">
        <v>168</v>
      </c>
      <c r="K8129" t="str">
        <f t="shared" si="560"/>
        <v>2023/24</v>
      </c>
      <c r="Q8129" s="32">
        <v>142.53555967841683</v>
      </c>
      <c r="AC8129" s="37">
        <v>71.267779839208416</v>
      </c>
      <c r="AD8129">
        <f t="shared" si="561"/>
        <v>7.1267779839208414</v>
      </c>
    </row>
    <row r="8130" spans="1:30" x14ac:dyDescent="0.25">
      <c r="A8130" t="s">
        <v>243</v>
      </c>
      <c r="B8130" t="s">
        <v>186</v>
      </c>
      <c r="D8130" s="5">
        <v>45279</v>
      </c>
      <c r="E8130">
        <f>COUNTIFS($D$4891:D8130,D8130,$A$4891:A8130,A8130)</f>
        <v>5</v>
      </c>
      <c r="I8130" t="s">
        <v>168</v>
      </c>
      <c r="K8130" t="str">
        <f t="shared" si="560"/>
        <v>2023/24</v>
      </c>
      <c r="Q8130" s="32">
        <v>139.43266832917703</v>
      </c>
      <c r="AC8130" s="36">
        <v>69.716334164588517</v>
      </c>
      <c r="AD8130">
        <f t="shared" si="561"/>
        <v>6.971633416458852</v>
      </c>
    </row>
    <row r="8131" spans="1:30" x14ac:dyDescent="0.25">
      <c r="A8131" t="s">
        <v>243</v>
      </c>
      <c r="B8131" t="s">
        <v>186</v>
      </c>
      <c r="D8131" s="38">
        <v>45312</v>
      </c>
      <c r="E8131">
        <f>COUNTIFS($D$4891:D8131,D8131,$A$4891:A8131,A8131)</f>
        <v>1</v>
      </c>
      <c r="I8131" s="39" t="s">
        <v>168</v>
      </c>
      <c r="K8131" t="str">
        <f t="shared" si="560"/>
        <v>2023/24</v>
      </c>
      <c r="Q8131" s="32">
        <v>354.38461538461542</v>
      </c>
      <c r="AC8131" s="37">
        <v>107.3892773892774</v>
      </c>
      <c r="AD8131">
        <f t="shared" si="561"/>
        <v>10.738927738927739</v>
      </c>
    </row>
    <row r="8132" spans="1:30" x14ac:dyDescent="0.25">
      <c r="A8132" t="s">
        <v>243</v>
      </c>
      <c r="B8132" t="s">
        <v>186</v>
      </c>
      <c r="D8132" s="5">
        <v>45312</v>
      </c>
      <c r="E8132">
        <f>COUNTIFS($D$4891:D8132,D8132,$A$4891:A8132,A8132)</f>
        <v>2</v>
      </c>
      <c r="I8132" t="s">
        <v>168</v>
      </c>
      <c r="K8132" t="str">
        <f t="shared" si="560"/>
        <v>2023/24</v>
      </c>
      <c r="Q8132" s="32">
        <v>377.15946843853806</v>
      </c>
      <c r="AC8132" s="36">
        <v>114.2907480116782</v>
      </c>
      <c r="AD8132">
        <f t="shared" si="561"/>
        <v>11.42907480116782</v>
      </c>
    </row>
    <row r="8133" spans="1:30" x14ac:dyDescent="0.25">
      <c r="A8133" t="s">
        <v>243</v>
      </c>
      <c r="B8133" t="s">
        <v>186</v>
      </c>
      <c r="D8133" s="38">
        <v>45312</v>
      </c>
      <c r="E8133">
        <f>COUNTIFS($D$4891:D8133,D8133,$A$4891:A8133,A8133)</f>
        <v>3</v>
      </c>
      <c r="I8133" s="39" t="s">
        <v>168</v>
      </c>
      <c r="K8133" t="str">
        <f t="shared" si="560"/>
        <v>2023/24</v>
      </c>
      <c r="Q8133" s="32">
        <v>412.2357463164638</v>
      </c>
      <c r="AC8133" s="37">
        <v>124.91992312620116</v>
      </c>
      <c r="AD8133">
        <f t="shared" si="561"/>
        <v>12.491992312620116</v>
      </c>
    </row>
    <row r="8134" spans="1:30" x14ac:dyDescent="0.25">
      <c r="A8134" t="s">
        <v>243</v>
      </c>
      <c r="B8134" t="s">
        <v>186</v>
      </c>
      <c r="D8134" s="5">
        <v>45312</v>
      </c>
      <c r="E8134">
        <f>COUNTIFS($D$4891:D8134,D8134,$A$4891:A8134,A8134)</f>
        <v>4</v>
      </c>
      <c r="I8134" t="s">
        <v>168</v>
      </c>
      <c r="K8134" t="str">
        <f t="shared" si="560"/>
        <v>2023/24</v>
      </c>
      <c r="Q8134" s="32">
        <v>429.55882352941182</v>
      </c>
      <c r="AC8134" s="36">
        <v>130.16934046345813</v>
      </c>
      <c r="AD8134">
        <f t="shared" si="561"/>
        <v>13.016934046345813</v>
      </c>
    </row>
    <row r="8135" spans="1:30" x14ac:dyDescent="0.25">
      <c r="A8135" t="s">
        <v>243</v>
      </c>
      <c r="B8135" t="s">
        <v>186</v>
      </c>
      <c r="D8135" s="38">
        <v>45312</v>
      </c>
      <c r="E8135">
        <f>COUNTIFS($D$4891:D8135,D8135,$A$4891:A8135,A8135)</f>
        <v>5</v>
      </c>
      <c r="I8135" s="39" t="s">
        <v>168</v>
      </c>
      <c r="K8135" t="str">
        <f t="shared" ref="K8135:K8198" si="562">YEAR(D8135)+IF(MONTH(D8135)&lt;7,-1,0)&amp;"/"&amp;RIGHT(YEAR(D8135)+IF(MONTH(D8135)&lt;7,0,1),2)</f>
        <v>2023/24</v>
      </c>
      <c r="Q8135" s="32">
        <v>407.31663844577122</v>
      </c>
      <c r="AC8135" s="37">
        <v>123.42928437750643</v>
      </c>
      <c r="AD8135">
        <f t="shared" si="561"/>
        <v>12.342928437750643</v>
      </c>
    </row>
    <row r="8136" spans="1:30" x14ac:dyDescent="0.25">
      <c r="A8136" t="s">
        <v>243</v>
      </c>
      <c r="B8136" t="s">
        <v>186</v>
      </c>
      <c r="D8136" s="5">
        <v>45335</v>
      </c>
      <c r="E8136">
        <f>COUNTIFS($D$4891:D8136,D8136,$A$4891:A8136,A8136)</f>
        <v>1</v>
      </c>
      <c r="I8136" t="s">
        <v>168</v>
      </c>
      <c r="K8136" t="str">
        <f t="shared" si="562"/>
        <v>2023/24</v>
      </c>
      <c r="Q8136" s="32">
        <v>146.14781172584637</v>
      </c>
      <c r="AC8136" s="36">
        <v>63.542526837324509</v>
      </c>
      <c r="AD8136">
        <f t="shared" si="561"/>
        <v>6.3542526837324509</v>
      </c>
    </row>
    <row r="8137" spans="1:30" x14ac:dyDescent="0.25">
      <c r="A8137" t="s">
        <v>243</v>
      </c>
      <c r="B8137" t="s">
        <v>186</v>
      </c>
      <c r="D8137" s="38">
        <v>45335</v>
      </c>
      <c r="E8137">
        <f>COUNTIFS($D$4891:D8137,D8137,$A$4891:A8137,A8137)</f>
        <v>2</v>
      </c>
      <c r="I8137" s="39" t="s">
        <v>168</v>
      </c>
      <c r="K8137" t="str">
        <f t="shared" si="562"/>
        <v>2023/24</v>
      </c>
      <c r="Q8137" s="32">
        <v>137.59326908129952</v>
      </c>
      <c r="AC8137" s="37">
        <v>59.823160470130233</v>
      </c>
      <c r="AD8137">
        <f t="shared" si="561"/>
        <v>5.9823160470130237</v>
      </c>
    </row>
    <row r="8138" spans="1:30" x14ac:dyDescent="0.25">
      <c r="A8138" t="s">
        <v>243</v>
      </c>
      <c r="B8138" t="s">
        <v>186</v>
      </c>
      <c r="D8138" s="5">
        <v>45335</v>
      </c>
      <c r="E8138">
        <f>COUNTIFS($D$4891:D8138,D8138,$A$4891:A8138,A8138)</f>
        <v>3</v>
      </c>
      <c r="I8138" t="s">
        <v>168</v>
      </c>
      <c r="K8138" t="str">
        <f t="shared" si="562"/>
        <v>2023/24</v>
      </c>
      <c r="Q8138" s="32">
        <v>145.22355507088326</v>
      </c>
      <c r="AC8138" s="36">
        <v>63.140676117775335</v>
      </c>
      <c r="AD8138">
        <f t="shared" si="561"/>
        <v>6.3140676117775332</v>
      </c>
    </row>
    <row r="8139" spans="1:30" x14ac:dyDescent="0.25">
      <c r="A8139" t="s">
        <v>243</v>
      </c>
      <c r="B8139" t="s">
        <v>186</v>
      </c>
      <c r="D8139" s="38">
        <v>45335</v>
      </c>
      <c r="E8139">
        <f>COUNTIFS($D$4891:D8139,D8139,$A$4891:A8139,A8139)</f>
        <v>4</v>
      </c>
      <c r="I8139" s="39" t="s">
        <v>168</v>
      </c>
      <c r="K8139" t="str">
        <f t="shared" si="562"/>
        <v>2023/24</v>
      </c>
      <c r="Q8139" s="32">
        <v>166.44551668677119</v>
      </c>
      <c r="AC8139" s="37">
        <v>72.367615950770073</v>
      </c>
      <c r="AD8139">
        <f t="shared" si="561"/>
        <v>7.2367615950770077</v>
      </c>
    </row>
    <row r="8140" spans="1:30" x14ac:dyDescent="0.25">
      <c r="A8140" t="s">
        <v>243</v>
      </c>
      <c r="B8140" t="s">
        <v>186</v>
      </c>
      <c r="D8140" s="5">
        <v>45335</v>
      </c>
      <c r="E8140">
        <f>COUNTIFS($D$4891:D8140,D8140,$A$4891:A8140,A8140)</f>
        <v>5</v>
      </c>
      <c r="I8140" t="s">
        <v>168</v>
      </c>
      <c r="K8140" t="str">
        <f t="shared" si="562"/>
        <v>2023/24</v>
      </c>
      <c r="Q8140" s="32">
        <v>150.34081632653061</v>
      </c>
      <c r="AC8140" s="36">
        <v>65.365572315882886</v>
      </c>
      <c r="AD8140">
        <f t="shared" si="561"/>
        <v>6.5365572315882883</v>
      </c>
    </row>
    <row r="8141" spans="1:30" x14ac:dyDescent="0.25">
      <c r="A8141" t="s">
        <v>243</v>
      </c>
      <c r="B8141" t="s">
        <v>186</v>
      </c>
      <c r="D8141" s="38">
        <v>45364</v>
      </c>
      <c r="E8141">
        <f>COUNTIFS($D$4891:D8141,D8141,$A$4891:A8141,A8141)</f>
        <v>1</v>
      </c>
      <c r="I8141" s="39" t="s">
        <v>168</v>
      </c>
      <c r="K8141" t="str">
        <f t="shared" si="562"/>
        <v>2023/24</v>
      </c>
      <c r="Q8141" s="32">
        <v>170.96244339873923</v>
      </c>
      <c r="AC8141" s="37">
        <v>58.952566689220419</v>
      </c>
      <c r="AD8141">
        <f t="shared" si="561"/>
        <v>5.895256668922042</v>
      </c>
    </row>
    <row r="8142" spans="1:30" x14ac:dyDescent="0.25">
      <c r="A8142" t="s">
        <v>243</v>
      </c>
      <c r="B8142" t="s">
        <v>186</v>
      </c>
      <c r="D8142" s="5">
        <v>45364</v>
      </c>
      <c r="E8142">
        <f>COUNTIFS($D$4891:D8142,D8142,$A$4891:A8142,A8142)</f>
        <v>2</v>
      </c>
      <c r="I8142" t="s">
        <v>168</v>
      </c>
      <c r="K8142" t="str">
        <f t="shared" si="562"/>
        <v>2023/24</v>
      </c>
      <c r="Q8142" s="32">
        <v>212.37759677862181</v>
      </c>
      <c r="AC8142" s="36">
        <v>73.233654061593725</v>
      </c>
      <c r="AD8142">
        <f t="shared" si="561"/>
        <v>7.3233654061593727</v>
      </c>
    </row>
    <row r="8143" spans="1:30" x14ac:dyDescent="0.25">
      <c r="A8143" t="s">
        <v>243</v>
      </c>
      <c r="B8143" t="s">
        <v>186</v>
      </c>
      <c r="D8143" s="38">
        <v>45364</v>
      </c>
      <c r="E8143">
        <f>COUNTIFS($D$4891:D8143,D8143,$A$4891:A8143,A8143)</f>
        <v>3</v>
      </c>
      <c r="I8143" s="39" t="s">
        <v>168</v>
      </c>
      <c r="K8143" t="str">
        <f t="shared" si="562"/>
        <v>2023/24</v>
      </c>
      <c r="Q8143" s="32">
        <v>176.64988073151341</v>
      </c>
      <c r="AC8143" s="37">
        <v>60.913751976383935</v>
      </c>
      <c r="AD8143">
        <f t="shared" si="561"/>
        <v>6.0913751976383939</v>
      </c>
    </row>
    <row r="8144" spans="1:30" x14ac:dyDescent="0.25">
      <c r="A8144" t="s">
        <v>243</v>
      </c>
      <c r="B8144" t="s">
        <v>186</v>
      </c>
      <c r="D8144" s="5">
        <v>45364</v>
      </c>
      <c r="E8144">
        <f>COUNTIFS($D$4891:D8144,D8144,$A$4891:A8144,A8144)</f>
        <v>4</v>
      </c>
      <c r="I8144" t="s">
        <v>168</v>
      </c>
      <c r="K8144" t="str">
        <f t="shared" si="562"/>
        <v>2023/24</v>
      </c>
      <c r="Q8144" s="32">
        <v>196.71612265084079</v>
      </c>
      <c r="AC8144" s="36">
        <v>67.833145741669242</v>
      </c>
      <c r="AD8144">
        <f t="shared" si="561"/>
        <v>6.7833145741669245</v>
      </c>
    </row>
    <row r="8145" spans="1:30" x14ac:dyDescent="0.25">
      <c r="A8145" t="s">
        <v>243</v>
      </c>
      <c r="B8145" t="s">
        <v>186</v>
      </c>
      <c r="D8145" s="38">
        <v>45364</v>
      </c>
      <c r="E8145">
        <f>COUNTIFS($D$4891:D8145,D8145,$A$4891:A8145,A8145)</f>
        <v>5</v>
      </c>
      <c r="I8145" s="39" t="s">
        <v>168</v>
      </c>
      <c r="K8145" t="str">
        <f t="shared" si="562"/>
        <v>2023/24</v>
      </c>
      <c r="Q8145" s="32">
        <v>183.21658986175117</v>
      </c>
      <c r="AC8145" s="37">
        <v>63.178134435086605</v>
      </c>
      <c r="AD8145">
        <f t="shared" si="561"/>
        <v>6.3178134435086601</v>
      </c>
    </row>
    <row r="8146" spans="1:30" x14ac:dyDescent="0.25">
      <c r="A8146" t="s">
        <v>243</v>
      </c>
      <c r="B8146" t="s">
        <v>186</v>
      </c>
      <c r="D8146" s="5">
        <v>45419</v>
      </c>
      <c r="E8146">
        <f>COUNTIFS($D$4891:D8146,D8146,$A$4891:A8146,A8146)</f>
        <v>1</v>
      </c>
      <c r="I8146" t="s">
        <v>168</v>
      </c>
      <c r="K8146" t="str">
        <f t="shared" si="562"/>
        <v>2023/24</v>
      </c>
      <c r="Q8146" s="32">
        <v>68.203883495145618</v>
      </c>
      <c r="AC8146" s="36">
        <v>12.400706090026477</v>
      </c>
      <c r="AD8146">
        <f t="shared" si="561"/>
        <v>1.2400706090026477</v>
      </c>
    </row>
    <row r="8147" spans="1:30" x14ac:dyDescent="0.25">
      <c r="A8147" t="s">
        <v>243</v>
      </c>
      <c r="B8147" t="s">
        <v>186</v>
      </c>
      <c r="D8147" s="38">
        <v>45419</v>
      </c>
      <c r="E8147">
        <f>COUNTIFS($D$4891:D8147,D8147,$A$4891:A8147,A8147)</f>
        <v>2</v>
      </c>
      <c r="I8147" s="39" t="s">
        <v>168</v>
      </c>
      <c r="K8147" t="str">
        <f t="shared" si="562"/>
        <v>2023/24</v>
      </c>
      <c r="Q8147" s="32">
        <v>77.567995775019796</v>
      </c>
      <c r="AC8147" s="37">
        <v>14.103271959094508</v>
      </c>
      <c r="AD8147">
        <f t="shared" si="561"/>
        <v>1.4103271959094508</v>
      </c>
    </row>
    <row r="8148" spans="1:30" x14ac:dyDescent="0.25">
      <c r="A8148" t="s">
        <v>243</v>
      </c>
      <c r="B8148" t="s">
        <v>186</v>
      </c>
      <c r="D8148" s="5">
        <v>45419</v>
      </c>
      <c r="E8148">
        <f>COUNTIFS($D$4891:D8148,D8148,$A$4891:A8148,A8148)</f>
        <v>3</v>
      </c>
      <c r="I8148" t="s">
        <v>168</v>
      </c>
      <c r="K8148" t="str">
        <f t="shared" si="562"/>
        <v>2023/24</v>
      </c>
      <c r="Q8148" s="32">
        <v>78.15747754095473</v>
      </c>
      <c r="AC8148" s="36">
        <v>14.210450461991769</v>
      </c>
      <c r="AD8148">
        <f t="shared" si="561"/>
        <v>1.4210450461991768</v>
      </c>
    </row>
    <row r="8149" spans="1:30" x14ac:dyDescent="0.25">
      <c r="A8149" t="s">
        <v>243</v>
      </c>
      <c r="B8149" t="s">
        <v>186</v>
      </c>
      <c r="D8149" s="38">
        <v>45419</v>
      </c>
      <c r="E8149">
        <f>COUNTIFS($D$4891:D8149,D8149,$A$4891:A8149,A8149)</f>
        <v>4</v>
      </c>
      <c r="I8149" s="39" t="s">
        <v>168</v>
      </c>
      <c r="K8149" t="str">
        <f t="shared" si="562"/>
        <v>2023/24</v>
      </c>
      <c r="Q8149" s="32">
        <v>68.238126504705619</v>
      </c>
      <c r="AC8149" s="37">
        <v>12.406932091764659</v>
      </c>
      <c r="AD8149">
        <f t="shared" si="561"/>
        <v>1.240693209176466</v>
      </c>
    </row>
    <row r="8150" spans="1:30" x14ac:dyDescent="0.25">
      <c r="A8150" t="s">
        <v>243</v>
      </c>
      <c r="B8150" t="s">
        <v>186</v>
      </c>
      <c r="D8150" s="5">
        <v>45419</v>
      </c>
      <c r="E8150">
        <f>COUNTIFS($D$4891:D8150,D8150,$A$4891:A8150,A8150)</f>
        <v>5</v>
      </c>
      <c r="I8150" t="s">
        <v>168</v>
      </c>
      <c r="K8150" t="str">
        <f t="shared" si="562"/>
        <v>2023/24</v>
      </c>
      <c r="Q8150" s="32">
        <v>40.877329192546583</v>
      </c>
      <c r="AC8150" s="36">
        <v>7.4322416713721058</v>
      </c>
      <c r="AD8150">
        <f t="shared" si="561"/>
        <v>0.74322416713721062</v>
      </c>
    </row>
    <row r="8151" spans="1:30" x14ac:dyDescent="0.25">
      <c r="A8151" t="s">
        <v>244</v>
      </c>
      <c r="B8151" t="s">
        <v>186</v>
      </c>
      <c r="D8151" s="38">
        <v>44945</v>
      </c>
      <c r="E8151">
        <f>COUNTIFS($D$4891:D8151,D8151,$A$4891:A8151,A8151)</f>
        <v>1</v>
      </c>
      <c r="I8151" s="39" t="s">
        <v>169</v>
      </c>
      <c r="K8151" t="str">
        <f t="shared" si="562"/>
        <v>2022/23</v>
      </c>
      <c r="Q8151" s="32">
        <v>214.43937418513684</v>
      </c>
      <c r="AC8151" s="37">
        <v>42.046936114732709</v>
      </c>
      <c r="AD8151">
        <f t="shared" si="561"/>
        <v>4.2046936114732709</v>
      </c>
    </row>
    <row r="8152" spans="1:30" x14ac:dyDescent="0.25">
      <c r="A8152" t="s">
        <v>244</v>
      </c>
      <c r="B8152" t="s">
        <v>186</v>
      </c>
      <c r="D8152" s="5">
        <v>44945</v>
      </c>
      <c r="E8152">
        <f>COUNTIFS($D$4891:D8152,D8152,$A$4891:A8152,A8152)</f>
        <v>2</v>
      </c>
      <c r="I8152" t="s">
        <v>169</v>
      </c>
      <c r="K8152" t="str">
        <f t="shared" si="562"/>
        <v>2022/23</v>
      </c>
      <c r="Q8152" s="32">
        <v>266.83718861209957</v>
      </c>
      <c r="AC8152" s="36">
        <v>52.321017374921489</v>
      </c>
      <c r="AD8152">
        <f t="shared" si="561"/>
        <v>5.2321017374921492</v>
      </c>
    </row>
    <row r="8153" spans="1:30" x14ac:dyDescent="0.25">
      <c r="A8153" t="s">
        <v>244</v>
      </c>
      <c r="B8153" t="s">
        <v>186</v>
      </c>
      <c r="D8153" s="38">
        <v>44945</v>
      </c>
      <c r="E8153">
        <f>COUNTIFS($D$4891:D8153,D8153,$A$4891:A8153,A8153)</f>
        <v>3</v>
      </c>
      <c r="I8153" s="39" t="s">
        <v>169</v>
      </c>
      <c r="K8153" t="str">
        <f t="shared" si="562"/>
        <v>2022/23</v>
      </c>
      <c r="Q8153" s="32">
        <v>198.51190476190482</v>
      </c>
      <c r="AC8153" s="37">
        <v>38.923902894491142</v>
      </c>
      <c r="AD8153">
        <f t="shared" si="561"/>
        <v>3.8923902894491142</v>
      </c>
    </row>
    <row r="8154" spans="1:30" x14ac:dyDescent="0.25">
      <c r="A8154" t="s">
        <v>244</v>
      </c>
      <c r="B8154" t="s">
        <v>186</v>
      </c>
      <c r="D8154" s="5">
        <v>44945</v>
      </c>
      <c r="E8154">
        <f>COUNTIFS($D$4891:D8154,D8154,$A$4891:A8154,A8154)</f>
        <v>4</v>
      </c>
      <c r="I8154" t="s">
        <v>169</v>
      </c>
      <c r="K8154" t="str">
        <f t="shared" si="562"/>
        <v>2022/23</v>
      </c>
      <c r="Q8154" s="32">
        <v>146.95260005842829</v>
      </c>
      <c r="AC8154" s="36">
        <v>28.814235305574176</v>
      </c>
      <c r="AD8154">
        <f t="shared" si="561"/>
        <v>2.8814235305574174</v>
      </c>
    </row>
    <row r="8155" spans="1:30" x14ac:dyDescent="0.25">
      <c r="A8155" t="s">
        <v>244</v>
      </c>
      <c r="B8155" t="s">
        <v>186</v>
      </c>
      <c r="D8155" s="38">
        <v>44945</v>
      </c>
      <c r="E8155">
        <f>COUNTIFS($D$4891:D8155,D8155,$A$4891:A8155,A8155)</f>
        <v>5</v>
      </c>
      <c r="I8155" s="39" t="s">
        <v>169</v>
      </c>
      <c r="K8155" t="str">
        <f t="shared" si="562"/>
        <v>2022/23</v>
      </c>
      <c r="Q8155" s="32">
        <v>290.84231703613722</v>
      </c>
      <c r="AC8155" s="37">
        <v>57.027905301203376</v>
      </c>
      <c r="AD8155">
        <f t="shared" si="561"/>
        <v>5.7027905301203372</v>
      </c>
    </row>
    <row r="8156" spans="1:30" x14ac:dyDescent="0.25">
      <c r="A8156" t="s">
        <v>244</v>
      </c>
      <c r="B8156" t="s">
        <v>186</v>
      </c>
      <c r="D8156" s="5">
        <v>44972</v>
      </c>
      <c r="E8156">
        <f>COUNTIFS($D$4891:D8156,D8156,$A$4891:A8156,A8156)</f>
        <v>1</v>
      </c>
      <c r="I8156" t="s">
        <v>169</v>
      </c>
      <c r="K8156" t="str">
        <f t="shared" si="562"/>
        <v>2022/23</v>
      </c>
      <c r="Q8156" s="32">
        <v>206.52297305371332</v>
      </c>
      <c r="AC8156" s="36">
        <v>76.48999001989381</v>
      </c>
      <c r="AD8156">
        <f t="shared" ref="AD8156:AD8219" si="563">AC8156/10</f>
        <v>7.648999001989381</v>
      </c>
    </row>
    <row r="8157" spans="1:30" x14ac:dyDescent="0.25">
      <c r="A8157" t="s">
        <v>244</v>
      </c>
      <c r="B8157" t="s">
        <v>186</v>
      </c>
      <c r="D8157" s="38">
        <v>44972</v>
      </c>
      <c r="E8157">
        <f>COUNTIFS($D$4891:D8157,D8157,$A$4891:A8157,A8157)</f>
        <v>2</v>
      </c>
      <c r="I8157" s="39" t="s">
        <v>169</v>
      </c>
      <c r="K8157" t="str">
        <f t="shared" si="562"/>
        <v>2022/23</v>
      </c>
      <c r="Q8157" s="32">
        <v>198.7173252279635</v>
      </c>
      <c r="AC8157" s="37">
        <v>73.599009343690184</v>
      </c>
      <c r="AD8157">
        <f t="shared" si="563"/>
        <v>7.3599009343690183</v>
      </c>
    </row>
    <row r="8158" spans="1:30" x14ac:dyDescent="0.25">
      <c r="A8158" t="s">
        <v>244</v>
      </c>
      <c r="B8158" t="s">
        <v>186</v>
      </c>
      <c r="D8158" s="5">
        <v>44972</v>
      </c>
      <c r="E8158">
        <f>COUNTIFS($D$4891:D8158,D8158,$A$4891:A8158,A8158)</f>
        <v>3</v>
      </c>
      <c r="I8158" t="s">
        <v>169</v>
      </c>
      <c r="K8158" t="str">
        <f t="shared" si="562"/>
        <v>2022/23</v>
      </c>
      <c r="Q8158" s="32">
        <v>212.48938879456696</v>
      </c>
      <c r="AC8158" s="36">
        <v>78.69977362761739</v>
      </c>
      <c r="AD8158">
        <f t="shared" si="563"/>
        <v>7.8699773627617393</v>
      </c>
    </row>
    <row r="8159" spans="1:30" x14ac:dyDescent="0.25">
      <c r="A8159" t="s">
        <v>244</v>
      </c>
      <c r="B8159" t="s">
        <v>186</v>
      </c>
      <c r="D8159" s="38">
        <v>44972</v>
      </c>
      <c r="E8159">
        <f>COUNTIFS($D$4891:D8159,D8159,$A$4891:A8159,A8159)</f>
        <v>4</v>
      </c>
      <c r="I8159" s="39" t="s">
        <v>169</v>
      </c>
      <c r="K8159" t="str">
        <f t="shared" si="562"/>
        <v>2022/23</v>
      </c>
      <c r="Q8159" s="32">
        <v>198.87633356480015</v>
      </c>
      <c r="AC8159" s="37">
        <v>73.657901320296347</v>
      </c>
      <c r="AD8159">
        <f t="shared" si="563"/>
        <v>7.3657901320296348</v>
      </c>
    </row>
    <row r="8160" spans="1:30" x14ac:dyDescent="0.25">
      <c r="A8160" t="s">
        <v>244</v>
      </c>
      <c r="B8160" t="s">
        <v>186</v>
      </c>
      <c r="D8160" s="5">
        <v>44972</v>
      </c>
      <c r="E8160">
        <f>COUNTIFS($D$4891:D8160,D8160,$A$4891:A8160,A8160)</f>
        <v>5</v>
      </c>
      <c r="I8160" t="s">
        <v>169</v>
      </c>
      <c r="K8160" t="str">
        <f t="shared" si="562"/>
        <v>2022/23</v>
      </c>
      <c r="Q8160" s="32">
        <v>177.07865168539325</v>
      </c>
      <c r="AC8160" s="36">
        <v>65.584685809404903</v>
      </c>
      <c r="AD8160">
        <f t="shared" si="563"/>
        <v>6.5584685809404899</v>
      </c>
    </row>
    <row r="8161" spans="1:30" x14ac:dyDescent="0.25">
      <c r="A8161" t="s">
        <v>244</v>
      </c>
      <c r="B8161" t="s">
        <v>186</v>
      </c>
      <c r="D8161" s="38">
        <v>45012</v>
      </c>
      <c r="E8161">
        <f>COUNTIFS($D$4891:D8161,D8161,$A$4891:A8161,A8161)</f>
        <v>1</v>
      </c>
      <c r="I8161" s="39" t="s">
        <v>169</v>
      </c>
      <c r="K8161" t="str">
        <f t="shared" si="562"/>
        <v>2022/23</v>
      </c>
      <c r="Q8161" s="32">
        <v>142.36957581667477</v>
      </c>
      <c r="AC8161" s="37">
        <v>35.592393954168692</v>
      </c>
      <c r="AD8161">
        <f t="shared" si="563"/>
        <v>3.5592393954168693</v>
      </c>
    </row>
    <row r="8162" spans="1:30" x14ac:dyDescent="0.25">
      <c r="A8162" t="s">
        <v>244</v>
      </c>
      <c r="B8162" t="s">
        <v>186</v>
      </c>
      <c r="D8162" s="5">
        <v>45012</v>
      </c>
      <c r="E8162">
        <f>COUNTIFS($D$4891:D8162,D8162,$A$4891:A8162,A8162)</f>
        <v>2</v>
      </c>
      <c r="I8162" t="s">
        <v>169</v>
      </c>
      <c r="K8162" t="str">
        <f t="shared" si="562"/>
        <v>2022/23</v>
      </c>
      <c r="Q8162" s="32">
        <v>203.31595220626764</v>
      </c>
      <c r="AC8162" s="36">
        <v>50.82898805156691</v>
      </c>
      <c r="AD8162">
        <f t="shared" si="563"/>
        <v>5.0828988051566908</v>
      </c>
    </row>
    <row r="8163" spans="1:30" x14ac:dyDescent="0.25">
      <c r="A8163" t="s">
        <v>244</v>
      </c>
      <c r="B8163" t="s">
        <v>186</v>
      </c>
      <c r="D8163" s="38">
        <v>45012</v>
      </c>
      <c r="E8163">
        <f>COUNTIFS($D$4891:D8163,D8163,$A$4891:A8163,A8163)</f>
        <v>3</v>
      </c>
      <c r="I8163" s="39" t="s">
        <v>169</v>
      </c>
      <c r="K8163" t="str">
        <f t="shared" si="562"/>
        <v>2022/23</v>
      </c>
      <c r="Q8163" s="32">
        <v>176.37923988557412</v>
      </c>
      <c r="AC8163" s="37">
        <v>44.094809971393531</v>
      </c>
      <c r="AD8163">
        <f t="shared" si="563"/>
        <v>4.4094809971393527</v>
      </c>
    </row>
    <row r="8164" spans="1:30" x14ac:dyDescent="0.25">
      <c r="A8164" t="s">
        <v>244</v>
      </c>
      <c r="B8164" t="s">
        <v>186</v>
      </c>
      <c r="D8164" s="5">
        <v>45012</v>
      </c>
      <c r="E8164">
        <f>COUNTIFS($D$4891:D8164,D8164,$A$4891:A8164,A8164)</f>
        <v>4</v>
      </c>
      <c r="I8164" t="s">
        <v>169</v>
      </c>
      <c r="K8164" t="str">
        <f t="shared" si="562"/>
        <v>2022/23</v>
      </c>
      <c r="Q8164" s="32">
        <v>151.72346328969832</v>
      </c>
      <c r="AC8164" s="36">
        <v>37.930865822424579</v>
      </c>
      <c r="AD8164">
        <f t="shared" si="563"/>
        <v>3.793086582242458</v>
      </c>
    </row>
    <row r="8165" spans="1:30" x14ac:dyDescent="0.25">
      <c r="A8165" t="s">
        <v>244</v>
      </c>
      <c r="B8165" t="s">
        <v>186</v>
      </c>
      <c r="D8165" s="38">
        <v>45012</v>
      </c>
      <c r="E8165">
        <f>COUNTIFS($D$4891:D8165,D8165,$A$4891:A8165,A8165)</f>
        <v>5</v>
      </c>
      <c r="I8165" s="39" t="s">
        <v>169</v>
      </c>
      <c r="K8165" t="str">
        <f t="shared" si="562"/>
        <v>2022/23</v>
      </c>
      <c r="Q8165" s="32">
        <v>141.84920066809835</v>
      </c>
      <c r="AC8165" s="37">
        <v>35.462300167024587</v>
      </c>
      <c r="AD8165">
        <f t="shared" si="563"/>
        <v>3.5462300167024585</v>
      </c>
    </row>
    <row r="8166" spans="1:30" x14ac:dyDescent="0.25">
      <c r="A8166" t="s">
        <v>244</v>
      </c>
      <c r="B8166" t="s">
        <v>186</v>
      </c>
      <c r="D8166" s="5">
        <v>45053</v>
      </c>
      <c r="E8166">
        <f>COUNTIFS($D$4891:D8166,D8166,$A$4891:A8166,A8166)</f>
        <v>1</v>
      </c>
      <c r="I8166" t="s">
        <v>169</v>
      </c>
      <c r="K8166" t="str">
        <f t="shared" si="562"/>
        <v>2022/23</v>
      </c>
      <c r="Q8166" s="32">
        <v>134.27850356294533</v>
      </c>
      <c r="AC8166" s="36">
        <v>32.750854527547645</v>
      </c>
      <c r="AD8166">
        <f t="shared" si="563"/>
        <v>3.2750854527547646</v>
      </c>
    </row>
    <row r="8167" spans="1:30" x14ac:dyDescent="0.25">
      <c r="A8167" t="s">
        <v>244</v>
      </c>
      <c r="B8167" t="s">
        <v>186</v>
      </c>
      <c r="D8167" s="38">
        <v>45053</v>
      </c>
      <c r="E8167">
        <f>COUNTIFS($D$4891:D8167,D8167,$A$4891:A8167,A8167)</f>
        <v>2</v>
      </c>
      <c r="I8167" s="39" t="s">
        <v>169</v>
      </c>
      <c r="K8167" t="str">
        <f t="shared" si="562"/>
        <v>2022/23</v>
      </c>
      <c r="Q8167" s="32">
        <v>136.58196467307093</v>
      </c>
      <c r="AC8167" s="37">
        <v>33.312674310505109</v>
      </c>
      <c r="AD8167">
        <f t="shared" si="563"/>
        <v>3.3312674310505108</v>
      </c>
    </row>
    <row r="8168" spans="1:30" x14ac:dyDescent="0.25">
      <c r="A8168" t="s">
        <v>244</v>
      </c>
      <c r="B8168" t="s">
        <v>186</v>
      </c>
      <c r="D8168" s="5">
        <v>45053</v>
      </c>
      <c r="E8168">
        <f>COUNTIFS($D$4891:D8168,D8168,$A$4891:A8168,A8168)</f>
        <v>3</v>
      </c>
      <c r="I8168" t="s">
        <v>169</v>
      </c>
      <c r="K8168" t="str">
        <f t="shared" si="562"/>
        <v>2022/23</v>
      </c>
      <c r="Q8168" s="32">
        <v>145.26593406593409</v>
      </c>
      <c r="AC8168" s="36">
        <v>35.430715625837578</v>
      </c>
      <c r="AD8168">
        <f t="shared" si="563"/>
        <v>3.5430715625837577</v>
      </c>
    </row>
    <row r="8169" spans="1:30" x14ac:dyDescent="0.25">
      <c r="A8169" t="s">
        <v>244</v>
      </c>
      <c r="B8169" t="s">
        <v>186</v>
      </c>
      <c r="D8169" s="38">
        <v>45053</v>
      </c>
      <c r="E8169">
        <f>COUNTIFS($D$4891:D8169,D8169,$A$4891:A8169,A8169)</f>
        <v>4</v>
      </c>
      <c r="I8169" s="39" t="s">
        <v>169</v>
      </c>
      <c r="K8169" t="str">
        <f t="shared" si="562"/>
        <v>2022/23</v>
      </c>
      <c r="Q8169" s="32">
        <v>130.45454545454544</v>
      </c>
      <c r="AC8169" s="37">
        <v>31.818181818181813</v>
      </c>
      <c r="AD8169">
        <f t="shared" si="563"/>
        <v>3.1818181818181812</v>
      </c>
    </row>
    <row r="8170" spans="1:30" x14ac:dyDescent="0.25">
      <c r="A8170" t="s">
        <v>244</v>
      </c>
      <c r="B8170" t="s">
        <v>186</v>
      </c>
      <c r="D8170" s="5">
        <v>45053</v>
      </c>
      <c r="E8170">
        <f>COUNTIFS($D$4891:D8170,D8170,$A$4891:A8170,A8170)</f>
        <v>5</v>
      </c>
      <c r="I8170" t="s">
        <v>169</v>
      </c>
      <c r="K8170" t="str">
        <f t="shared" si="562"/>
        <v>2022/23</v>
      </c>
      <c r="Q8170" s="32">
        <v>116.19462599854758</v>
      </c>
      <c r="AC8170" s="36">
        <v>28.34015268257258</v>
      </c>
      <c r="AD8170">
        <f t="shared" si="563"/>
        <v>2.8340152682572581</v>
      </c>
    </row>
    <row r="8171" spans="1:30" x14ac:dyDescent="0.25">
      <c r="A8171" t="s">
        <v>244</v>
      </c>
      <c r="B8171" t="s">
        <v>186</v>
      </c>
      <c r="D8171" s="38">
        <v>45146</v>
      </c>
      <c r="E8171">
        <f>COUNTIFS($D$4891:D8171,D8171,$A$4891:A8171,A8171)</f>
        <v>1</v>
      </c>
      <c r="I8171" s="39" t="s">
        <v>169</v>
      </c>
      <c r="K8171" t="str">
        <f t="shared" si="562"/>
        <v>2023/24</v>
      </c>
      <c r="Q8171" s="32">
        <v>0</v>
      </c>
      <c r="AC8171" s="37">
        <v>0</v>
      </c>
      <c r="AD8171">
        <f t="shared" si="563"/>
        <v>0</v>
      </c>
    </row>
    <row r="8172" spans="1:30" x14ac:dyDescent="0.25">
      <c r="A8172" t="s">
        <v>244</v>
      </c>
      <c r="B8172" t="s">
        <v>186</v>
      </c>
      <c r="D8172" s="5">
        <v>45146</v>
      </c>
      <c r="E8172">
        <f>COUNTIFS($D$4891:D8172,D8172,$A$4891:A8172,A8172)</f>
        <v>2</v>
      </c>
      <c r="I8172" t="s">
        <v>169</v>
      </c>
      <c r="K8172" t="str">
        <f t="shared" si="562"/>
        <v>2023/24</v>
      </c>
      <c r="Q8172" s="32">
        <v>9.1165413533834574</v>
      </c>
      <c r="AC8172" s="36">
        <v>0.98027326380467272</v>
      </c>
      <c r="AD8172">
        <f t="shared" si="563"/>
        <v>9.8027326380467267E-2</v>
      </c>
    </row>
    <row r="8173" spans="1:30" x14ac:dyDescent="0.25">
      <c r="A8173" t="s">
        <v>244</v>
      </c>
      <c r="B8173" t="s">
        <v>186</v>
      </c>
      <c r="D8173" s="38">
        <v>45146</v>
      </c>
      <c r="E8173">
        <f>COUNTIFS($D$4891:D8173,D8173,$A$4891:A8173,A8173)</f>
        <v>3</v>
      </c>
      <c r="I8173" s="39" t="s">
        <v>169</v>
      </c>
      <c r="K8173" t="str">
        <f t="shared" si="562"/>
        <v>2023/24</v>
      </c>
      <c r="Q8173" s="32">
        <v>2.441558441558441</v>
      </c>
      <c r="AC8173" s="37">
        <v>0.26253316575897218</v>
      </c>
      <c r="AD8173">
        <f t="shared" si="563"/>
        <v>2.6253316575897218E-2</v>
      </c>
    </row>
    <row r="8174" spans="1:30" x14ac:dyDescent="0.25">
      <c r="A8174" t="s">
        <v>244</v>
      </c>
      <c r="B8174" t="s">
        <v>186</v>
      </c>
      <c r="D8174" s="5">
        <v>45146</v>
      </c>
      <c r="E8174">
        <f>COUNTIFS($D$4891:D8174,D8174,$A$4891:A8174,A8174)</f>
        <v>4</v>
      </c>
      <c r="I8174" t="s">
        <v>169</v>
      </c>
      <c r="K8174" t="str">
        <f t="shared" si="562"/>
        <v>2023/24</v>
      </c>
      <c r="Q8174" s="32">
        <v>0</v>
      </c>
      <c r="AC8174" s="36">
        <v>0</v>
      </c>
      <c r="AD8174">
        <f t="shared" si="563"/>
        <v>0</v>
      </c>
    </row>
    <row r="8175" spans="1:30" x14ac:dyDescent="0.25">
      <c r="A8175" t="s">
        <v>244</v>
      </c>
      <c r="B8175" t="s">
        <v>186</v>
      </c>
      <c r="D8175" s="38">
        <v>45146</v>
      </c>
      <c r="E8175">
        <f>COUNTIFS($D$4891:D8175,D8175,$A$4891:A8175,A8175)</f>
        <v>5</v>
      </c>
      <c r="I8175" s="39" t="s">
        <v>169</v>
      </c>
      <c r="K8175" t="str">
        <f t="shared" si="562"/>
        <v>2023/24</v>
      </c>
      <c r="Q8175" s="32">
        <v>3.953345610804174</v>
      </c>
      <c r="AC8175" s="37">
        <v>0.42509092589292191</v>
      </c>
      <c r="AD8175">
        <f t="shared" si="563"/>
        <v>4.250909258929219E-2</v>
      </c>
    </row>
    <row r="8176" spans="1:30" x14ac:dyDescent="0.25">
      <c r="A8176" t="s">
        <v>244</v>
      </c>
      <c r="B8176" t="s">
        <v>186</v>
      </c>
      <c r="D8176" s="5">
        <v>45184</v>
      </c>
      <c r="E8176">
        <f>COUNTIFS($D$4891:D8176,D8176,$A$4891:A8176,A8176)</f>
        <v>1</v>
      </c>
      <c r="I8176" t="s">
        <v>169</v>
      </c>
      <c r="K8176" t="str">
        <f t="shared" si="562"/>
        <v>2023/24</v>
      </c>
      <c r="Q8176" s="32">
        <v>81.390279823269509</v>
      </c>
      <c r="AC8176" s="36">
        <v>21.418494690334082</v>
      </c>
      <c r="AD8176">
        <f t="shared" si="563"/>
        <v>2.1418494690334082</v>
      </c>
    </row>
    <row r="8177" spans="1:30" x14ac:dyDescent="0.25">
      <c r="A8177" t="s">
        <v>244</v>
      </c>
      <c r="B8177" t="s">
        <v>186</v>
      </c>
      <c r="D8177" s="38">
        <v>45184</v>
      </c>
      <c r="E8177">
        <f>COUNTIFS($D$4891:D8177,D8177,$A$4891:A8177,A8177)</f>
        <v>2</v>
      </c>
      <c r="I8177" s="39" t="s">
        <v>169</v>
      </c>
      <c r="K8177" t="str">
        <f t="shared" si="562"/>
        <v>2023/24</v>
      </c>
      <c r="Q8177" s="32">
        <v>105.61224489795919</v>
      </c>
      <c r="AC8177" s="37">
        <v>27.792696025778731</v>
      </c>
      <c r="AD8177">
        <f t="shared" si="563"/>
        <v>2.7792696025778731</v>
      </c>
    </row>
    <row r="8178" spans="1:30" x14ac:dyDescent="0.25">
      <c r="A8178" t="s">
        <v>244</v>
      </c>
      <c r="B8178" t="s">
        <v>186</v>
      </c>
      <c r="D8178" s="5">
        <v>45184</v>
      </c>
      <c r="E8178">
        <f>COUNTIFS($D$4891:D8178,D8178,$A$4891:A8178,A8178)</f>
        <v>3</v>
      </c>
      <c r="I8178" t="s">
        <v>169</v>
      </c>
      <c r="K8178" t="str">
        <f t="shared" si="562"/>
        <v>2023/24</v>
      </c>
      <c r="Q8178" s="32">
        <v>104.79272615194944</v>
      </c>
      <c r="AC8178" s="36">
        <v>27.57703319788143</v>
      </c>
      <c r="AD8178">
        <f t="shared" si="563"/>
        <v>2.7577033197881429</v>
      </c>
    </row>
    <row r="8179" spans="1:30" x14ac:dyDescent="0.25">
      <c r="A8179" t="s">
        <v>244</v>
      </c>
      <c r="B8179" t="s">
        <v>186</v>
      </c>
      <c r="D8179" s="38">
        <v>45184</v>
      </c>
      <c r="E8179">
        <f>COUNTIFS($D$4891:D8179,D8179,$A$4891:A8179,A8179)</f>
        <v>4</v>
      </c>
      <c r="I8179" s="39" t="s">
        <v>169</v>
      </c>
      <c r="K8179" t="str">
        <f t="shared" si="562"/>
        <v>2023/24</v>
      </c>
      <c r="Q8179" s="32">
        <v>153.0968866280439</v>
      </c>
      <c r="AC8179" s="37">
        <v>40.288654375801023</v>
      </c>
      <c r="AD8179">
        <f t="shared" si="563"/>
        <v>4.0288654375801025</v>
      </c>
    </row>
    <row r="8180" spans="1:30" x14ac:dyDescent="0.25">
      <c r="A8180" t="s">
        <v>244</v>
      </c>
      <c r="B8180" t="s">
        <v>186</v>
      </c>
      <c r="D8180" s="5">
        <v>45184</v>
      </c>
      <c r="E8180">
        <f>COUNTIFS($D$4891:D8180,D8180,$A$4891:A8180,A8180)</f>
        <v>5</v>
      </c>
      <c r="I8180" t="s">
        <v>169</v>
      </c>
      <c r="K8180" t="str">
        <f t="shared" si="562"/>
        <v>2023/24</v>
      </c>
      <c r="Q8180" s="32">
        <v>135.18468964013519</v>
      </c>
      <c r="AC8180" s="36">
        <v>35.574918326351366</v>
      </c>
      <c r="AD8180">
        <f t="shared" si="563"/>
        <v>3.5574918326351366</v>
      </c>
    </row>
    <row r="8181" spans="1:30" x14ac:dyDescent="0.25">
      <c r="A8181" t="s">
        <v>244</v>
      </c>
      <c r="B8181" t="s">
        <v>186</v>
      </c>
      <c r="D8181" s="38">
        <v>45216</v>
      </c>
      <c r="E8181">
        <f>COUNTIFS($D$4891:D8181,D8181,$A$4891:A8181,A8181)</f>
        <v>1</v>
      </c>
      <c r="I8181" s="39" t="s">
        <v>169</v>
      </c>
      <c r="K8181" t="str">
        <f t="shared" si="562"/>
        <v>2023/24</v>
      </c>
      <c r="Q8181" s="32">
        <v>204.1015625</v>
      </c>
      <c r="AC8181" s="37">
        <v>63.78173828125</v>
      </c>
      <c r="AD8181">
        <f t="shared" si="563"/>
        <v>6.378173828125</v>
      </c>
    </row>
    <row r="8182" spans="1:30" x14ac:dyDescent="0.25">
      <c r="A8182" t="s">
        <v>244</v>
      </c>
      <c r="B8182" t="s">
        <v>186</v>
      </c>
      <c r="D8182" s="5">
        <v>45216</v>
      </c>
      <c r="E8182">
        <f>COUNTIFS($D$4891:D8182,D8182,$A$4891:A8182,A8182)</f>
        <v>2</v>
      </c>
      <c r="I8182" t="s">
        <v>169</v>
      </c>
      <c r="K8182" t="str">
        <f t="shared" si="562"/>
        <v>2023/24</v>
      </c>
      <c r="Q8182" s="32">
        <v>225.16213294901823</v>
      </c>
      <c r="AC8182" s="36">
        <v>70.363166546568195</v>
      </c>
      <c r="AD8182">
        <f t="shared" si="563"/>
        <v>7.0363166546568197</v>
      </c>
    </row>
    <row r="8183" spans="1:30" x14ac:dyDescent="0.25">
      <c r="A8183" t="s">
        <v>244</v>
      </c>
      <c r="B8183" t="s">
        <v>186</v>
      </c>
      <c r="D8183" s="38">
        <v>45216</v>
      </c>
      <c r="E8183">
        <f>COUNTIFS($D$4891:D8183,D8183,$A$4891:A8183,A8183)</f>
        <v>3</v>
      </c>
      <c r="I8183" s="39" t="s">
        <v>169</v>
      </c>
      <c r="K8183" t="str">
        <f t="shared" si="562"/>
        <v>2023/24</v>
      </c>
      <c r="Q8183" s="32">
        <v>234.86196034834165</v>
      </c>
      <c r="AC8183" s="37">
        <v>73.394362608856767</v>
      </c>
      <c r="AD8183">
        <f t="shared" si="563"/>
        <v>7.3394362608856767</v>
      </c>
    </row>
    <row r="8184" spans="1:30" x14ac:dyDescent="0.25">
      <c r="A8184" t="s">
        <v>244</v>
      </c>
      <c r="B8184" t="s">
        <v>186</v>
      </c>
      <c r="D8184" s="5">
        <v>45216</v>
      </c>
      <c r="E8184">
        <f>COUNTIFS($D$4891:D8184,D8184,$A$4891:A8184,A8184)</f>
        <v>4</v>
      </c>
      <c r="I8184" t="s">
        <v>169</v>
      </c>
      <c r="K8184" t="str">
        <f t="shared" si="562"/>
        <v>2023/24</v>
      </c>
      <c r="Q8184" s="32">
        <v>204.74437793237337</v>
      </c>
      <c r="AC8184" s="36">
        <v>63.982618103866677</v>
      </c>
      <c r="AD8184">
        <f t="shared" si="563"/>
        <v>6.3982618103866677</v>
      </c>
    </row>
    <row r="8185" spans="1:30" x14ac:dyDescent="0.25">
      <c r="A8185" t="s">
        <v>244</v>
      </c>
      <c r="B8185" t="s">
        <v>186</v>
      </c>
      <c r="D8185" s="38">
        <v>45216</v>
      </c>
      <c r="E8185">
        <f>COUNTIFS($D$4891:D8185,D8185,$A$4891:A8185,A8185)</f>
        <v>5</v>
      </c>
      <c r="I8185" s="39" t="s">
        <v>169</v>
      </c>
      <c r="K8185" t="str">
        <f t="shared" si="562"/>
        <v>2023/24</v>
      </c>
      <c r="Q8185" s="32">
        <v>188.19875776397518</v>
      </c>
      <c r="AC8185" s="37">
        <v>58.812111801242246</v>
      </c>
      <c r="AD8185">
        <f t="shared" si="563"/>
        <v>5.8812111801242244</v>
      </c>
    </row>
    <row r="8186" spans="1:30" x14ac:dyDescent="0.25">
      <c r="A8186" t="s">
        <v>244</v>
      </c>
      <c r="B8186" t="s">
        <v>186</v>
      </c>
      <c r="D8186" s="5">
        <v>45237</v>
      </c>
      <c r="E8186">
        <f>COUNTIFS($D$4891:D8186,D8186,$A$4891:A8186,A8186)</f>
        <v>1</v>
      </c>
      <c r="I8186" t="s">
        <v>169</v>
      </c>
      <c r="K8186" t="str">
        <f t="shared" si="562"/>
        <v>2023/24</v>
      </c>
      <c r="Q8186" s="32">
        <v>166.68145519077194</v>
      </c>
      <c r="AC8186" s="36">
        <v>79.372121519415202</v>
      </c>
      <c r="AD8186">
        <f t="shared" si="563"/>
        <v>7.9372121519415204</v>
      </c>
    </row>
    <row r="8187" spans="1:30" x14ac:dyDescent="0.25">
      <c r="A8187" t="s">
        <v>244</v>
      </c>
      <c r="B8187" t="s">
        <v>186</v>
      </c>
      <c r="D8187" s="38">
        <v>45237</v>
      </c>
      <c r="E8187">
        <f>COUNTIFS($D$4891:D8187,D8187,$A$4891:A8187,A8187)</f>
        <v>2</v>
      </c>
      <c r="I8187" s="39" t="s">
        <v>169</v>
      </c>
      <c r="K8187" t="str">
        <f t="shared" si="562"/>
        <v>2023/24</v>
      </c>
      <c r="Q8187" s="32">
        <v>187.20619115355956</v>
      </c>
      <c r="AC8187" s="37">
        <v>89.145805311218837</v>
      </c>
      <c r="AD8187">
        <f t="shared" si="563"/>
        <v>8.9145805311218833</v>
      </c>
    </row>
    <row r="8188" spans="1:30" x14ac:dyDescent="0.25">
      <c r="A8188" t="s">
        <v>244</v>
      </c>
      <c r="B8188" t="s">
        <v>186</v>
      </c>
      <c r="D8188" s="5">
        <v>45237</v>
      </c>
      <c r="E8188">
        <f>COUNTIFS($D$4891:D8188,D8188,$A$4891:A8188,A8188)</f>
        <v>3</v>
      </c>
      <c r="I8188" t="s">
        <v>169</v>
      </c>
      <c r="K8188" t="str">
        <f t="shared" si="562"/>
        <v>2023/24</v>
      </c>
      <c r="Q8188" s="32">
        <v>171.170395869191</v>
      </c>
      <c r="AC8188" s="36">
        <v>81.50971231866238</v>
      </c>
      <c r="AD8188">
        <f t="shared" si="563"/>
        <v>8.1509712318662384</v>
      </c>
    </row>
    <row r="8189" spans="1:30" x14ac:dyDescent="0.25">
      <c r="A8189" t="s">
        <v>244</v>
      </c>
      <c r="B8189" t="s">
        <v>186</v>
      </c>
      <c r="D8189" s="38">
        <v>45237</v>
      </c>
      <c r="E8189">
        <f>COUNTIFS($D$4891:D8189,D8189,$A$4891:A8189,A8189)</f>
        <v>4</v>
      </c>
      <c r="I8189" s="39" t="s">
        <v>169</v>
      </c>
      <c r="K8189" t="str">
        <f t="shared" si="562"/>
        <v>2023/24</v>
      </c>
      <c r="Q8189" s="32">
        <v>152.51191947730882</v>
      </c>
      <c r="AC8189" s="37">
        <v>72.624723560623252</v>
      </c>
      <c r="AD8189">
        <f t="shared" si="563"/>
        <v>7.2624723560623252</v>
      </c>
    </row>
    <row r="8190" spans="1:30" x14ac:dyDescent="0.25">
      <c r="A8190" t="s">
        <v>244</v>
      </c>
      <c r="B8190" t="s">
        <v>186</v>
      </c>
      <c r="D8190" s="5">
        <v>45237</v>
      </c>
      <c r="E8190">
        <f>COUNTIFS($D$4891:D8190,D8190,$A$4891:A8190,A8190)</f>
        <v>5</v>
      </c>
      <c r="I8190" t="s">
        <v>169</v>
      </c>
      <c r="K8190" t="str">
        <f t="shared" si="562"/>
        <v>2023/24</v>
      </c>
      <c r="Q8190" s="32">
        <v>160.37037037037041</v>
      </c>
      <c r="AC8190" s="36">
        <v>76.366843033509724</v>
      </c>
      <c r="AD8190">
        <f t="shared" si="563"/>
        <v>7.6366843033509726</v>
      </c>
    </row>
    <row r="8191" spans="1:30" x14ac:dyDescent="0.25">
      <c r="A8191" t="s">
        <v>244</v>
      </c>
      <c r="B8191" t="s">
        <v>186</v>
      </c>
      <c r="D8191" s="38">
        <v>45259</v>
      </c>
      <c r="E8191">
        <f>COUNTIFS($D$4891:D8191,D8191,$A$4891:A8191,A8191)</f>
        <v>1</v>
      </c>
      <c r="I8191" s="39" t="s">
        <v>169</v>
      </c>
      <c r="K8191" t="str">
        <f t="shared" si="562"/>
        <v>2023/24</v>
      </c>
      <c r="Q8191" s="32">
        <v>180.50526662277809</v>
      </c>
      <c r="AC8191" s="37">
        <v>82.047848464899133</v>
      </c>
      <c r="AD8191">
        <f t="shared" si="563"/>
        <v>8.2047848464899129</v>
      </c>
    </row>
    <row r="8192" spans="1:30" x14ac:dyDescent="0.25">
      <c r="A8192" t="s">
        <v>244</v>
      </c>
      <c r="B8192" t="s">
        <v>186</v>
      </c>
      <c r="D8192" s="5">
        <v>45259</v>
      </c>
      <c r="E8192">
        <f>COUNTIFS($D$4891:D8192,D8192,$A$4891:A8192,A8192)</f>
        <v>2</v>
      </c>
      <c r="I8192" t="s">
        <v>169</v>
      </c>
      <c r="K8192" t="str">
        <f t="shared" si="562"/>
        <v>2023/24</v>
      </c>
      <c r="Q8192" s="32">
        <v>238.44875028663151</v>
      </c>
      <c r="AC8192" s="36">
        <v>108.38579558483251</v>
      </c>
      <c r="AD8192">
        <f t="shared" si="563"/>
        <v>10.83857955848325</v>
      </c>
    </row>
    <row r="8193" spans="1:30" x14ac:dyDescent="0.25">
      <c r="A8193" t="s">
        <v>244</v>
      </c>
      <c r="B8193" t="s">
        <v>186</v>
      </c>
      <c r="D8193" s="38">
        <v>45259</v>
      </c>
      <c r="E8193">
        <f>COUNTIFS($D$4891:D8193,D8193,$A$4891:A8193,A8193)</f>
        <v>3</v>
      </c>
      <c r="I8193" s="39" t="s">
        <v>169</v>
      </c>
      <c r="K8193" t="str">
        <f t="shared" si="562"/>
        <v>2023/24</v>
      </c>
      <c r="Q8193" s="32">
        <v>244.85223514349724</v>
      </c>
      <c r="AC8193" s="37">
        <v>111.29647051977146</v>
      </c>
      <c r="AD8193">
        <f t="shared" si="563"/>
        <v>11.129647051977146</v>
      </c>
    </row>
    <row r="8194" spans="1:30" x14ac:dyDescent="0.25">
      <c r="A8194" t="s">
        <v>244</v>
      </c>
      <c r="B8194" t="s">
        <v>186</v>
      </c>
      <c r="D8194" s="5">
        <v>45259</v>
      </c>
      <c r="E8194">
        <f>COUNTIFS($D$4891:D8194,D8194,$A$4891:A8194,A8194)</f>
        <v>4</v>
      </c>
      <c r="I8194" t="s">
        <v>169</v>
      </c>
      <c r="K8194" t="str">
        <f t="shared" si="562"/>
        <v>2023/24</v>
      </c>
      <c r="Q8194" s="32">
        <v>181.83581124757595</v>
      </c>
      <c r="AC8194" s="36">
        <v>82.652641476170885</v>
      </c>
      <c r="AD8194">
        <f t="shared" si="563"/>
        <v>8.2652641476170885</v>
      </c>
    </row>
    <row r="8195" spans="1:30" x14ac:dyDescent="0.25">
      <c r="A8195" t="s">
        <v>244</v>
      </c>
      <c r="B8195" t="s">
        <v>186</v>
      </c>
      <c r="D8195" s="38">
        <v>45259</v>
      </c>
      <c r="E8195">
        <f>COUNTIFS($D$4891:D8195,D8195,$A$4891:A8195,A8195)</f>
        <v>5</v>
      </c>
      <c r="I8195" s="39" t="s">
        <v>169</v>
      </c>
      <c r="K8195" t="str">
        <f t="shared" si="562"/>
        <v>2023/24</v>
      </c>
      <c r="Q8195" s="32">
        <v>200.88709677419357</v>
      </c>
      <c r="AC8195" s="37">
        <v>91.312316715542522</v>
      </c>
      <c r="AD8195">
        <f t="shared" si="563"/>
        <v>9.1312316715542519</v>
      </c>
    </row>
    <row r="8196" spans="1:30" x14ac:dyDescent="0.25">
      <c r="A8196" t="s">
        <v>244</v>
      </c>
      <c r="B8196" t="s">
        <v>186</v>
      </c>
      <c r="D8196" s="5">
        <v>45279</v>
      </c>
      <c r="E8196">
        <f>COUNTIFS($D$4891:D8196,D8196,$A$4891:A8196,A8196)</f>
        <v>1</v>
      </c>
      <c r="I8196" t="s">
        <v>169</v>
      </c>
      <c r="K8196" t="str">
        <f t="shared" si="562"/>
        <v>2023/24</v>
      </c>
      <c r="Q8196" s="32">
        <v>104.68891573542733</v>
      </c>
      <c r="AC8196" s="36">
        <v>52.344457867713665</v>
      </c>
      <c r="AD8196">
        <f t="shared" si="563"/>
        <v>5.2344457867713663</v>
      </c>
    </row>
    <row r="8197" spans="1:30" x14ac:dyDescent="0.25">
      <c r="A8197" t="s">
        <v>244</v>
      </c>
      <c r="B8197" t="s">
        <v>186</v>
      </c>
      <c r="D8197" s="38">
        <v>45279</v>
      </c>
      <c r="E8197">
        <f>COUNTIFS($D$4891:D8197,D8197,$A$4891:A8197,A8197)</f>
        <v>2</v>
      </c>
      <c r="I8197" s="39" t="s">
        <v>169</v>
      </c>
      <c r="K8197" t="str">
        <f t="shared" si="562"/>
        <v>2023/24</v>
      </c>
      <c r="Q8197" s="32">
        <v>130.69930942674097</v>
      </c>
      <c r="AC8197" s="37">
        <v>65.349654713370484</v>
      </c>
      <c r="AD8197">
        <f t="shared" si="563"/>
        <v>6.5349654713370482</v>
      </c>
    </row>
    <row r="8198" spans="1:30" x14ac:dyDescent="0.25">
      <c r="A8198" t="s">
        <v>244</v>
      </c>
      <c r="B8198" t="s">
        <v>186</v>
      </c>
      <c r="D8198" s="5">
        <v>45279</v>
      </c>
      <c r="E8198">
        <f>COUNTIFS($D$4891:D8198,D8198,$A$4891:A8198,A8198)</f>
        <v>3</v>
      </c>
      <c r="I8198" t="s">
        <v>169</v>
      </c>
      <c r="K8198" t="str">
        <f t="shared" si="562"/>
        <v>2023/24</v>
      </c>
      <c r="Q8198" s="32">
        <v>116.59292035398229</v>
      </c>
      <c r="AC8198" s="36">
        <v>58.296460176991147</v>
      </c>
      <c r="AD8198">
        <f t="shared" si="563"/>
        <v>5.8296460176991145</v>
      </c>
    </row>
    <row r="8199" spans="1:30" x14ac:dyDescent="0.25">
      <c r="A8199" t="s">
        <v>244</v>
      </c>
      <c r="B8199" t="s">
        <v>186</v>
      </c>
      <c r="D8199" s="38">
        <v>45279</v>
      </c>
      <c r="E8199">
        <f>COUNTIFS($D$4891:D8199,D8199,$A$4891:A8199,A8199)</f>
        <v>4</v>
      </c>
      <c r="I8199" s="39" t="s">
        <v>169</v>
      </c>
      <c r="K8199" t="str">
        <f t="shared" ref="K8199:K8262" si="564">YEAR(D8199)+IF(MONTH(D8199)&lt;7,-1,0)&amp;"/"&amp;RIGHT(YEAR(D8199)+IF(MONTH(D8199)&lt;7,0,1),2)</f>
        <v>2023/24</v>
      </c>
      <c r="Q8199" s="32">
        <v>116.8067226890756</v>
      </c>
      <c r="AC8199" s="37">
        <v>58.403361344537799</v>
      </c>
      <c r="AD8199">
        <f t="shared" si="563"/>
        <v>5.8403361344537803</v>
      </c>
    </row>
    <row r="8200" spans="1:30" x14ac:dyDescent="0.25">
      <c r="A8200" t="s">
        <v>244</v>
      </c>
      <c r="B8200" t="s">
        <v>186</v>
      </c>
      <c r="D8200" s="5">
        <v>45279</v>
      </c>
      <c r="E8200">
        <f>COUNTIFS($D$4891:D8200,D8200,$A$4891:A8200,A8200)</f>
        <v>5</v>
      </c>
      <c r="I8200" t="s">
        <v>169</v>
      </c>
      <c r="K8200" t="str">
        <f t="shared" si="564"/>
        <v>2023/24</v>
      </c>
      <c r="Q8200" s="32">
        <v>121.67941712204008</v>
      </c>
      <c r="AC8200" s="36">
        <v>60.839708561020039</v>
      </c>
      <c r="AD8200">
        <f t="shared" si="563"/>
        <v>6.0839708561020043</v>
      </c>
    </row>
    <row r="8201" spans="1:30" x14ac:dyDescent="0.25">
      <c r="A8201" t="s">
        <v>244</v>
      </c>
      <c r="B8201" t="s">
        <v>186</v>
      </c>
      <c r="D8201" s="38">
        <v>45312</v>
      </c>
      <c r="E8201">
        <f>COUNTIFS($D$4891:D8201,D8201,$A$4891:A8201,A8201)</f>
        <v>1</v>
      </c>
      <c r="I8201" s="39" t="s">
        <v>169</v>
      </c>
      <c r="K8201" t="str">
        <f t="shared" si="564"/>
        <v>2023/24</v>
      </c>
      <c r="Q8201" s="32">
        <v>358.18937811345006</v>
      </c>
      <c r="AC8201" s="37">
        <v>108.54223579195457</v>
      </c>
      <c r="AD8201">
        <f t="shared" si="563"/>
        <v>10.854223579195457</v>
      </c>
    </row>
    <row r="8202" spans="1:30" x14ac:dyDescent="0.25">
      <c r="A8202" t="s">
        <v>244</v>
      </c>
      <c r="B8202" t="s">
        <v>186</v>
      </c>
      <c r="D8202" s="5">
        <v>45312</v>
      </c>
      <c r="E8202">
        <f>COUNTIFS($D$4891:D8202,D8202,$A$4891:A8202,A8202)</f>
        <v>2</v>
      </c>
      <c r="I8202" t="s">
        <v>169</v>
      </c>
      <c r="K8202" t="str">
        <f t="shared" si="564"/>
        <v>2023/24</v>
      </c>
      <c r="Q8202" s="32">
        <v>392.2136062035334</v>
      </c>
      <c r="AC8202" s="36">
        <v>118.85260794046467</v>
      </c>
      <c r="AD8202">
        <f t="shared" si="563"/>
        <v>11.885260794046467</v>
      </c>
    </row>
    <row r="8203" spans="1:30" x14ac:dyDescent="0.25">
      <c r="A8203" t="s">
        <v>244</v>
      </c>
      <c r="B8203" t="s">
        <v>186</v>
      </c>
      <c r="D8203" s="38">
        <v>45312</v>
      </c>
      <c r="E8203">
        <f>COUNTIFS($D$4891:D8203,D8203,$A$4891:A8203,A8203)</f>
        <v>3</v>
      </c>
      <c r="I8203" s="39" t="s">
        <v>169</v>
      </c>
      <c r="K8203" t="str">
        <f t="shared" si="564"/>
        <v>2023/24</v>
      </c>
      <c r="Q8203" s="32">
        <v>384.30282292557746</v>
      </c>
      <c r="AC8203" s="37">
        <v>116.45540088653863</v>
      </c>
      <c r="AD8203">
        <f t="shared" si="563"/>
        <v>11.645540088653863</v>
      </c>
    </row>
    <row r="8204" spans="1:30" x14ac:dyDescent="0.25">
      <c r="A8204" t="s">
        <v>244</v>
      </c>
      <c r="B8204" t="s">
        <v>186</v>
      </c>
      <c r="D8204" s="5">
        <v>45312</v>
      </c>
      <c r="E8204">
        <f>COUNTIFS($D$4891:D8204,D8204,$A$4891:A8204,A8204)</f>
        <v>4</v>
      </c>
      <c r="I8204" t="s">
        <v>169</v>
      </c>
      <c r="K8204" t="str">
        <f t="shared" si="564"/>
        <v>2023/24</v>
      </c>
      <c r="Q8204" s="32">
        <v>397.38403189730622</v>
      </c>
      <c r="AC8204" s="36">
        <v>120.4194036052443</v>
      </c>
      <c r="AD8204">
        <f t="shared" si="563"/>
        <v>12.04194036052443</v>
      </c>
    </row>
    <row r="8205" spans="1:30" x14ac:dyDescent="0.25">
      <c r="A8205" t="s">
        <v>244</v>
      </c>
      <c r="B8205" t="s">
        <v>186</v>
      </c>
      <c r="D8205" s="38">
        <v>45312</v>
      </c>
      <c r="E8205">
        <f>COUNTIFS($D$4891:D8205,D8205,$A$4891:A8205,A8205)</f>
        <v>5</v>
      </c>
      <c r="I8205" s="39" t="s">
        <v>169</v>
      </c>
      <c r="K8205" t="str">
        <f t="shared" si="564"/>
        <v>2023/24</v>
      </c>
      <c r="Q8205" s="32">
        <v>366.63555278987764</v>
      </c>
      <c r="AC8205" s="37">
        <v>111.10168266359929</v>
      </c>
      <c r="AD8205">
        <f t="shared" si="563"/>
        <v>11.110168266359929</v>
      </c>
    </row>
    <row r="8206" spans="1:30" x14ac:dyDescent="0.25">
      <c r="A8206" t="s">
        <v>244</v>
      </c>
      <c r="B8206" t="s">
        <v>186</v>
      </c>
      <c r="D8206" s="5">
        <v>45335</v>
      </c>
      <c r="E8206">
        <f>COUNTIFS($D$4891:D8206,D8206,$A$4891:A8206,A8206)</f>
        <v>1</v>
      </c>
      <c r="I8206" t="s">
        <v>169</v>
      </c>
      <c r="K8206" t="str">
        <f t="shared" si="564"/>
        <v>2023/24</v>
      </c>
      <c r="Q8206" s="32">
        <v>105.9406376607363</v>
      </c>
      <c r="AC8206" s="36">
        <v>46.061146809015781</v>
      </c>
      <c r="AD8206">
        <f t="shared" si="563"/>
        <v>4.6061146809015785</v>
      </c>
    </row>
    <row r="8207" spans="1:30" x14ac:dyDescent="0.25">
      <c r="A8207" t="s">
        <v>244</v>
      </c>
      <c r="B8207" t="s">
        <v>186</v>
      </c>
      <c r="D8207" s="38">
        <v>45335</v>
      </c>
      <c r="E8207">
        <f>COUNTIFS($D$4891:D8207,D8207,$A$4891:A8207,A8207)</f>
        <v>2</v>
      </c>
      <c r="I8207" s="39" t="s">
        <v>169</v>
      </c>
      <c r="K8207" t="str">
        <f t="shared" si="564"/>
        <v>2023/24</v>
      </c>
      <c r="Q8207" s="32">
        <v>99.380149230530094</v>
      </c>
      <c r="AC8207" s="37">
        <v>43.208760535013084</v>
      </c>
      <c r="AD8207">
        <f t="shared" si="563"/>
        <v>4.3208760535013084</v>
      </c>
    </row>
    <row r="8208" spans="1:30" x14ac:dyDescent="0.25">
      <c r="A8208" t="s">
        <v>244</v>
      </c>
      <c r="B8208" t="s">
        <v>186</v>
      </c>
      <c r="D8208" s="5">
        <v>45335</v>
      </c>
      <c r="E8208">
        <f>COUNTIFS($D$4891:D8208,D8208,$A$4891:A8208,A8208)</f>
        <v>3</v>
      </c>
      <c r="I8208" t="s">
        <v>169</v>
      </c>
      <c r="K8208" t="str">
        <f t="shared" si="564"/>
        <v>2023/24</v>
      </c>
      <c r="Q8208" s="32">
        <v>105.07786052809749</v>
      </c>
      <c r="AC8208" s="36">
        <v>45.686026316564131</v>
      </c>
      <c r="AD8208">
        <f t="shared" si="563"/>
        <v>4.5686026316564128</v>
      </c>
    </row>
    <row r="8209" spans="1:30" x14ac:dyDescent="0.25">
      <c r="A8209" t="s">
        <v>244</v>
      </c>
      <c r="B8209" t="s">
        <v>186</v>
      </c>
      <c r="D8209" s="38">
        <v>45335</v>
      </c>
      <c r="E8209">
        <f>COUNTIFS($D$4891:D8209,D8209,$A$4891:A8209,A8209)</f>
        <v>4</v>
      </c>
      <c r="I8209" s="39" t="s">
        <v>169</v>
      </c>
      <c r="K8209" t="str">
        <f t="shared" si="564"/>
        <v>2023/24</v>
      </c>
      <c r="Q8209" s="32">
        <v>86.007493077048352</v>
      </c>
      <c r="AC8209" s="37">
        <v>37.394562207412328</v>
      </c>
      <c r="AD8209">
        <f t="shared" si="563"/>
        <v>3.739456220741233</v>
      </c>
    </row>
    <row r="8210" spans="1:30" x14ac:dyDescent="0.25">
      <c r="A8210" t="s">
        <v>244</v>
      </c>
      <c r="B8210" t="s">
        <v>186</v>
      </c>
      <c r="D8210" s="5">
        <v>45335</v>
      </c>
      <c r="E8210">
        <f>COUNTIFS($D$4891:D8210,D8210,$A$4891:A8210,A8210)</f>
        <v>5</v>
      </c>
      <c r="I8210" t="s">
        <v>169</v>
      </c>
      <c r="K8210" t="str">
        <f t="shared" si="564"/>
        <v>2023/24</v>
      </c>
      <c r="Q8210" s="32">
        <v>112.83936651583709</v>
      </c>
      <c r="AC8210" s="36">
        <v>49.060594137320471</v>
      </c>
      <c r="AD8210">
        <f t="shared" si="563"/>
        <v>4.9060594137320468</v>
      </c>
    </row>
    <row r="8211" spans="1:30" x14ac:dyDescent="0.25">
      <c r="A8211" t="s">
        <v>244</v>
      </c>
      <c r="B8211" t="s">
        <v>186</v>
      </c>
      <c r="D8211" s="38">
        <v>45364</v>
      </c>
      <c r="E8211">
        <f>COUNTIFS($D$4891:D8211,D8211,$A$4891:A8211,A8211)</f>
        <v>1</v>
      </c>
      <c r="I8211" s="39" t="s">
        <v>169</v>
      </c>
      <c r="K8211" t="str">
        <f t="shared" si="564"/>
        <v>2023/24</v>
      </c>
      <c r="Q8211" s="32">
        <v>211.32713440405746</v>
      </c>
      <c r="AC8211" s="37">
        <v>72.871425656571532</v>
      </c>
      <c r="AD8211">
        <f t="shared" si="563"/>
        <v>7.2871425656571533</v>
      </c>
    </row>
    <row r="8212" spans="1:30" x14ac:dyDescent="0.25">
      <c r="A8212" t="s">
        <v>244</v>
      </c>
      <c r="B8212" t="s">
        <v>186</v>
      </c>
      <c r="D8212" s="5">
        <v>45364</v>
      </c>
      <c r="E8212">
        <f>COUNTIFS($D$4891:D8212,D8212,$A$4891:A8212,A8212)</f>
        <v>2</v>
      </c>
      <c r="I8212" t="s">
        <v>169</v>
      </c>
      <c r="K8212" t="str">
        <f t="shared" si="564"/>
        <v>2023/24</v>
      </c>
      <c r="Q8212" s="32">
        <v>243.99202733485185</v>
      </c>
      <c r="AC8212" s="36">
        <v>84.135181839604087</v>
      </c>
      <c r="AD8212">
        <f t="shared" si="563"/>
        <v>8.4135181839604094</v>
      </c>
    </row>
    <row r="8213" spans="1:30" x14ac:dyDescent="0.25">
      <c r="A8213" t="s">
        <v>244</v>
      </c>
      <c r="B8213" t="s">
        <v>186</v>
      </c>
      <c r="D8213" s="38">
        <v>45364</v>
      </c>
      <c r="E8213">
        <f>COUNTIFS($D$4891:D8213,D8213,$A$4891:A8213,A8213)</f>
        <v>3</v>
      </c>
      <c r="I8213" s="39" t="s">
        <v>169</v>
      </c>
      <c r="K8213" t="str">
        <f t="shared" si="564"/>
        <v>2023/24</v>
      </c>
      <c r="Q8213" s="32">
        <v>201.17724867724871</v>
      </c>
      <c r="AC8213" s="37">
        <v>69.371465061120247</v>
      </c>
      <c r="AD8213">
        <f t="shared" si="563"/>
        <v>6.9371465061120245</v>
      </c>
    </row>
    <row r="8214" spans="1:30" x14ac:dyDescent="0.25">
      <c r="A8214" t="s">
        <v>244</v>
      </c>
      <c r="B8214" t="s">
        <v>186</v>
      </c>
      <c r="D8214" s="5">
        <v>45364</v>
      </c>
      <c r="E8214">
        <f>COUNTIFS($D$4891:D8214,D8214,$A$4891:A8214,A8214)</f>
        <v>4</v>
      </c>
      <c r="I8214" t="s">
        <v>169</v>
      </c>
      <c r="K8214" t="str">
        <f t="shared" si="564"/>
        <v>2023/24</v>
      </c>
      <c r="Q8214" s="32">
        <v>217.76898598090651</v>
      </c>
      <c r="AC8214" s="36">
        <v>75.092753786519495</v>
      </c>
      <c r="AD8214">
        <f t="shared" si="563"/>
        <v>7.5092753786519495</v>
      </c>
    </row>
    <row r="8215" spans="1:30" x14ac:dyDescent="0.25">
      <c r="A8215" t="s">
        <v>244</v>
      </c>
      <c r="B8215" t="s">
        <v>186</v>
      </c>
      <c r="D8215" s="38">
        <v>45364</v>
      </c>
      <c r="E8215">
        <f>COUNTIFS($D$4891:D8215,D8215,$A$4891:A8215,A8215)</f>
        <v>5</v>
      </c>
      <c r="I8215" s="39" t="s">
        <v>169</v>
      </c>
      <c r="K8215" t="str">
        <f t="shared" si="564"/>
        <v>2023/24</v>
      </c>
      <c r="Q8215" s="32">
        <v>215.41666666666666</v>
      </c>
      <c r="AC8215" s="37">
        <v>74.281609195402297</v>
      </c>
      <c r="AD8215">
        <f t="shared" si="563"/>
        <v>7.4281609195402298</v>
      </c>
    </row>
    <row r="8216" spans="1:30" x14ac:dyDescent="0.25">
      <c r="A8216" t="s">
        <v>244</v>
      </c>
      <c r="B8216" t="s">
        <v>186</v>
      </c>
      <c r="D8216" s="5">
        <v>45419</v>
      </c>
      <c r="E8216">
        <f>COUNTIFS($D$4891:D8216,D8216,$A$4891:A8216,A8216)</f>
        <v>1</v>
      </c>
      <c r="I8216" t="s">
        <v>169</v>
      </c>
      <c r="K8216" t="str">
        <f t="shared" si="564"/>
        <v>2023/24</v>
      </c>
      <c r="Q8216" s="32">
        <v>136.96947805670939</v>
      </c>
      <c r="AC8216" s="36">
        <v>24.903541464856254</v>
      </c>
      <c r="AD8216">
        <f t="shared" si="563"/>
        <v>2.4903541464856254</v>
      </c>
    </row>
    <row r="8217" spans="1:30" x14ac:dyDescent="0.25">
      <c r="A8217" t="s">
        <v>244</v>
      </c>
      <c r="B8217" t="s">
        <v>186</v>
      </c>
      <c r="D8217" s="38">
        <v>45419</v>
      </c>
      <c r="E8217">
        <f>COUNTIFS($D$4891:D8217,D8217,$A$4891:A8217,A8217)</f>
        <v>2</v>
      </c>
      <c r="I8217" s="39" t="s">
        <v>169</v>
      </c>
      <c r="K8217" t="str">
        <f t="shared" si="564"/>
        <v>2023/24</v>
      </c>
      <c r="Q8217" s="32">
        <v>120.14563106796113</v>
      </c>
      <c r="AC8217" s="37">
        <v>21.84466019417475</v>
      </c>
      <c r="AD8217">
        <f t="shared" si="563"/>
        <v>2.1844660194174752</v>
      </c>
    </row>
    <row r="8218" spans="1:30" x14ac:dyDescent="0.25">
      <c r="A8218" t="s">
        <v>244</v>
      </c>
      <c r="B8218" t="s">
        <v>186</v>
      </c>
      <c r="D8218" s="5">
        <v>45419</v>
      </c>
      <c r="E8218">
        <f>COUNTIFS($D$4891:D8218,D8218,$A$4891:A8218,A8218)</f>
        <v>3</v>
      </c>
      <c r="I8218" t="s">
        <v>169</v>
      </c>
      <c r="K8218" t="str">
        <f t="shared" si="564"/>
        <v>2023/24</v>
      </c>
      <c r="Q8218" s="32">
        <v>145.82184225041368</v>
      </c>
      <c r="AC8218" s="36">
        <v>26.513062227347941</v>
      </c>
      <c r="AD8218">
        <f t="shared" si="563"/>
        <v>2.6513062227347941</v>
      </c>
    </row>
    <row r="8219" spans="1:30" x14ac:dyDescent="0.25">
      <c r="A8219" t="s">
        <v>244</v>
      </c>
      <c r="B8219" t="s">
        <v>186</v>
      </c>
      <c r="D8219" s="38">
        <v>45419</v>
      </c>
      <c r="E8219">
        <f>COUNTIFS($D$4891:D8219,D8219,$A$4891:A8219,A8219)</f>
        <v>4</v>
      </c>
      <c r="I8219" s="39" t="s">
        <v>169</v>
      </c>
      <c r="K8219" t="str">
        <f t="shared" si="564"/>
        <v>2023/24</v>
      </c>
      <c r="Q8219" s="32">
        <v>109.4173859432799</v>
      </c>
      <c r="AC8219" s="37">
        <v>19.894070171505437</v>
      </c>
      <c r="AD8219">
        <f t="shared" si="563"/>
        <v>1.9894070171505436</v>
      </c>
    </row>
    <row r="8220" spans="1:30" x14ac:dyDescent="0.25">
      <c r="A8220" t="s">
        <v>244</v>
      </c>
      <c r="B8220" t="s">
        <v>186</v>
      </c>
      <c r="D8220" s="5">
        <v>45419</v>
      </c>
      <c r="E8220">
        <f>COUNTIFS($D$4891:D8220,D8220,$A$4891:A8220,A8220)</f>
        <v>5</v>
      </c>
      <c r="I8220" t="s">
        <v>169</v>
      </c>
      <c r="K8220" t="str">
        <f t="shared" si="564"/>
        <v>2023/24</v>
      </c>
      <c r="Q8220" s="32">
        <v>105.21739130434783</v>
      </c>
      <c r="AC8220" s="36">
        <v>19.130434782608695</v>
      </c>
      <c r="AD8220">
        <f t="shared" ref="AD8220:AD8283" si="565">AC8220/10</f>
        <v>1.9130434782608696</v>
      </c>
    </row>
    <row r="8221" spans="1:30" x14ac:dyDescent="0.25">
      <c r="A8221" t="s">
        <v>245</v>
      </c>
      <c r="B8221" t="s">
        <v>186</v>
      </c>
      <c r="D8221" s="38">
        <v>44945</v>
      </c>
      <c r="E8221">
        <f>COUNTIFS($D$4891:D8221,D8221,$A$4891:A8221,A8221)</f>
        <v>1</v>
      </c>
      <c r="I8221" s="39" t="s">
        <v>170</v>
      </c>
      <c r="K8221" t="str">
        <f t="shared" si="564"/>
        <v>2022/23</v>
      </c>
      <c r="Q8221" s="32">
        <v>251.20368583558465</v>
      </c>
      <c r="AC8221" s="37">
        <v>49.25562467364405</v>
      </c>
      <c r="AD8221">
        <f t="shared" si="565"/>
        <v>4.9255624673644052</v>
      </c>
    </row>
    <row r="8222" spans="1:30" x14ac:dyDescent="0.25">
      <c r="A8222" t="s">
        <v>245</v>
      </c>
      <c r="B8222" t="s">
        <v>186</v>
      </c>
      <c r="D8222" s="5">
        <v>44945</v>
      </c>
      <c r="E8222">
        <f>COUNTIFS($D$4891:D8222,D8222,$A$4891:A8222,A8222)</f>
        <v>2</v>
      </c>
      <c r="I8222" t="s">
        <v>170</v>
      </c>
      <c r="K8222" t="str">
        <f t="shared" si="564"/>
        <v>2022/23</v>
      </c>
      <c r="Q8222" s="32">
        <v>271.85045811518319</v>
      </c>
      <c r="AC8222" s="36">
        <v>53.304011395133955</v>
      </c>
      <c r="AD8222">
        <f t="shared" si="565"/>
        <v>5.3304011395133957</v>
      </c>
    </row>
    <row r="8223" spans="1:30" x14ac:dyDescent="0.25">
      <c r="A8223" t="s">
        <v>245</v>
      </c>
      <c r="B8223" t="s">
        <v>186</v>
      </c>
      <c r="D8223" s="38">
        <v>44945</v>
      </c>
      <c r="E8223">
        <f>COUNTIFS($D$4891:D8223,D8223,$A$4891:A8223,A8223)</f>
        <v>3</v>
      </c>
      <c r="I8223" s="39" t="s">
        <v>170</v>
      </c>
      <c r="K8223" t="str">
        <f t="shared" si="564"/>
        <v>2022/23</v>
      </c>
      <c r="Q8223" s="32">
        <v>337.16136176349403</v>
      </c>
      <c r="AC8223" s="37">
        <v>66.110070934018438</v>
      </c>
      <c r="AD8223">
        <f t="shared" si="565"/>
        <v>6.6110070934018434</v>
      </c>
    </row>
    <row r="8224" spans="1:30" x14ac:dyDescent="0.25">
      <c r="A8224" t="s">
        <v>245</v>
      </c>
      <c r="B8224" t="s">
        <v>186</v>
      </c>
      <c r="D8224" s="5">
        <v>44945</v>
      </c>
      <c r="E8224">
        <f>COUNTIFS($D$4891:D8224,D8224,$A$4891:A8224,A8224)</f>
        <v>4</v>
      </c>
      <c r="I8224" t="s">
        <v>170</v>
      </c>
      <c r="K8224" t="str">
        <f t="shared" si="564"/>
        <v>2022/23</v>
      </c>
      <c r="Q8224" s="32">
        <v>203.46786833855793</v>
      </c>
      <c r="AC8224" s="36">
        <v>39.895660458540775</v>
      </c>
      <c r="AD8224">
        <f t="shared" si="565"/>
        <v>3.9895660458540774</v>
      </c>
    </row>
    <row r="8225" spans="1:30" x14ac:dyDescent="0.25">
      <c r="A8225" t="s">
        <v>245</v>
      </c>
      <c r="B8225" t="s">
        <v>186</v>
      </c>
      <c r="D8225" s="38">
        <v>44945</v>
      </c>
      <c r="E8225">
        <f>COUNTIFS($D$4891:D8225,D8225,$A$4891:A8225,A8225)</f>
        <v>5</v>
      </c>
      <c r="I8225" s="39" t="s">
        <v>170</v>
      </c>
      <c r="K8225" t="str">
        <f t="shared" si="564"/>
        <v>2022/23</v>
      </c>
      <c r="Q8225" s="32">
        <v>237.57499999999999</v>
      </c>
      <c r="AC8225" s="37">
        <v>46.583333333333336</v>
      </c>
      <c r="AD8225">
        <f t="shared" si="565"/>
        <v>4.6583333333333332</v>
      </c>
    </row>
    <row r="8226" spans="1:30" x14ac:dyDescent="0.25">
      <c r="A8226" t="s">
        <v>245</v>
      </c>
      <c r="B8226" t="s">
        <v>186</v>
      </c>
      <c r="D8226" s="5">
        <v>44972</v>
      </c>
      <c r="E8226">
        <f>COUNTIFS($D$4891:D8226,D8226,$A$4891:A8226,A8226)</f>
        <v>1</v>
      </c>
      <c r="I8226" t="s">
        <v>170</v>
      </c>
      <c r="K8226" t="str">
        <f t="shared" si="564"/>
        <v>2022/23</v>
      </c>
      <c r="Q8226" s="32">
        <v>196.26486486486485</v>
      </c>
      <c r="AC8226" s="36">
        <v>72.690690690690687</v>
      </c>
      <c r="AD8226">
        <f t="shared" si="565"/>
        <v>7.2690690690690687</v>
      </c>
    </row>
    <row r="8227" spans="1:30" x14ac:dyDescent="0.25">
      <c r="A8227" t="s">
        <v>245</v>
      </c>
      <c r="B8227" t="s">
        <v>186</v>
      </c>
      <c r="D8227" s="38">
        <v>44972</v>
      </c>
      <c r="E8227">
        <f>COUNTIFS($D$4891:D8227,D8227,$A$4891:A8227,A8227)</f>
        <v>2</v>
      </c>
      <c r="I8227" s="39" t="s">
        <v>170</v>
      </c>
      <c r="K8227" t="str">
        <f t="shared" si="564"/>
        <v>2022/23</v>
      </c>
      <c r="Q8227" s="32">
        <v>202.64479502156229</v>
      </c>
      <c r="AC8227" s="37">
        <v>75.053627785763808</v>
      </c>
      <c r="AD8227">
        <f t="shared" si="565"/>
        <v>7.505362778576381</v>
      </c>
    </row>
    <row r="8228" spans="1:30" x14ac:dyDescent="0.25">
      <c r="A8228" t="s">
        <v>245</v>
      </c>
      <c r="B8228" t="s">
        <v>186</v>
      </c>
      <c r="D8228" s="5">
        <v>44972</v>
      </c>
      <c r="E8228">
        <f>COUNTIFS($D$4891:D8228,D8228,$A$4891:A8228,A8228)</f>
        <v>3</v>
      </c>
      <c r="I8228" t="s">
        <v>170</v>
      </c>
      <c r="K8228" t="str">
        <f t="shared" si="564"/>
        <v>2022/23</v>
      </c>
      <c r="Q8228" s="32">
        <v>208.46158247039301</v>
      </c>
      <c r="AC8228" s="36">
        <v>77.20799350755297</v>
      </c>
      <c r="AD8228">
        <f t="shared" si="565"/>
        <v>7.7207993507552972</v>
      </c>
    </row>
    <row r="8229" spans="1:30" x14ac:dyDescent="0.25">
      <c r="A8229" t="s">
        <v>245</v>
      </c>
      <c r="B8229" t="s">
        <v>186</v>
      </c>
      <c r="D8229" s="38">
        <v>44972</v>
      </c>
      <c r="E8229">
        <f>COUNTIFS($D$4891:D8229,D8229,$A$4891:A8229,A8229)</f>
        <v>4</v>
      </c>
      <c r="I8229" s="39" t="s">
        <v>170</v>
      </c>
      <c r="K8229" t="str">
        <f t="shared" si="564"/>
        <v>2022/23</v>
      </c>
      <c r="Q8229" s="32">
        <v>129.39256496121396</v>
      </c>
      <c r="AC8229" s="37">
        <v>47.923172207857021</v>
      </c>
      <c r="AD8229">
        <f t="shared" si="565"/>
        <v>4.7923172207857023</v>
      </c>
    </row>
    <row r="8230" spans="1:30" x14ac:dyDescent="0.25">
      <c r="A8230" t="s">
        <v>245</v>
      </c>
      <c r="B8230" t="s">
        <v>186</v>
      </c>
      <c r="D8230" s="5">
        <v>44972</v>
      </c>
      <c r="E8230">
        <f>COUNTIFS($D$4891:D8230,D8230,$A$4891:A8230,A8230)</f>
        <v>5</v>
      </c>
      <c r="I8230" t="s">
        <v>170</v>
      </c>
      <c r="K8230" t="str">
        <f t="shared" si="564"/>
        <v>2022/23</v>
      </c>
      <c r="Q8230" s="32">
        <v>158.55878012788978</v>
      </c>
      <c r="AC8230" s="36">
        <v>58.725474121440662</v>
      </c>
      <c r="AD8230">
        <f t="shared" si="565"/>
        <v>5.8725474121440664</v>
      </c>
    </row>
    <row r="8231" spans="1:30" x14ac:dyDescent="0.25">
      <c r="A8231" t="s">
        <v>245</v>
      </c>
      <c r="B8231" t="s">
        <v>186</v>
      </c>
      <c r="D8231" s="38">
        <v>45012</v>
      </c>
      <c r="E8231">
        <f>COUNTIFS($D$4891:D8231,D8231,$A$4891:A8231,A8231)</f>
        <v>1</v>
      </c>
      <c r="I8231" s="39" t="s">
        <v>170</v>
      </c>
      <c r="K8231" t="str">
        <f t="shared" si="564"/>
        <v>2022/23</v>
      </c>
      <c r="Q8231" s="32">
        <v>246.71826625386998</v>
      </c>
      <c r="AC8231" s="37">
        <v>61.679566563467496</v>
      </c>
      <c r="AD8231">
        <f t="shared" si="565"/>
        <v>6.1679566563467496</v>
      </c>
    </row>
    <row r="8232" spans="1:30" x14ac:dyDescent="0.25">
      <c r="A8232" t="s">
        <v>245</v>
      </c>
      <c r="B8232" t="s">
        <v>186</v>
      </c>
      <c r="D8232" s="5">
        <v>45012</v>
      </c>
      <c r="E8232">
        <f>COUNTIFS($D$4891:D8232,D8232,$A$4891:A8232,A8232)</f>
        <v>2</v>
      </c>
      <c r="I8232" t="s">
        <v>170</v>
      </c>
      <c r="K8232" t="str">
        <f t="shared" si="564"/>
        <v>2022/23</v>
      </c>
      <c r="Q8232" s="32">
        <v>232.25375701611438</v>
      </c>
      <c r="AC8232" s="36">
        <v>58.063439254028594</v>
      </c>
      <c r="AD8232">
        <f t="shared" si="565"/>
        <v>5.8063439254028593</v>
      </c>
    </row>
    <row r="8233" spans="1:30" x14ac:dyDescent="0.25">
      <c r="A8233" t="s">
        <v>245</v>
      </c>
      <c r="B8233" t="s">
        <v>186</v>
      </c>
      <c r="D8233" s="38">
        <v>45012</v>
      </c>
      <c r="E8233">
        <f>COUNTIFS($D$4891:D8233,D8233,$A$4891:A8233,A8233)</f>
        <v>3</v>
      </c>
      <c r="I8233" s="39" t="s">
        <v>170</v>
      </c>
      <c r="K8233" t="str">
        <f t="shared" si="564"/>
        <v>2022/23</v>
      </c>
      <c r="Q8233" s="32">
        <v>240.29244516653131</v>
      </c>
      <c r="AC8233" s="37">
        <v>60.073111291632827</v>
      </c>
      <c r="AD8233">
        <f t="shared" si="565"/>
        <v>6.0073111291632824</v>
      </c>
    </row>
    <row r="8234" spans="1:30" x14ac:dyDescent="0.25">
      <c r="A8234" t="s">
        <v>245</v>
      </c>
      <c r="B8234" t="s">
        <v>186</v>
      </c>
      <c r="D8234" s="5">
        <v>45012</v>
      </c>
      <c r="E8234">
        <f>COUNTIFS($D$4891:D8234,D8234,$A$4891:A8234,A8234)</f>
        <v>4</v>
      </c>
      <c r="I8234" t="s">
        <v>170</v>
      </c>
      <c r="K8234" t="str">
        <f t="shared" si="564"/>
        <v>2022/23</v>
      </c>
      <c r="Q8234" s="32">
        <v>224.09494232475595</v>
      </c>
      <c r="AC8234" s="36">
        <v>56.023735581188987</v>
      </c>
      <c r="AD8234">
        <f t="shared" si="565"/>
        <v>5.6023735581188987</v>
      </c>
    </row>
    <row r="8235" spans="1:30" x14ac:dyDescent="0.25">
      <c r="A8235" t="s">
        <v>245</v>
      </c>
      <c r="B8235" t="s">
        <v>186</v>
      </c>
      <c r="D8235" s="38">
        <v>45012</v>
      </c>
      <c r="E8235">
        <f>COUNTIFS($D$4891:D8235,D8235,$A$4891:A8235,A8235)</f>
        <v>5</v>
      </c>
      <c r="I8235" s="39" t="s">
        <v>170</v>
      </c>
      <c r="K8235" t="str">
        <f t="shared" si="564"/>
        <v>2022/23</v>
      </c>
      <c r="Q8235" s="32">
        <v>183.0144492068402</v>
      </c>
      <c r="AC8235" s="37">
        <v>45.753612301710049</v>
      </c>
      <c r="AD8235">
        <f t="shared" si="565"/>
        <v>4.5753612301710049</v>
      </c>
    </row>
    <row r="8236" spans="1:30" x14ac:dyDescent="0.25">
      <c r="A8236" t="s">
        <v>245</v>
      </c>
      <c r="B8236" t="s">
        <v>186</v>
      </c>
      <c r="D8236" s="5">
        <v>45053</v>
      </c>
      <c r="E8236">
        <f>COUNTIFS($D$4891:D8236,D8236,$A$4891:A8236,A8236)</f>
        <v>1</v>
      </c>
      <c r="I8236" t="s">
        <v>170</v>
      </c>
      <c r="K8236" t="str">
        <f t="shared" si="564"/>
        <v>2022/23</v>
      </c>
      <c r="Q8236" s="32">
        <v>192.98531810766718</v>
      </c>
      <c r="AC8236" s="36">
        <v>47.069589782357845</v>
      </c>
      <c r="AD8236">
        <f t="shared" si="565"/>
        <v>4.7069589782357841</v>
      </c>
    </row>
    <row r="8237" spans="1:30" x14ac:dyDescent="0.25">
      <c r="A8237" t="s">
        <v>245</v>
      </c>
      <c r="B8237" t="s">
        <v>186</v>
      </c>
      <c r="D8237" s="38">
        <v>45053</v>
      </c>
      <c r="E8237">
        <f>COUNTIFS($D$4891:D8237,D8237,$A$4891:A8237,A8237)</f>
        <v>2</v>
      </c>
      <c r="I8237" s="39" t="s">
        <v>170</v>
      </c>
      <c r="K8237" t="str">
        <f t="shared" si="564"/>
        <v>2022/23</v>
      </c>
      <c r="Q8237" s="32">
        <v>176.55835543766577</v>
      </c>
      <c r="AC8237" s="37">
        <v>43.063013521381897</v>
      </c>
      <c r="AD8237">
        <f t="shared" si="565"/>
        <v>4.3063013521381901</v>
      </c>
    </row>
    <row r="8238" spans="1:30" x14ac:dyDescent="0.25">
      <c r="A8238" t="s">
        <v>245</v>
      </c>
      <c r="B8238" t="s">
        <v>186</v>
      </c>
      <c r="D8238" s="5">
        <v>45053</v>
      </c>
      <c r="E8238">
        <f>COUNTIFS($D$4891:D8238,D8238,$A$4891:A8238,A8238)</f>
        <v>3</v>
      </c>
      <c r="I8238" t="s">
        <v>170</v>
      </c>
      <c r="K8238" t="str">
        <f t="shared" si="564"/>
        <v>2022/23</v>
      </c>
      <c r="Q8238" s="32">
        <v>134.52311778866107</v>
      </c>
      <c r="AC8238" s="36">
        <v>32.810516533819772</v>
      </c>
      <c r="AD8238">
        <f t="shared" si="565"/>
        <v>3.2810516533819771</v>
      </c>
    </row>
    <row r="8239" spans="1:30" x14ac:dyDescent="0.25">
      <c r="A8239" t="s">
        <v>245</v>
      </c>
      <c r="B8239" t="s">
        <v>186</v>
      </c>
      <c r="D8239" s="38">
        <v>45053</v>
      </c>
      <c r="E8239">
        <f>COUNTIFS($D$4891:D8239,D8239,$A$4891:A8239,A8239)</f>
        <v>4</v>
      </c>
      <c r="I8239" s="39" t="s">
        <v>170</v>
      </c>
      <c r="K8239" t="str">
        <f t="shared" si="564"/>
        <v>2022/23</v>
      </c>
      <c r="Q8239" s="32">
        <v>198.1975184439973</v>
      </c>
      <c r="AC8239" s="37">
        <v>48.34085815707251</v>
      </c>
      <c r="AD8239">
        <f t="shared" si="565"/>
        <v>4.834085815707251</v>
      </c>
    </row>
    <row r="8240" spans="1:30" x14ac:dyDescent="0.25">
      <c r="A8240" t="s">
        <v>245</v>
      </c>
      <c r="B8240" t="s">
        <v>186</v>
      </c>
      <c r="D8240" s="5">
        <v>45053</v>
      </c>
      <c r="E8240">
        <f>COUNTIFS($D$4891:D8240,D8240,$A$4891:A8240,A8240)</f>
        <v>5</v>
      </c>
      <c r="I8240" t="s">
        <v>170</v>
      </c>
      <c r="K8240" t="str">
        <f t="shared" si="564"/>
        <v>2022/23</v>
      </c>
      <c r="Q8240" s="32">
        <v>169.25645041628883</v>
      </c>
      <c r="AC8240" s="36">
        <v>41.282061077143617</v>
      </c>
      <c r="AD8240">
        <f t="shared" si="565"/>
        <v>4.1282061077143615</v>
      </c>
    </row>
    <row r="8241" spans="1:30" x14ac:dyDescent="0.25">
      <c r="A8241" t="s">
        <v>245</v>
      </c>
      <c r="B8241" t="s">
        <v>186</v>
      </c>
      <c r="D8241" s="38">
        <v>45146</v>
      </c>
      <c r="E8241">
        <f>COUNTIFS($D$4891:D8241,D8241,$A$4891:A8241,A8241)</f>
        <v>1</v>
      </c>
      <c r="I8241" s="39" t="s">
        <v>170</v>
      </c>
      <c r="K8241" t="str">
        <f t="shared" si="564"/>
        <v>2023/24</v>
      </c>
      <c r="Q8241" s="32">
        <v>15.555555555555554</v>
      </c>
      <c r="AC8241" s="37">
        <v>1.6726403823178015</v>
      </c>
      <c r="AD8241">
        <f t="shared" si="565"/>
        <v>0.16726403823178015</v>
      </c>
    </row>
    <row r="8242" spans="1:30" x14ac:dyDescent="0.25">
      <c r="A8242" t="s">
        <v>245</v>
      </c>
      <c r="B8242" t="s">
        <v>186</v>
      </c>
      <c r="D8242" s="5">
        <v>45146</v>
      </c>
      <c r="E8242">
        <f>COUNTIFS($D$4891:D8242,D8242,$A$4891:A8242,A8242)</f>
        <v>2</v>
      </c>
      <c r="I8242" t="s">
        <v>170</v>
      </c>
      <c r="K8242" t="str">
        <f t="shared" si="564"/>
        <v>2023/24</v>
      </c>
      <c r="Q8242" s="32">
        <v>42.139439507860558</v>
      </c>
      <c r="AC8242" s="36">
        <v>4.5311225277269411</v>
      </c>
      <c r="AD8242">
        <f t="shared" si="565"/>
        <v>0.45311225277269412</v>
      </c>
    </row>
    <row r="8243" spans="1:30" x14ac:dyDescent="0.25">
      <c r="A8243" t="s">
        <v>245</v>
      </c>
      <c r="B8243" t="s">
        <v>186</v>
      </c>
      <c r="D8243" s="38">
        <v>45146</v>
      </c>
      <c r="E8243">
        <f>COUNTIFS($D$4891:D8243,D8243,$A$4891:A8243,A8243)</f>
        <v>3</v>
      </c>
      <c r="I8243" s="39" t="s">
        <v>170</v>
      </c>
      <c r="K8243" t="str">
        <f t="shared" si="564"/>
        <v>2023/24</v>
      </c>
      <c r="Q8243" s="32">
        <v>13.54956268221574</v>
      </c>
      <c r="AC8243" s="37">
        <v>1.4569422238941654</v>
      </c>
      <c r="AD8243">
        <f t="shared" si="565"/>
        <v>0.14569422238941654</v>
      </c>
    </row>
    <row r="8244" spans="1:30" x14ac:dyDescent="0.25">
      <c r="A8244" t="s">
        <v>245</v>
      </c>
      <c r="B8244" t="s">
        <v>186</v>
      </c>
      <c r="D8244" s="5">
        <v>45146</v>
      </c>
      <c r="E8244">
        <f>COUNTIFS($D$4891:D8244,D8244,$A$4891:A8244,A8244)</f>
        <v>4</v>
      </c>
      <c r="I8244" t="s">
        <v>170</v>
      </c>
      <c r="K8244" t="str">
        <f t="shared" si="564"/>
        <v>2023/24</v>
      </c>
      <c r="Q8244" s="32">
        <v>2.4440359035362822</v>
      </c>
      <c r="AC8244" s="36">
        <v>0.26279955952003031</v>
      </c>
      <c r="AD8244">
        <f t="shared" si="565"/>
        <v>2.6279955952003033E-2</v>
      </c>
    </row>
    <row r="8245" spans="1:30" x14ac:dyDescent="0.25">
      <c r="A8245" t="s">
        <v>245</v>
      </c>
      <c r="B8245" t="s">
        <v>186</v>
      </c>
      <c r="D8245" s="38">
        <v>45146</v>
      </c>
      <c r="E8245">
        <f>COUNTIFS($D$4891:D8245,D8245,$A$4891:A8245,A8245)</f>
        <v>5</v>
      </c>
      <c r="I8245" s="39" t="s">
        <v>170</v>
      </c>
      <c r="K8245" t="str">
        <f t="shared" si="564"/>
        <v>2023/24</v>
      </c>
      <c r="Q8245" s="32">
        <v>13.206577595066804</v>
      </c>
      <c r="AC8245" s="37">
        <v>1.4200621069964305</v>
      </c>
      <c r="AD8245">
        <f t="shared" si="565"/>
        <v>0.14200621069964306</v>
      </c>
    </row>
    <row r="8246" spans="1:30" x14ac:dyDescent="0.25">
      <c r="A8246" t="s">
        <v>245</v>
      </c>
      <c r="B8246" t="s">
        <v>186</v>
      </c>
      <c r="D8246" s="5">
        <v>45184</v>
      </c>
      <c r="E8246">
        <f>COUNTIFS($D$4891:D8246,D8246,$A$4891:A8246,A8246)</f>
        <v>1</v>
      </c>
      <c r="I8246" t="s">
        <v>170</v>
      </c>
      <c r="K8246" t="str">
        <f t="shared" si="564"/>
        <v>2023/24</v>
      </c>
      <c r="Q8246" s="32">
        <v>42.766455061810895</v>
      </c>
      <c r="AC8246" s="36">
        <v>11.25433027942392</v>
      </c>
      <c r="AD8246">
        <f t="shared" si="565"/>
        <v>1.1254330279423921</v>
      </c>
    </row>
    <row r="8247" spans="1:30" x14ac:dyDescent="0.25">
      <c r="A8247" t="s">
        <v>245</v>
      </c>
      <c r="B8247" t="s">
        <v>186</v>
      </c>
      <c r="D8247" s="38">
        <v>45184</v>
      </c>
      <c r="E8247">
        <f>COUNTIFS($D$4891:D8247,D8247,$A$4891:A8247,A8247)</f>
        <v>2</v>
      </c>
      <c r="I8247" s="39" t="s">
        <v>170</v>
      </c>
      <c r="K8247" t="str">
        <f t="shared" si="564"/>
        <v>2023/24</v>
      </c>
      <c r="Q8247" s="32">
        <v>74.854581354394583</v>
      </c>
      <c r="AC8247" s="37">
        <v>19.698574040630152</v>
      </c>
      <c r="AD8247">
        <f t="shared" si="565"/>
        <v>1.9698574040630152</v>
      </c>
    </row>
    <row r="8248" spans="1:30" x14ac:dyDescent="0.25">
      <c r="A8248" t="s">
        <v>245</v>
      </c>
      <c r="B8248" t="s">
        <v>186</v>
      </c>
      <c r="D8248" s="5">
        <v>45184</v>
      </c>
      <c r="E8248">
        <f>COUNTIFS($D$4891:D8248,D8248,$A$4891:A8248,A8248)</f>
        <v>3</v>
      </c>
      <c r="I8248" t="s">
        <v>170</v>
      </c>
      <c r="K8248" t="str">
        <f t="shared" si="564"/>
        <v>2023/24</v>
      </c>
      <c r="Q8248" s="32">
        <v>78.402541059807874</v>
      </c>
      <c r="AC8248" s="36">
        <v>20.632247647317861</v>
      </c>
      <c r="AD8248">
        <f t="shared" si="565"/>
        <v>2.0632247647317863</v>
      </c>
    </row>
    <row r="8249" spans="1:30" x14ac:dyDescent="0.25">
      <c r="A8249" t="s">
        <v>245</v>
      </c>
      <c r="B8249" t="s">
        <v>186</v>
      </c>
      <c r="D8249" s="38">
        <v>45184</v>
      </c>
      <c r="E8249">
        <f>COUNTIFS($D$4891:D8249,D8249,$A$4891:A8249,A8249)</f>
        <v>4</v>
      </c>
      <c r="I8249" s="39" t="s">
        <v>170</v>
      </c>
      <c r="K8249" t="str">
        <f t="shared" si="564"/>
        <v>2023/24</v>
      </c>
      <c r="Q8249" s="32">
        <v>140.57854917668004</v>
      </c>
      <c r="AC8249" s="37">
        <v>36.994355046494753</v>
      </c>
      <c r="AD8249">
        <f t="shared" si="565"/>
        <v>3.6994355046494753</v>
      </c>
    </row>
    <row r="8250" spans="1:30" x14ac:dyDescent="0.25">
      <c r="A8250" t="s">
        <v>245</v>
      </c>
      <c r="B8250" t="s">
        <v>186</v>
      </c>
      <c r="D8250" s="5">
        <v>45184</v>
      </c>
      <c r="E8250">
        <f>COUNTIFS($D$4891:D8250,D8250,$A$4891:A8250,A8250)</f>
        <v>5</v>
      </c>
      <c r="I8250" t="s">
        <v>170</v>
      </c>
      <c r="K8250" t="str">
        <f t="shared" si="564"/>
        <v>2023/24</v>
      </c>
      <c r="Q8250" s="32">
        <v>147.27503168567807</v>
      </c>
      <c r="AC8250" s="36">
        <v>38.756587285704754</v>
      </c>
      <c r="AD8250">
        <f t="shared" si="565"/>
        <v>3.8756587285704756</v>
      </c>
    </row>
    <row r="8251" spans="1:30" x14ac:dyDescent="0.25">
      <c r="A8251" t="s">
        <v>245</v>
      </c>
      <c r="B8251" t="s">
        <v>186</v>
      </c>
      <c r="D8251" s="38">
        <v>45216</v>
      </c>
      <c r="E8251">
        <f>COUNTIFS($D$4891:D8251,D8251,$A$4891:A8251,A8251)</f>
        <v>1</v>
      </c>
      <c r="I8251" s="39" t="s">
        <v>170</v>
      </c>
      <c r="K8251" t="str">
        <f t="shared" si="564"/>
        <v>2023/24</v>
      </c>
      <c r="Q8251" s="32">
        <v>216.20579382994734</v>
      </c>
      <c r="AC8251" s="37">
        <v>67.564310571858542</v>
      </c>
      <c r="AD8251">
        <f t="shared" si="565"/>
        <v>6.7564310571858543</v>
      </c>
    </row>
    <row r="8252" spans="1:30" x14ac:dyDescent="0.25">
      <c r="A8252" t="s">
        <v>245</v>
      </c>
      <c r="B8252" t="s">
        <v>186</v>
      </c>
      <c r="D8252" s="5">
        <v>45216</v>
      </c>
      <c r="E8252">
        <f>COUNTIFS($D$4891:D8252,D8252,$A$4891:A8252,A8252)</f>
        <v>2</v>
      </c>
      <c r="I8252" t="s">
        <v>170</v>
      </c>
      <c r="K8252" t="str">
        <f t="shared" si="564"/>
        <v>2023/24</v>
      </c>
      <c r="Q8252" s="32">
        <v>210.24520255863541</v>
      </c>
      <c r="AC8252" s="36">
        <v>65.701625799573563</v>
      </c>
      <c r="AD8252">
        <f t="shared" si="565"/>
        <v>6.5701625799573566</v>
      </c>
    </row>
    <row r="8253" spans="1:30" x14ac:dyDescent="0.25">
      <c r="A8253" t="s">
        <v>245</v>
      </c>
      <c r="B8253" t="s">
        <v>186</v>
      </c>
      <c r="D8253" s="38">
        <v>45216</v>
      </c>
      <c r="E8253">
        <f>COUNTIFS($D$4891:D8253,D8253,$A$4891:A8253,A8253)</f>
        <v>3</v>
      </c>
      <c r="I8253" s="39" t="s">
        <v>170</v>
      </c>
      <c r="K8253" t="str">
        <f t="shared" si="564"/>
        <v>2023/24</v>
      </c>
      <c r="Q8253" s="32">
        <v>233.96483516483508</v>
      </c>
      <c r="AC8253" s="37">
        <v>73.114010989010964</v>
      </c>
      <c r="AD8253">
        <f t="shared" si="565"/>
        <v>7.3114010989010962</v>
      </c>
    </row>
    <row r="8254" spans="1:30" x14ac:dyDescent="0.25">
      <c r="A8254" t="s">
        <v>245</v>
      </c>
      <c r="B8254" t="s">
        <v>186</v>
      </c>
      <c r="D8254" s="5">
        <v>45216</v>
      </c>
      <c r="E8254">
        <f>COUNTIFS($D$4891:D8254,D8254,$A$4891:A8254,A8254)</f>
        <v>4</v>
      </c>
      <c r="I8254" t="s">
        <v>170</v>
      </c>
      <c r="K8254" t="str">
        <f t="shared" si="564"/>
        <v>2023/24</v>
      </c>
      <c r="Q8254" s="32">
        <v>218.6411149825783</v>
      </c>
      <c r="AC8254" s="36">
        <v>68.325348432055719</v>
      </c>
      <c r="AD8254">
        <f t="shared" si="565"/>
        <v>6.8325348432055719</v>
      </c>
    </row>
    <row r="8255" spans="1:30" x14ac:dyDescent="0.25">
      <c r="A8255" t="s">
        <v>245</v>
      </c>
      <c r="B8255" t="s">
        <v>186</v>
      </c>
      <c r="D8255" s="38">
        <v>45216</v>
      </c>
      <c r="E8255">
        <f>COUNTIFS($D$4891:D8255,D8255,$A$4891:A8255,A8255)</f>
        <v>5</v>
      </c>
      <c r="I8255" s="39" t="s">
        <v>170</v>
      </c>
      <c r="K8255" t="str">
        <f t="shared" si="564"/>
        <v>2023/24</v>
      </c>
      <c r="Q8255" s="32">
        <v>241.59816440542699</v>
      </c>
      <c r="AC8255" s="37">
        <v>75.499426376695936</v>
      </c>
      <c r="AD8255">
        <f t="shared" si="565"/>
        <v>7.5499426376695933</v>
      </c>
    </row>
    <row r="8256" spans="1:30" x14ac:dyDescent="0.25">
      <c r="A8256" t="s">
        <v>245</v>
      </c>
      <c r="B8256" t="s">
        <v>186</v>
      </c>
      <c r="D8256" s="5">
        <v>45237</v>
      </c>
      <c r="E8256">
        <f>COUNTIFS($D$4891:D8256,D8256,$A$4891:A8256,A8256)</f>
        <v>1</v>
      </c>
      <c r="I8256" t="s">
        <v>170</v>
      </c>
      <c r="K8256" t="str">
        <f t="shared" si="564"/>
        <v>2023/24</v>
      </c>
      <c r="Q8256" s="32">
        <v>174.44989998181484</v>
      </c>
      <c r="AC8256" s="36">
        <v>83.071380943721351</v>
      </c>
      <c r="AD8256">
        <f t="shared" si="565"/>
        <v>8.3071380943721351</v>
      </c>
    </row>
    <row r="8257" spans="1:30" x14ac:dyDescent="0.25">
      <c r="A8257" t="s">
        <v>245</v>
      </c>
      <c r="B8257" t="s">
        <v>186</v>
      </c>
      <c r="D8257" s="38">
        <v>45237</v>
      </c>
      <c r="E8257">
        <f>COUNTIFS($D$4891:D8257,D8257,$A$4891:A8257,A8257)</f>
        <v>2</v>
      </c>
      <c r="I8257" s="39" t="s">
        <v>170</v>
      </c>
      <c r="K8257" t="str">
        <f t="shared" si="564"/>
        <v>2023/24</v>
      </c>
      <c r="Q8257" s="32">
        <v>197.98562717770034</v>
      </c>
      <c r="AC8257" s="37">
        <v>94.2788700846192</v>
      </c>
      <c r="AD8257">
        <f t="shared" si="565"/>
        <v>9.4278870084619193</v>
      </c>
    </row>
    <row r="8258" spans="1:30" x14ac:dyDescent="0.25">
      <c r="A8258" t="s">
        <v>245</v>
      </c>
      <c r="B8258" t="s">
        <v>186</v>
      </c>
      <c r="D8258" s="5">
        <v>45237</v>
      </c>
      <c r="E8258">
        <f>COUNTIFS($D$4891:D8258,D8258,$A$4891:A8258,A8258)</f>
        <v>3</v>
      </c>
      <c r="I8258" t="s">
        <v>170</v>
      </c>
      <c r="K8258" t="str">
        <f t="shared" si="564"/>
        <v>2023/24</v>
      </c>
      <c r="Q8258" s="32">
        <v>189.85886402753871</v>
      </c>
      <c r="AC8258" s="36">
        <v>90.408982870256537</v>
      </c>
      <c r="AD8258">
        <f t="shared" si="565"/>
        <v>9.0408982870256533</v>
      </c>
    </row>
    <row r="8259" spans="1:30" x14ac:dyDescent="0.25">
      <c r="A8259" t="s">
        <v>245</v>
      </c>
      <c r="B8259" t="s">
        <v>186</v>
      </c>
      <c r="D8259" s="38">
        <v>45237</v>
      </c>
      <c r="E8259">
        <f>COUNTIFS($D$4891:D8259,D8259,$A$4891:A8259,A8259)</f>
        <v>4</v>
      </c>
      <c r="I8259" s="39" t="s">
        <v>170</v>
      </c>
      <c r="K8259" t="str">
        <f t="shared" si="564"/>
        <v>2023/24</v>
      </c>
      <c r="Q8259" s="32">
        <v>171.33301481127569</v>
      </c>
      <c r="AC8259" s="37">
        <v>81.587149910131274</v>
      </c>
      <c r="AD8259">
        <f t="shared" si="565"/>
        <v>8.1587149910131274</v>
      </c>
    </row>
    <row r="8260" spans="1:30" x14ac:dyDescent="0.25">
      <c r="A8260" t="s">
        <v>245</v>
      </c>
      <c r="B8260" t="s">
        <v>186</v>
      </c>
      <c r="D8260" s="5">
        <v>45237</v>
      </c>
      <c r="E8260">
        <f>COUNTIFS($D$4891:D8260,D8260,$A$4891:A8260,A8260)</f>
        <v>5</v>
      </c>
      <c r="I8260" t="s">
        <v>170</v>
      </c>
      <c r="K8260" t="str">
        <f t="shared" si="564"/>
        <v>2023/24</v>
      </c>
      <c r="Q8260" s="32">
        <v>202.60160098522167</v>
      </c>
      <c r="AC8260" s="36">
        <v>96.476952850105562</v>
      </c>
      <c r="AD8260">
        <f t="shared" si="565"/>
        <v>9.6476952850105562</v>
      </c>
    </row>
    <row r="8261" spans="1:30" x14ac:dyDescent="0.25">
      <c r="A8261" t="s">
        <v>245</v>
      </c>
      <c r="B8261" t="s">
        <v>186</v>
      </c>
      <c r="D8261" s="38">
        <v>45259</v>
      </c>
      <c r="E8261">
        <f>COUNTIFS($D$4891:D8261,D8261,$A$4891:A8261,A8261)</f>
        <v>1</v>
      </c>
      <c r="I8261" s="39" t="s">
        <v>170</v>
      </c>
      <c r="K8261" t="str">
        <f t="shared" si="564"/>
        <v>2023/24</v>
      </c>
      <c r="Q8261" s="32">
        <v>172.58206761391472</v>
      </c>
      <c r="AC8261" s="37">
        <v>78.44639436996124</v>
      </c>
      <c r="AD8261">
        <f t="shared" si="565"/>
        <v>7.8446394369961236</v>
      </c>
    </row>
    <row r="8262" spans="1:30" x14ac:dyDescent="0.25">
      <c r="A8262" t="s">
        <v>245</v>
      </c>
      <c r="B8262" t="s">
        <v>186</v>
      </c>
      <c r="D8262" s="5">
        <v>45259</v>
      </c>
      <c r="E8262">
        <f>COUNTIFS($D$4891:D8262,D8262,$A$4891:A8262,A8262)</f>
        <v>2</v>
      </c>
      <c r="I8262" t="s">
        <v>170</v>
      </c>
      <c r="K8262" t="str">
        <f t="shared" si="564"/>
        <v>2023/24</v>
      </c>
      <c r="Q8262" s="32">
        <v>231.23091756387595</v>
      </c>
      <c r="AC8262" s="36">
        <v>105.10496252903452</v>
      </c>
      <c r="AD8262">
        <f t="shared" si="565"/>
        <v>10.510496252903453</v>
      </c>
    </row>
    <row r="8263" spans="1:30" x14ac:dyDescent="0.25">
      <c r="A8263" t="s">
        <v>245</v>
      </c>
      <c r="B8263" t="s">
        <v>186</v>
      </c>
      <c r="D8263" s="38">
        <v>45259</v>
      </c>
      <c r="E8263">
        <f>COUNTIFS($D$4891:D8263,D8263,$A$4891:A8263,A8263)</f>
        <v>3</v>
      </c>
      <c r="I8263" s="39" t="s">
        <v>170</v>
      </c>
      <c r="K8263" t="str">
        <f t="shared" ref="K8263:K8326" si="566">YEAR(D8263)+IF(MONTH(D8263)&lt;7,-1,0)&amp;"/"&amp;RIGHT(YEAR(D8263)+IF(MONTH(D8263)&lt;7,0,1),2)</f>
        <v>2023/24</v>
      </c>
      <c r="Q8263" s="32">
        <v>249.64113181504476</v>
      </c>
      <c r="AC8263" s="37">
        <v>113.47324173411126</v>
      </c>
      <c r="AD8263">
        <f t="shared" si="565"/>
        <v>11.347324173411126</v>
      </c>
    </row>
    <row r="8264" spans="1:30" x14ac:dyDescent="0.25">
      <c r="A8264" t="s">
        <v>245</v>
      </c>
      <c r="B8264" t="s">
        <v>186</v>
      </c>
      <c r="D8264" s="5">
        <v>45259</v>
      </c>
      <c r="E8264">
        <f>COUNTIFS($D$4891:D8264,D8264,$A$4891:A8264,A8264)</f>
        <v>4</v>
      </c>
      <c r="I8264" t="s">
        <v>170</v>
      </c>
      <c r="K8264" t="str">
        <f t="shared" si="566"/>
        <v>2023/24</v>
      </c>
      <c r="Q8264" s="32">
        <v>169.80826357007828</v>
      </c>
      <c r="AC8264" s="36">
        <v>77.18557435003558</v>
      </c>
      <c r="AD8264">
        <f t="shared" si="565"/>
        <v>7.7185574350035582</v>
      </c>
    </row>
    <row r="8265" spans="1:30" x14ac:dyDescent="0.25">
      <c r="A8265" t="s">
        <v>245</v>
      </c>
      <c r="B8265" t="s">
        <v>186</v>
      </c>
      <c r="D8265" s="38">
        <v>45259</v>
      </c>
      <c r="E8265">
        <f>COUNTIFS($D$4891:D8265,D8265,$A$4891:A8265,A8265)</f>
        <v>5</v>
      </c>
      <c r="I8265" s="39" t="s">
        <v>170</v>
      </c>
      <c r="K8265" t="str">
        <f t="shared" si="566"/>
        <v>2023/24</v>
      </c>
      <c r="Q8265" s="32">
        <v>188.62140774677218</v>
      </c>
      <c r="AC8265" s="37">
        <v>85.737003521260078</v>
      </c>
      <c r="AD8265">
        <f t="shared" si="565"/>
        <v>8.5737003521260071</v>
      </c>
    </row>
    <row r="8266" spans="1:30" x14ac:dyDescent="0.25">
      <c r="A8266" t="s">
        <v>245</v>
      </c>
      <c r="B8266" t="s">
        <v>186</v>
      </c>
      <c r="D8266" s="5">
        <v>45279</v>
      </c>
      <c r="E8266">
        <f>COUNTIFS($D$4891:D8266,D8266,$A$4891:A8266,A8266)</f>
        <v>1</v>
      </c>
      <c r="I8266" t="s">
        <v>170</v>
      </c>
      <c r="K8266" t="str">
        <f t="shared" si="566"/>
        <v>2023/24</v>
      </c>
      <c r="Q8266" s="32">
        <v>136.16627725856696</v>
      </c>
      <c r="AC8266" s="36">
        <v>68.083138629283482</v>
      </c>
      <c r="AD8266">
        <f t="shared" si="565"/>
        <v>6.8083138629283484</v>
      </c>
    </row>
    <row r="8267" spans="1:30" x14ac:dyDescent="0.25">
      <c r="A8267" t="s">
        <v>245</v>
      </c>
      <c r="B8267" t="s">
        <v>186</v>
      </c>
      <c r="D8267" s="38">
        <v>45279</v>
      </c>
      <c r="E8267">
        <f>COUNTIFS($D$4891:D8267,D8267,$A$4891:A8267,A8267)</f>
        <v>2</v>
      </c>
      <c r="I8267" s="39" t="s">
        <v>170</v>
      </c>
      <c r="K8267" t="str">
        <f t="shared" si="566"/>
        <v>2023/24</v>
      </c>
      <c r="Q8267" s="32">
        <v>149.05257711957572</v>
      </c>
      <c r="AC8267" s="37">
        <v>74.526288559787858</v>
      </c>
      <c r="AD8267">
        <f t="shared" si="565"/>
        <v>7.4526288559787854</v>
      </c>
    </row>
    <row r="8268" spans="1:30" x14ac:dyDescent="0.25">
      <c r="A8268" t="s">
        <v>245</v>
      </c>
      <c r="B8268" t="s">
        <v>186</v>
      </c>
      <c r="D8268" s="5">
        <v>45279</v>
      </c>
      <c r="E8268">
        <f>COUNTIFS($D$4891:D8268,D8268,$A$4891:A8268,A8268)</f>
        <v>3</v>
      </c>
      <c r="I8268" t="s">
        <v>170</v>
      </c>
      <c r="K8268" t="str">
        <f t="shared" si="566"/>
        <v>2023/24</v>
      </c>
      <c r="Q8268" s="32">
        <v>119.63190184049077</v>
      </c>
      <c r="AC8268" s="36">
        <v>59.815950920245385</v>
      </c>
      <c r="AD8268">
        <f t="shared" si="565"/>
        <v>5.9815950920245387</v>
      </c>
    </row>
    <row r="8269" spans="1:30" x14ac:dyDescent="0.25">
      <c r="A8269" t="s">
        <v>245</v>
      </c>
      <c r="B8269" t="s">
        <v>186</v>
      </c>
      <c r="D8269" s="38">
        <v>45279</v>
      </c>
      <c r="E8269">
        <f>COUNTIFS($D$4891:D8269,D8269,$A$4891:A8269,A8269)</f>
        <v>4</v>
      </c>
      <c r="I8269" s="39" t="s">
        <v>170</v>
      </c>
      <c r="K8269" t="str">
        <f t="shared" si="566"/>
        <v>2023/24</v>
      </c>
      <c r="Q8269" s="32">
        <v>131.59509202453987</v>
      </c>
      <c r="AC8269" s="37">
        <v>65.797546012269933</v>
      </c>
      <c r="AD8269">
        <f t="shared" si="565"/>
        <v>6.579754601226993</v>
      </c>
    </row>
    <row r="8270" spans="1:30" x14ac:dyDescent="0.25">
      <c r="A8270" t="s">
        <v>245</v>
      </c>
      <c r="B8270" t="s">
        <v>186</v>
      </c>
      <c r="D8270" s="5">
        <v>45279</v>
      </c>
      <c r="E8270">
        <f>COUNTIFS($D$4891:D8270,D8270,$A$4891:A8270,A8270)</f>
        <v>5</v>
      </c>
      <c r="I8270" t="s">
        <v>170</v>
      </c>
      <c r="K8270" t="str">
        <f t="shared" si="566"/>
        <v>2023/24</v>
      </c>
      <c r="Q8270" s="32">
        <v>145.0386650386651</v>
      </c>
      <c r="AC8270" s="36">
        <v>72.519332519332551</v>
      </c>
      <c r="AD8270">
        <f t="shared" si="565"/>
        <v>7.2519332519332549</v>
      </c>
    </row>
    <row r="8271" spans="1:30" x14ac:dyDescent="0.25">
      <c r="A8271" t="s">
        <v>245</v>
      </c>
      <c r="B8271" t="s">
        <v>186</v>
      </c>
      <c r="D8271" s="38">
        <v>45312</v>
      </c>
      <c r="E8271">
        <f>COUNTIFS($D$4891:D8271,D8271,$A$4891:A8271,A8271)</f>
        <v>1</v>
      </c>
      <c r="I8271" s="39" t="s">
        <v>170</v>
      </c>
      <c r="K8271" t="str">
        <f t="shared" si="566"/>
        <v>2023/24</v>
      </c>
      <c r="Q8271" s="32">
        <v>361.82883939038686</v>
      </c>
      <c r="AC8271" s="37">
        <v>109.64510284557177</v>
      </c>
      <c r="AD8271">
        <f t="shared" si="565"/>
        <v>10.964510284557177</v>
      </c>
    </row>
    <row r="8272" spans="1:30" x14ac:dyDescent="0.25">
      <c r="A8272" t="s">
        <v>245</v>
      </c>
      <c r="B8272" t="s">
        <v>186</v>
      </c>
      <c r="D8272" s="5">
        <v>45312</v>
      </c>
      <c r="E8272">
        <f>COUNTIFS($D$4891:D8272,D8272,$A$4891:A8272,A8272)</f>
        <v>2</v>
      </c>
      <c r="I8272" t="s">
        <v>170</v>
      </c>
      <c r="K8272" t="str">
        <f t="shared" si="566"/>
        <v>2023/24</v>
      </c>
      <c r="Q8272" s="32">
        <v>343.14096499526966</v>
      </c>
      <c r="AC8272" s="36">
        <v>103.98211060462717</v>
      </c>
      <c r="AD8272">
        <f t="shared" si="565"/>
        <v>10.398211060462717</v>
      </c>
    </row>
    <row r="8273" spans="1:30" x14ac:dyDescent="0.25">
      <c r="A8273" t="s">
        <v>245</v>
      </c>
      <c r="B8273" t="s">
        <v>186</v>
      </c>
      <c r="D8273" s="38">
        <v>45312</v>
      </c>
      <c r="E8273">
        <f>COUNTIFS($D$4891:D8273,D8273,$A$4891:A8273,A8273)</f>
        <v>3</v>
      </c>
      <c r="I8273" s="39" t="s">
        <v>170</v>
      </c>
      <c r="K8273" t="str">
        <f t="shared" si="566"/>
        <v>2023/24</v>
      </c>
      <c r="Q8273" s="32">
        <v>346.9325153374233</v>
      </c>
      <c r="AC8273" s="37">
        <v>105.13106525376463</v>
      </c>
      <c r="AD8273">
        <f t="shared" si="565"/>
        <v>10.513106525376463</v>
      </c>
    </row>
    <row r="8274" spans="1:30" x14ac:dyDescent="0.25">
      <c r="A8274" t="s">
        <v>245</v>
      </c>
      <c r="B8274" t="s">
        <v>186</v>
      </c>
      <c r="D8274" s="5">
        <v>45312</v>
      </c>
      <c r="E8274">
        <f>COUNTIFS($D$4891:D8274,D8274,$A$4891:A8274,A8274)</f>
        <v>4</v>
      </c>
      <c r="I8274" t="s">
        <v>170</v>
      </c>
      <c r="K8274" t="str">
        <f t="shared" si="566"/>
        <v>2023/24</v>
      </c>
      <c r="Q8274" s="32">
        <v>331.57752566180443</v>
      </c>
      <c r="AC8274" s="36">
        <v>100.47803807933468</v>
      </c>
      <c r="AD8274">
        <f t="shared" si="565"/>
        <v>10.047803807933468</v>
      </c>
    </row>
    <row r="8275" spans="1:30" x14ac:dyDescent="0.25">
      <c r="A8275" t="s">
        <v>245</v>
      </c>
      <c r="B8275" t="s">
        <v>186</v>
      </c>
      <c r="D8275" s="38">
        <v>45312</v>
      </c>
      <c r="E8275">
        <f>COUNTIFS($D$4891:D8275,D8275,$A$4891:A8275,A8275)</f>
        <v>5</v>
      </c>
      <c r="I8275" s="39" t="s">
        <v>170</v>
      </c>
      <c r="K8275" t="str">
        <f t="shared" si="566"/>
        <v>2023/24</v>
      </c>
      <c r="Q8275" s="32">
        <v>401.68940870695258</v>
      </c>
      <c r="AC8275" s="37">
        <v>121.7240632445311</v>
      </c>
      <c r="AD8275">
        <f t="shared" si="565"/>
        <v>12.17240632445311</v>
      </c>
    </row>
    <row r="8276" spans="1:30" x14ac:dyDescent="0.25">
      <c r="A8276" t="s">
        <v>245</v>
      </c>
      <c r="B8276" t="s">
        <v>186</v>
      </c>
      <c r="D8276" s="5">
        <v>45335</v>
      </c>
      <c r="E8276">
        <f>COUNTIFS($D$4891:D8276,D8276,$A$4891:A8276,A8276)</f>
        <v>1</v>
      </c>
      <c r="I8276" t="s">
        <v>170</v>
      </c>
      <c r="K8276" t="str">
        <f t="shared" si="566"/>
        <v>2023/24</v>
      </c>
      <c r="Q8276" s="32">
        <v>162.12345679012344</v>
      </c>
      <c r="AC8276" s="36">
        <v>70.488459473966714</v>
      </c>
      <c r="AD8276">
        <f t="shared" si="565"/>
        <v>7.0488459473966714</v>
      </c>
    </row>
    <row r="8277" spans="1:30" x14ac:dyDescent="0.25">
      <c r="A8277" t="s">
        <v>245</v>
      </c>
      <c r="B8277" t="s">
        <v>186</v>
      </c>
      <c r="D8277" s="38">
        <v>45335</v>
      </c>
      <c r="E8277">
        <f>COUNTIFS($D$4891:D8277,D8277,$A$4891:A8277,A8277)</f>
        <v>2</v>
      </c>
      <c r="I8277" s="39" t="s">
        <v>170</v>
      </c>
      <c r="K8277" t="str">
        <f t="shared" si="566"/>
        <v>2023/24</v>
      </c>
      <c r="Q8277" s="32">
        <v>144.54874988381818</v>
      </c>
      <c r="AC8277" s="37">
        <v>62.847282558181817</v>
      </c>
      <c r="AD8277">
        <f t="shared" si="565"/>
        <v>6.2847282558181821</v>
      </c>
    </row>
    <row r="8278" spans="1:30" x14ac:dyDescent="0.25">
      <c r="A8278" t="s">
        <v>245</v>
      </c>
      <c r="B8278" t="s">
        <v>186</v>
      </c>
      <c r="D8278" s="5">
        <v>45335</v>
      </c>
      <c r="E8278">
        <f>COUNTIFS($D$4891:D8278,D8278,$A$4891:A8278,A8278)</f>
        <v>3</v>
      </c>
      <c r="I8278" t="s">
        <v>170</v>
      </c>
      <c r="K8278" t="str">
        <f t="shared" si="566"/>
        <v>2023/24</v>
      </c>
      <c r="Q8278" s="32">
        <v>170.02252405979112</v>
      </c>
      <c r="AC8278" s="36">
        <v>73.922836547735272</v>
      </c>
      <c r="AD8278">
        <f t="shared" si="565"/>
        <v>7.3922836547735269</v>
      </c>
    </row>
    <row r="8279" spans="1:30" x14ac:dyDescent="0.25">
      <c r="A8279" t="s">
        <v>245</v>
      </c>
      <c r="B8279" t="s">
        <v>186</v>
      </c>
      <c r="D8279" s="38">
        <v>45335</v>
      </c>
      <c r="E8279">
        <f>COUNTIFS($D$4891:D8279,D8279,$A$4891:A8279,A8279)</f>
        <v>4</v>
      </c>
      <c r="I8279" s="39" t="s">
        <v>170</v>
      </c>
      <c r="K8279" t="str">
        <f t="shared" si="566"/>
        <v>2023/24</v>
      </c>
      <c r="Q8279" s="32">
        <v>147.53521126760563</v>
      </c>
      <c r="AC8279" s="37">
        <v>64.145744029393754</v>
      </c>
      <c r="AD8279">
        <f t="shared" si="565"/>
        <v>6.4145744029393752</v>
      </c>
    </row>
    <row r="8280" spans="1:30" x14ac:dyDescent="0.25">
      <c r="A8280" t="s">
        <v>245</v>
      </c>
      <c r="B8280" t="s">
        <v>186</v>
      </c>
      <c r="D8280" s="5">
        <v>45335</v>
      </c>
      <c r="E8280">
        <f>COUNTIFS($D$4891:D8280,D8280,$A$4891:A8280,A8280)</f>
        <v>5</v>
      </c>
      <c r="I8280" t="s">
        <v>170</v>
      </c>
      <c r="K8280" t="str">
        <f t="shared" si="566"/>
        <v>2023/24</v>
      </c>
      <c r="Q8280" s="32">
        <v>181.00475168608222</v>
      </c>
      <c r="AC8280" s="36">
        <v>78.69771812438357</v>
      </c>
      <c r="AD8280">
        <f t="shared" si="565"/>
        <v>7.8697718124383567</v>
      </c>
    </row>
    <row r="8281" spans="1:30" x14ac:dyDescent="0.25">
      <c r="A8281" t="s">
        <v>245</v>
      </c>
      <c r="B8281" t="s">
        <v>186</v>
      </c>
      <c r="D8281" s="38">
        <v>45364</v>
      </c>
      <c r="E8281">
        <f>COUNTIFS($D$4891:D8281,D8281,$A$4891:A8281,A8281)</f>
        <v>1</v>
      </c>
      <c r="I8281" s="39" t="s">
        <v>170</v>
      </c>
      <c r="K8281" t="str">
        <f t="shared" si="566"/>
        <v>2023/24</v>
      </c>
      <c r="Q8281" s="32">
        <v>215.55487928585922</v>
      </c>
      <c r="AC8281" s="37">
        <v>74.329268719261805</v>
      </c>
      <c r="AD8281">
        <f t="shared" si="565"/>
        <v>7.4329268719261803</v>
      </c>
    </row>
    <row r="8282" spans="1:30" x14ac:dyDescent="0.25">
      <c r="A8282" t="s">
        <v>245</v>
      </c>
      <c r="B8282" t="s">
        <v>186</v>
      </c>
      <c r="D8282" s="5">
        <v>45364</v>
      </c>
      <c r="E8282">
        <f>COUNTIFS($D$4891:D8282,D8282,$A$4891:A8282,A8282)</f>
        <v>2</v>
      </c>
      <c r="I8282" t="s">
        <v>170</v>
      </c>
      <c r="K8282" t="str">
        <f t="shared" si="566"/>
        <v>2023/24</v>
      </c>
      <c r="Q8282" s="32">
        <v>235.79449246947684</v>
      </c>
      <c r="AC8282" s="36">
        <v>81.308445679129946</v>
      </c>
      <c r="AD8282">
        <f t="shared" si="565"/>
        <v>8.1308445679129946</v>
      </c>
    </row>
    <row r="8283" spans="1:30" x14ac:dyDescent="0.25">
      <c r="A8283" t="s">
        <v>245</v>
      </c>
      <c r="B8283" t="s">
        <v>186</v>
      </c>
      <c r="D8283" s="38">
        <v>45364</v>
      </c>
      <c r="E8283">
        <f>COUNTIFS($D$4891:D8283,D8283,$A$4891:A8283,A8283)</f>
        <v>3</v>
      </c>
      <c r="I8283" s="39" t="s">
        <v>170</v>
      </c>
      <c r="K8283" t="str">
        <f t="shared" si="566"/>
        <v>2023/24</v>
      </c>
      <c r="Q8283" s="32">
        <v>214.57622298065985</v>
      </c>
      <c r="AC8283" s="37">
        <v>73.991801027813736</v>
      </c>
      <c r="AD8283">
        <f t="shared" si="565"/>
        <v>7.3991801027813739</v>
      </c>
    </row>
    <row r="8284" spans="1:30" x14ac:dyDescent="0.25">
      <c r="A8284" t="s">
        <v>245</v>
      </c>
      <c r="B8284" t="s">
        <v>186</v>
      </c>
      <c r="D8284" s="5">
        <v>45364</v>
      </c>
      <c r="E8284">
        <f>COUNTIFS($D$4891:D8284,D8284,$A$4891:A8284,A8284)</f>
        <v>4</v>
      </c>
      <c r="I8284" t="s">
        <v>170</v>
      </c>
      <c r="K8284" t="str">
        <f t="shared" si="566"/>
        <v>2023/24</v>
      </c>
      <c r="Q8284" s="32">
        <v>186.33288227334231</v>
      </c>
      <c r="AC8284" s="36">
        <v>64.252718025290449</v>
      </c>
      <c r="AD8284">
        <f t="shared" ref="AD8284:AD8347" si="567">AC8284/10</f>
        <v>6.4252718025290445</v>
      </c>
    </row>
    <row r="8285" spans="1:30" x14ac:dyDescent="0.25">
      <c r="A8285" t="s">
        <v>245</v>
      </c>
      <c r="B8285" t="s">
        <v>186</v>
      </c>
      <c r="D8285" s="38">
        <v>45364</v>
      </c>
      <c r="E8285">
        <f>COUNTIFS($D$4891:D8285,D8285,$A$4891:A8285,A8285)</f>
        <v>5</v>
      </c>
      <c r="I8285" s="39" t="s">
        <v>170</v>
      </c>
      <c r="K8285" t="str">
        <f t="shared" si="566"/>
        <v>2023/24</v>
      </c>
      <c r="Q8285" s="32">
        <v>222.56204263442572</v>
      </c>
      <c r="AC8285" s="37">
        <v>76.74553194290543</v>
      </c>
      <c r="AD8285">
        <f t="shared" si="567"/>
        <v>7.6745531942905432</v>
      </c>
    </row>
    <row r="8286" spans="1:30" x14ac:dyDescent="0.25">
      <c r="A8286" t="s">
        <v>245</v>
      </c>
      <c r="B8286" t="s">
        <v>186</v>
      </c>
      <c r="D8286" s="5">
        <v>45419</v>
      </c>
      <c r="E8286">
        <f>COUNTIFS($D$4891:D8286,D8286,$A$4891:A8286,A8286)</f>
        <v>1</v>
      </c>
      <c r="I8286" t="s">
        <v>170</v>
      </c>
      <c r="K8286" t="str">
        <f t="shared" si="566"/>
        <v>2023/24</v>
      </c>
      <c r="Q8286" s="32">
        <v>166.59301346801345</v>
      </c>
      <c r="AC8286" s="36">
        <v>30.289638812366086</v>
      </c>
      <c r="AD8286">
        <f t="shared" si="567"/>
        <v>3.0289638812366086</v>
      </c>
    </row>
    <row r="8287" spans="1:30" x14ac:dyDescent="0.25">
      <c r="A8287" t="s">
        <v>245</v>
      </c>
      <c r="B8287" t="s">
        <v>186</v>
      </c>
      <c r="D8287" s="38">
        <v>45419</v>
      </c>
      <c r="E8287">
        <f>COUNTIFS($D$4891:D8287,D8287,$A$4891:A8287,A8287)</f>
        <v>2</v>
      </c>
      <c r="I8287" s="39" t="s">
        <v>170</v>
      </c>
      <c r="K8287" t="str">
        <f t="shared" si="566"/>
        <v>2023/24</v>
      </c>
      <c r="Q8287" s="32">
        <v>167.17325227963525</v>
      </c>
      <c r="AC8287" s="37">
        <v>30.3951367781155</v>
      </c>
      <c r="AD8287">
        <f t="shared" si="567"/>
        <v>3.0395136778115499</v>
      </c>
    </row>
    <row r="8288" spans="1:30" x14ac:dyDescent="0.25">
      <c r="A8288" t="s">
        <v>245</v>
      </c>
      <c r="B8288" t="s">
        <v>186</v>
      </c>
      <c r="D8288" s="5">
        <v>45419</v>
      </c>
      <c r="E8288">
        <f>COUNTIFS($D$4891:D8288,D8288,$A$4891:A8288,A8288)</f>
        <v>3</v>
      </c>
      <c r="I8288" t="s">
        <v>170</v>
      </c>
      <c r="K8288" t="str">
        <f t="shared" si="566"/>
        <v>2023/24</v>
      </c>
      <c r="Q8288" s="32">
        <v>176.62640566430656</v>
      </c>
      <c r="AC8288" s="36">
        <v>32.113891938964827</v>
      </c>
      <c r="AD8288">
        <f t="shared" si="567"/>
        <v>3.2113891938964825</v>
      </c>
    </row>
    <row r="8289" spans="1:30" x14ac:dyDescent="0.25">
      <c r="A8289" t="s">
        <v>245</v>
      </c>
      <c r="B8289" t="s">
        <v>186</v>
      </c>
      <c r="D8289" s="38">
        <v>45419</v>
      </c>
      <c r="E8289">
        <f>COUNTIFS($D$4891:D8289,D8289,$A$4891:A8289,A8289)</f>
        <v>4</v>
      </c>
      <c r="I8289" s="39" t="s">
        <v>170</v>
      </c>
      <c r="K8289" t="str">
        <f t="shared" si="566"/>
        <v>2023/24</v>
      </c>
      <c r="Q8289" s="32">
        <v>163.40127502918202</v>
      </c>
      <c r="AC8289" s="37">
        <v>29.709322732578549</v>
      </c>
      <c r="AD8289">
        <f t="shared" si="567"/>
        <v>2.9709322732578549</v>
      </c>
    </row>
    <row r="8290" spans="1:30" x14ac:dyDescent="0.25">
      <c r="A8290" t="s">
        <v>245</v>
      </c>
      <c r="B8290" t="s">
        <v>186</v>
      </c>
      <c r="D8290" s="5">
        <v>45419</v>
      </c>
      <c r="E8290">
        <f>COUNTIFS($D$4891:D8290,D8290,$A$4891:A8290,A8290)</f>
        <v>5</v>
      </c>
      <c r="I8290" t="s">
        <v>170</v>
      </c>
      <c r="K8290" t="str">
        <f t="shared" si="566"/>
        <v>2023/24</v>
      </c>
      <c r="Q8290" s="32">
        <v>162.43245525160424</v>
      </c>
      <c r="AC8290" s="36">
        <v>29.533173682109862</v>
      </c>
      <c r="AD8290">
        <f t="shared" si="567"/>
        <v>2.9533173682109863</v>
      </c>
    </row>
    <row r="8291" spans="1:30" x14ac:dyDescent="0.25">
      <c r="A8291" t="s">
        <v>246</v>
      </c>
      <c r="B8291" t="s">
        <v>186</v>
      </c>
      <c r="D8291" s="38">
        <v>44945</v>
      </c>
      <c r="E8291">
        <f>COUNTIFS($D$4891:D8291,D8291,$A$4891:A8291,A8291)</f>
        <v>1</v>
      </c>
      <c r="I8291" s="39" t="s">
        <v>171</v>
      </c>
      <c r="K8291" t="str">
        <f t="shared" si="566"/>
        <v>2022/23</v>
      </c>
      <c r="Q8291" s="32">
        <v>209.98846081386583</v>
      </c>
      <c r="AC8291" s="37">
        <v>41.174208002718785</v>
      </c>
      <c r="AD8291">
        <f t="shared" si="567"/>
        <v>4.1174208002718782</v>
      </c>
    </row>
    <row r="8292" spans="1:30" x14ac:dyDescent="0.25">
      <c r="A8292" t="s">
        <v>246</v>
      </c>
      <c r="B8292" t="s">
        <v>186</v>
      </c>
      <c r="D8292" s="5">
        <v>44945</v>
      </c>
      <c r="E8292">
        <f>COUNTIFS($D$4891:D8292,D8292,$A$4891:A8292,A8292)</f>
        <v>2</v>
      </c>
      <c r="I8292" t="s">
        <v>171</v>
      </c>
      <c r="K8292" t="str">
        <f t="shared" si="566"/>
        <v>2022/23</v>
      </c>
      <c r="Q8292" s="32">
        <v>249.11700037425149</v>
      </c>
      <c r="AC8292" s="36">
        <v>48.846470661617936</v>
      </c>
      <c r="AD8292">
        <f t="shared" si="567"/>
        <v>4.8846470661617936</v>
      </c>
    </row>
    <row r="8293" spans="1:30" x14ac:dyDescent="0.25">
      <c r="A8293" t="s">
        <v>246</v>
      </c>
      <c r="B8293" t="s">
        <v>186</v>
      </c>
      <c r="D8293" s="38">
        <v>44945</v>
      </c>
      <c r="E8293">
        <f>COUNTIFS($D$4891:D8293,D8293,$A$4891:A8293,A8293)</f>
        <v>3</v>
      </c>
      <c r="I8293" s="39" t="s">
        <v>171</v>
      </c>
      <c r="K8293" t="str">
        <f t="shared" si="566"/>
        <v>2022/23</v>
      </c>
      <c r="Q8293" s="32">
        <v>248.15924657534242</v>
      </c>
      <c r="AC8293" s="37">
        <v>48.658675799086751</v>
      </c>
      <c r="AD8293">
        <f t="shared" si="567"/>
        <v>4.8658675799086755</v>
      </c>
    </row>
    <row r="8294" spans="1:30" x14ac:dyDescent="0.25">
      <c r="A8294" t="s">
        <v>246</v>
      </c>
      <c r="B8294" t="s">
        <v>186</v>
      </c>
      <c r="D8294" s="5">
        <v>44945</v>
      </c>
      <c r="E8294">
        <f>COUNTIFS($D$4891:D8294,D8294,$A$4891:A8294,A8294)</f>
        <v>4</v>
      </c>
      <c r="I8294" t="s">
        <v>171</v>
      </c>
      <c r="K8294" t="str">
        <f t="shared" si="566"/>
        <v>2022/23</v>
      </c>
      <c r="Q8294" s="32">
        <v>155.38925793907967</v>
      </c>
      <c r="AC8294" s="36">
        <v>30.468481948839152</v>
      </c>
      <c r="AD8294">
        <f t="shared" si="567"/>
        <v>3.046848194883915</v>
      </c>
    </row>
    <row r="8295" spans="1:30" x14ac:dyDescent="0.25">
      <c r="A8295" t="s">
        <v>246</v>
      </c>
      <c r="B8295" t="s">
        <v>186</v>
      </c>
      <c r="D8295" s="38">
        <v>44945</v>
      </c>
      <c r="E8295">
        <f>COUNTIFS($D$4891:D8295,D8295,$A$4891:A8295,A8295)</f>
        <v>5</v>
      </c>
      <c r="I8295" s="39" t="s">
        <v>171</v>
      </c>
      <c r="K8295" t="str">
        <f t="shared" si="566"/>
        <v>2022/23</v>
      </c>
      <c r="Q8295" s="32">
        <v>266.44014230450404</v>
      </c>
      <c r="AC8295" s="37">
        <v>52.243165157745885</v>
      </c>
      <c r="AD8295">
        <f t="shared" si="567"/>
        <v>5.2243165157745883</v>
      </c>
    </row>
    <row r="8296" spans="1:30" x14ac:dyDescent="0.25">
      <c r="A8296" t="s">
        <v>246</v>
      </c>
      <c r="B8296" t="s">
        <v>186</v>
      </c>
      <c r="D8296" s="5">
        <v>44972</v>
      </c>
      <c r="E8296">
        <f>COUNTIFS($D$4891:D8296,D8296,$A$4891:A8296,A8296)</f>
        <v>1</v>
      </c>
      <c r="I8296" t="s">
        <v>171</v>
      </c>
      <c r="K8296" t="str">
        <f t="shared" si="566"/>
        <v>2022/23</v>
      </c>
      <c r="Q8296" s="32">
        <v>191.49030600327029</v>
      </c>
      <c r="AC8296" s="36">
        <v>70.922335556766782</v>
      </c>
      <c r="AD8296">
        <f t="shared" si="567"/>
        <v>7.0922335556766782</v>
      </c>
    </row>
    <row r="8297" spans="1:30" x14ac:dyDescent="0.25">
      <c r="A8297" t="s">
        <v>246</v>
      </c>
      <c r="B8297" t="s">
        <v>186</v>
      </c>
      <c r="D8297" s="38">
        <v>44972</v>
      </c>
      <c r="E8297">
        <f>COUNTIFS($D$4891:D8297,D8297,$A$4891:A8297,A8297)</f>
        <v>2</v>
      </c>
      <c r="I8297" s="39" t="s">
        <v>171</v>
      </c>
      <c r="K8297" t="str">
        <f t="shared" si="566"/>
        <v>2022/23</v>
      </c>
      <c r="Q8297" s="32">
        <v>161.62376117959872</v>
      </c>
      <c r="AC8297" s="37">
        <v>59.860652288740269</v>
      </c>
      <c r="AD8297">
        <f t="shared" si="567"/>
        <v>5.9860652288740273</v>
      </c>
    </row>
    <row r="8298" spans="1:30" x14ac:dyDescent="0.25">
      <c r="A8298" t="s">
        <v>246</v>
      </c>
      <c r="B8298" t="s">
        <v>186</v>
      </c>
      <c r="D8298" s="5">
        <v>44972</v>
      </c>
      <c r="E8298">
        <f>COUNTIFS($D$4891:D8298,D8298,$A$4891:A8298,A8298)</f>
        <v>3</v>
      </c>
      <c r="I8298" t="s">
        <v>171</v>
      </c>
      <c r="K8298" t="str">
        <f t="shared" si="566"/>
        <v>2022/23</v>
      </c>
      <c r="Q8298" s="32">
        <v>171.3374903664261</v>
      </c>
      <c r="AC8298" s="36">
        <v>63.458329765342995</v>
      </c>
      <c r="AD8298">
        <f t="shared" si="567"/>
        <v>6.3458329765342993</v>
      </c>
    </row>
    <row r="8299" spans="1:30" x14ac:dyDescent="0.25">
      <c r="A8299" t="s">
        <v>246</v>
      </c>
      <c r="B8299" t="s">
        <v>186</v>
      </c>
      <c r="D8299" s="38">
        <v>44972</v>
      </c>
      <c r="E8299">
        <f>COUNTIFS($D$4891:D8299,D8299,$A$4891:A8299,A8299)</f>
        <v>4</v>
      </c>
      <c r="I8299" s="39" t="s">
        <v>171</v>
      </c>
      <c r="K8299" t="str">
        <f t="shared" si="566"/>
        <v>2022/23</v>
      </c>
      <c r="Q8299" s="32">
        <v>173.08251956282737</v>
      </c>
      <c r="AC8299" s="37">
        <v>64.104636875121244</v>
      </c>
      <c r="AD8299">
        <f t="shared" si="567"/>
        <v>6.4104636875121246</v>
      </c>
    </row>
    <row r="8300" spans="1:30" x14ac:dyDescent="0.25">
      <c r="A8300" t="s">
        <v>246</v>
      </c>
      <c r="B8300" t="s">
        <v>186</v>
      </c>
      <c r="D8300" s="5">
        <v>44972</v>
      </c>
      <c r="E8300">
        <f>COUNTIFS($D$4891:D8300,D8300,$A$4891:A8300,A8300)</f>
        <v>5</v>
      </c>
      <c r="I8300" t="s">
        <v>171</v>
      </c>
      <c r="K8300" t="str">
        <f t="shared" si="566"/>
        <v>2022/23</v>
      </c>
      <c r="Q8300" s="32">
        <v>150.89369833202846</v>
      </c>
      <c r="AC8300" s="36">
        <v>55.886554937788318</v>
      </c>
      <c r="AD8300">
        <f t="shared" si="567"/>
        <v>5.5886554937788322</v>
      </c>
    </row>
    <row r="8301" spans="1:30" x14ac:dyDescent="0.25">
      <c r="A8301" t="s">
        <v>246</v>
      </c>
      <c r="B8301" t="s">
        <v>186</v>
      </c>
      <c r="D8301" s="38">
        <v>45012</v>
      </c>
      <c r="E8301">
        <f>COUNTIFS($D$4891:D8301,D8301,$A$4891:A8301,A8301)</f>
        <v>1</v>
      </c>
      <c r="I8301" s="39" t="s">
        <v>171</v>
      </c>
      <c r="K8301" t="str">
        <f t="shared" si="566"/>
        <v>2022/23</v>
      </c>
      <c r="Q8301" s="32">
        <v>139.5598349381018</v>
      </c>
      <c r="AC8301" s="37">
        <v>34.88995873452545</v>
      </c>
      <c r="AD8301">
        <f t="shared" si="567"/>
        <v>3.488995873452545</v>
      </c>
    </row>
    <row r="8302" spans="1:30" x14ac:dyDescent="0.25">
      <c r="A8302" t="s">
        <v>246</v>
      </c>
      <c r="B8302" t="s">
        <v>186</v>
      </c>
      <c r="D8302" s="5">
        <v>45012</v>
      </c>
      <c r="E8302">
        <f>COUNTIFS($D$4891:D8302,D8302,$A$4891:A8302,A8302)</f>
        <v>2</v>
      </c>
      <c r="I8302" t="s">
        <v>171</v>
      </c>
      <c r="K8302" t="str">
        <f t="shared" si="566"/>
        <v>2022/23</v>
      </c>
      <c r="Q8302" s="32">
        <v>139.85234826195921</v>
      </c>
      <c r="AC8302" s="36">
        <v>34.963087065489802</v>
      </c>
      <c r="AD8302">
        <f t="shared" si="567"/>
        <v>3.4963087065489802</v>
      </c>
    </row>
    <row r="8303" spans="1:30" x14ac:dyDescent="0.25">
      <c r="A8303" t="s">
        <v>246</v>
      </c>
      <c r="B8303" t="s">
        <v>186</v>
      </c>
      <c r="D8303" s="38">
        <v>45012</v>
      </c>
      <c r="E8303">
        <f>COUNTIFS($D$4891:D8303,D8303,$A$4891:A8303,A8303)</f>
        <v>3</v>
      </c>
      <c r="I8303" s="39" t="s">
        <v>171</v>
      </c>
      <c r="K8303" t="str">
        <f t="shared" si="566"/>
        <v>2022/23</v>
      </c>
      <c r="Q8303" s="32">
        <v>152.15629398967707</v>
      </c>
      <c r="AC8303" s="37">
        <v>38.039073497419267</v>
      </c>
      <c r="AD8303">
        <f t="shared" si="567"/>
        <v>3.8039073497419267</v>
      </c>
    </row>
    <row r="8304" spans="1:30" x14ac:dyDescent="0.25">
      <c r="A8304" t="s">
        <v>246</v>
      </c>
      <c r="B8304" t="s">
        <v>186</v>
      </c>
      <c r="D8304" s="5">
        <v>45012</v>
      </c>
      <c r="E8304">
        <f>COUNTIFS($D$4891:D8304,D8304,$A$4891:A8304,A8304)</f>
        <v>4</v>
      </c>
      <c r="I8304" t="s">
        <v>171</v>
      </c>
      <c r="K8304" t="str">
        <f t="shared" si="566"/>
        <v>2022/23</v>
      </c>
      <c r="Q8304" s="32">
        <v>190.62753783684016</v>
      </c>
      <c r="AC8304" s="36">
        <v>47.65688445921004</v>
      </c>
      <c r="AD8304">
        <f t="shared" si="567"/>
        <v>4.765688445921004</v>
      </c>
    </row>
    <row r="8305" spans="1:30" x14ac:dyDescent="0.25">
      <c r="A8305" t="s">
        <v>246</v>
      </c>
      <c r="B8305" t="s">
        <v>186</v>
      </c>
      <c r="D8305" s="38">
        <v>45012</v>
      </c>
      <c r="E8305">
        <f>COUNTIFS($D$4891:D8305,D8305,$A$4891:A8305,A8305)</f>
        <v>5</v>
      </c>
      <c r="I8305" s="39" t="s">
        <v>171</v>
      </c>
      <c r="K8305" t="str">
        <f t="shared" si="566"/>
        <v>2022/23</v>
      </c>
      <c r="Q8305" s="32">
        <v>117.7229746997189</v>
      </c>
      <c r="AC8305" s="37">
        <v>29.430743674929726</v>
      </c>
      <c r="AD8305">
        <f t="shared" si="567"/>
        <v>2.9430743674929727</v>
      </c>
    </row>
    <row r="8306" spans="1:30" x14ac:dyDescent="0.25">
      <c r="A8306" t="s">
        <v>246</v>
      </c>
      <c r="B8306" t="s">
        <v>186</v>
      </c>
      <c r="D8306" s="5">
        <v>45053</v>
      </c>
      <c r="E8306">
        <f>COUNTIFS($D$4891:D8306,D8306,$A$4891:A8306,A8306)</f>
        <v>1</v>
      </c>
      <c r="I8306" t="s">
        <v>171</v>
      </c>
      <c r="K8306" t="str">
        <f t="shared" si="566"/>
        <v>2022/23</v>
      </c>
      <c r="Q8306" s="32">
        <v>45.700365408038984</v>
      </c>
      <c r="AC8306" s="36">
        <v>11.146430587326581</v>
      </c>
      <c r="AD8306">
        <f t="shared" si="567"/>
        <v>1.1146430587326581</v>
      </c>
    </row>
    <row r="8307" spans="1:30" x14ac:dyDescent="0.25">
      <c r="A8307" t="s">
        <v>246</v>
      </c>
      <c r="B8307" t="s">
        <v>186</v>
      </c>
      <c r="D8307" s="38">
        <v>45053</v>
      </c>
      <c r="E8307">
        <f>COUNTIFS($D$4891:D8307,D8307,$A$4891:A8307,A8307)</f>
        <v>2</v>
      </c>
      <c r="I8307" s="39" t="s">
        <v>171</v>
      </c>
      <c r="K8307" t="str">
        <f t="shared" si="566"/>
        <v>2022/23</v>
      </c>
      <c r="Q8307" s="32">
        <v>39.924670433145003</v>
      </c>
      <c r="AC8307" s="37">
        <v>9.7377244958890241</v>
      </c>
      <c r="AD8307">
        <f t="shared" si="567"/>
        <v>0.97377244958890241</v>
      </c>
    </row>
    <row r="8308" spans="1:30" x14ac:dyDescent="0.25">
      <c r="A8308" t="s">
        <v>246</v>
      </c>
      <c r="B8308" t="s">
        <v>186</v>
      </c>
      <c r="D8308" s="5">
        <v>45053</v>
      </c>
      <c r="E8308">
        <f>COUNTIFS($D$4891:D8308,D8308,$A$4891:A8308,A8308)</f>
        <v>3</v>
      </c>
      <c r="I8308" t="s">
        <v>171</v>
      </c>
      <c r="K8308" t="str">
        <f t="shared" si="566"/>
        <v>2022/23</v>
      </c>
      <c r="Q8308" s="32">
        <v>54.982942430703623</v>
      </c>
      <c r="AC8308" s="36">
        <v>13.41047376358625</v>
      </c>
      <c r="AD8308">
        <f t="shared" si="567"/>
        <v>1.341047376358625</v>
      </c>
    </row>
    <row r="8309" spans="1:30" x14ac:dyDescent="0.25">
      <c r="A8309" t="s">
        <v>246</v>
      </c>
      <c r="B8309" t="s">
        <v>186</v>
      </c>
      <c r="D8309" s="38">
        <v>45053</v>
      </c>
      <c r="E8309">
        <f>COUNTIFS($D$4891:D8309,D8309,$A$4891:A8309,A8309)</f>
        <v>4</v>
      </c>
      <c r="I8309" s="39" t="s">
        <v>171</v>
      </c>
      <c r="K8309" t="str">
        <f t="shared" si="566"/>
        <v>2022/23</v>
      </c>
      <c r="Q8309" s="32">
        <v>26.721479958890022</v>
      </c>
      <c r="AC8309" s="37">
        <v>6.5174341363146402</v>
      </c>
      <c r="AD8309">
        <f t="shared" si="567"/>
        <v>0.65174341363146404</v>
      </c>
    </row>
    <row r="8310" spans="1:30" x14ac:dyDescent="0.25">
      <c r="A8310" t="s">
        <v>246</v>
      </c>
      <c r="B8310" t="s">
        <v>186</v>
      </c>
      <c r="D8310" s="5">
        <v>45053</v>
      </c>
      <c r="E8310">
        <f>COUNTIFS($D$4891:D8310,D8310,$A$4891:A8310,A8310)</f>
        <v>5</v>
      </c>
      <c r="I8310" t="s">
        <v>171</v>
      </c>
      <c r="K8310" t="str">
        <f t="shared" si="566"/>
        <v>2022/23</v>
      </c>
      <c r="Q8310" s="32">
        <v>35.793331417073873</v>
      </c>
      <c r="AC8310" s="36">
        <v>8.7300808334326518</v>
      </c>
      <c r="AD8310">
        <f t="shared" si="567"/>
        <v>0.87300808334326518</v>
      </c>
    </row>
    <row r="8311" spans="1:30" x14ac:dyDescent="0.25">
      <c r="A8311" t="s">
        <v>246</v>
      </c>
      <c r="B8311" t="s">
        <v>186</v>
      </c>
      <c r="D8311" s="38">
        <v>45146</v>
      </c>
      <c r="E8311">
        <f>COUNTIFS($D$4891:D8311,D8311,$A$4891:A8311,A8311)</f>
        <v>1</v>
      </c>
      <c r="I8311" s="39" t="s">
        <v>171</v>
      </c>
      <c r="K8311" t="str">
        <f t="shared" si="566"/>
        <v>2023/24</v>
      </c>
      <c r="Q8311" s="32">
        <v>0</v>
      </c>
      <c r="AC8311" s="37">
        <v>0</v>
      </c>
      <c r="AD8311">
        <f t="shared" si="567"/>
        <v>0</v>
      </c>
    </row>
    <row r="8312" spans="1:30" x14ac:dyDescent="0.25">
      <c r="A8312" t="s">
        <v>246</v>
      </c>
      <c r="B8312" t="s">
        <v>186</v>
      </c>
      <c r="D8312" s="5">
        <v>45146</v>
      </c>
      <c r="E8312">
        <f>COUNTIFS($D$4891:D8312,D8312,$A$4891:A8312,A8312)</f>
        <v>2</v>
      </c>
      <c r="I8312" t="s">
        <v>171</v>
      </c>
      <c r="K8312" t="str">
        <f t="shared" si="566"/>
        <v>2023/24</v>
      </c>
      <c r="Q8312" s="32">
        <v>0</v>
      </c>
      <c r="AC8312" s="36">
        <v>0</v>
      </c>
      <c r="AD8312">
        <f t="shared" si="567"/>
        <v>0</v>
      </c>
    </row>
    <row r="8313" spans="1:30" x14ac:dyDescent="0.25">
      <c r="A8313" t="s">
        <v>246</v>
      </c>
      <c r="B8313" t="s">
        <v>186</v>
      </c>
      <c r="D8313" s="38">
        <v>45146</v>
      </c>
      <c r="E8313">
        <f>COUNTIFS($D$4891:D8313,D8313,$A$4891:A8313,A8313)</f>
        <v>3</v>
      </c>
      <c r="I8313" s="39" t="s">
        <v>171</v>
      </c>
      <c r="K8313" t="str">
        <f t="shared" si="566"/>
        <v>2023/24</v>
      </c>
      <c r="Q8313" s="32">
        <v>0</v>
      </c>
      <c r="AC8313" s="37">
        <v>0</v>
      </c>
      <c r="AD8313">
        <f t="shared" si="567"/>
        <v>0</v>
      </c>
    </row>
    <row r="8314" spans="1:30" x14ac:dyDescent="0.25">
      <c r="A8314" t="s">
        <v>246</v>
      </c>
      <c r="B8314" t="s">
        <v>186</v>
      </c>
      <c r="D8314" s="5">
        <v>45146</v>
      </c>
      <c r="E8314">
        <f>COUNTIFS($D$4891:D8314,D8314,$A$4891:A8314,A8314)</f>
        <v>4</v>
      </c>
      <c r="I8314" t="s">
        <v>171</v>
      </c>
      <c r="K8314" t="str">
        <f t="shared" si="566"/>
        <v>2023/24</v>
      </c>
      <c r="Q8314" s="32">
        <v>0</v>
      </c>
      <c r="AC8314" s="36">
        <v>0</v>
      </c>
      <c r="AD8314">
        <f t="shared" si="567"/>
        <v>0</v>
      </c>
    </row>
    <row r="8315" spans="1:30" x14ac:dyDescent="0.25">
      <c r="A8315" t="s">
        <v>246</v>
      </c>
      <c r="B8315" t="s">
        <v>186</v>
      </c>
      <c r="D8315" s="38">
        <v>45146</v>
      </c>
      <c r="E8315">
        <f>COUNTIFS($D$4891:D8315,D8315,$A$4891:A8315,A8315)</f>
        <v>5</v>
      </c>
      <c r="I8315" s="39" t="s">
        <v>171</v>
      </c>
      <c r="K8315" t="str">
        <f t="shared" si="566"/>
        <v>2023/24</v>
      </c>
      <c r="Q8315" s="32">
        <v>0</v>
      </c>
      <c r="AC8315" s="37">
        <v>0</v>
      </c>
      <c r="AD8315">
        <f t="shared" si="567"/>
        <v>0</v>
      </c>
    </row>
    <row r="8316" spans="1:30" x14ac:dyDescent="0.25">
      <c r="A8316" t="s">
        <v>246</v>
      </c>
      <c r="B8316" t="s">
        <v>186</v>
      </c>
      <c r="D8316" s="5">
        <v>45184</v>
      </c>
      <c r="E8316">
        <f>COUNTIFS($D$4891:D8316,D8316,$A$4891:A8316,A8316)</f>
        <v>1</v>
      </c>
      <c r="I8316" t="s">
        <v>171</v>
      </c>
      <c r="K8316" t="str">
        <f t="shared" si="566"/>
        <v>2023/24</v>
      </c>
      <c r="Q8316" s="32">
        <v>72.684365781710909</v>
      </c>
      <c r="AC8316" s="36">
        <v>19.127464679397608</v>
      </c>
      <c r="AD8316">
        <f t="shared" si="567"/>
        <v>1.9127464679397608</v>
      </c>
    </row>
    <row r="8317" spans="1:30" x14ac:dyDescent="0.25">
      <c r="A8317" t="s">
        <v>246</v>
      </c>
      <c r="B8317" t="s">
        <v>186</v>
      </c>
      <c r="D8317" s="38">
        <v>45184</v>
      </c>
      <c r="E8317">
        <f>COUNTIFS($D$4891:D8317,D8317,$A$4891:A8317,A8317)</f>
        <v>2</v>
      </c>
      <c r="I8317" s="39" t="s">
        <v>171</v>
      </c>
      <c r="K8317" t="str">
        <f t="shared" si="566"/>
        <v>2023/24</v>
      </c>
      <c r="Q8317" s="32">
        <v>58.168555970629903</v>
      </c>
      <c r="AC8317" s="37">
        <v>15.307514729113132</v>
      </c>
      <c r="AD8317">
        <f t="shared" si="567"/>
        <v>1.5307514729113132</v>
      </c>
    </row>
    <row r="8318" spans="1:30" x14ac:dyDescent="0.25">
      <c r="A8318" t="s">
        <v>246</v>
      </c>
      <c r="B8318" t="s">
        <v>186</v>
      </c>
      <c r="D8318" s="5">
        <v>45184</v>
      </c>
      <c r="E8318">
        <f>COUNTIFS($D$4891:D8318,D8318,$A$4891:A8318,A8318)</f>
        <v>3</v>
      </c>
      <c r="I8318" t="s">
        <v>171</v>
      </c>
      <c r="K8318" t="str">
        <f t="shared" si="566"/>
        <v>2023/24</v>
      </c>
      <c r="Q8318" s="32">
        <v>58.240111331156662</v>
      </c>
      <c r="AC8318" s="36">
        <v>15.326345087146491</v>
      </c>
      <c r="AD8318">
        <f t="shared" si="567"/>
        <v>1.5326345087146491</v>
      </c>
    </row>
    <row r="8319" spans="1:30" x14ac:dyDescent="0.25">
      <c r="A8319" t="s">
        <v>246</v>
      </c>
      <c r="B8319" t="s">
        <v>186</v>
      </c>
      <c r="D8319" s="38">
        <v>45184</v>
      </c>
      <c r="E8319">
        <f>COUNTIFS($D$4891:D8319,D8319,$A$4891:A8319,A8319)</f>
        <v>4</v>
      </c>
      <c r="I8319" s="39" t="s">
        <v>171</v>
      </c>
      <c r="K8319" t="str">
        <f t="shared" si="566"/>
        <v>2023/24</v>
      </c>
      <c r="Q8319" s="32">
        <v>77.206994614872642</v>
      </c>
      <c r="AC8319" s="37">
        <v>20.317630161808591</v>
      </c>
      <c r="AD8319">
        <f t="shared" si="567"/>
        <v>2.0317630161808591</v>
      </c>
    </row>
    <row r="8320" spans="1:30" x14ac:dyDescent="0.25">
      <c r="A8320" t="s">
        <v>246</v>
      </c>
      <c r="B8320" t="s">
        <v>186</v>
      </c>
      <c r="D8320" s="5">
        <v>45184</v>
      </c>
      <c r="E8320">
        <f>COUNTIFS($D$4891:D8320,D8320,$A$4891:A8320,A8320)</f>
        <v>5</v>
      </c>
      <c r="I8320" t="s">
        <v>171</v>
      </c>
      <c r="K8320" t="str">
        <f t="shared" si="566"/>
        <v>2023/24</v>
      </c>
      <c r="Q8320" s="32">
        <v>89.237837680653683</v>
      </c>
      <c r="AC8320" s="36">
        <v>23.483641494908863</v>
      </c>
      <c r="AD8320">
        <f t="shared" si="567"/>
        <v>2.3483641494908865</v>
      </c>
    </row>
    <row r="8321" spans="1:30" x14ac:dyDescent="0.25">
      <c r="A8321" t="s">
        <v>246</v>
      </c>
      <c r="B8321" t="s">
        <v>186</v>
      </c>
      <c r="D8321" s="38">
        <v>45216</v>
      </c>
      <c r="E8321">
        <f>COUNTIFS($D$4891:D8321,D8321,$A$4891:A8321,A8321)</f>
        <v>1</v>
      </c>
      <c r="I8321" s="39" t="s">
        <v>171</v>
      </c>
      <c r="K8321" t="str">
        <f t="shared" si="566"/>
        <v>2023/24</v>
      </c>
      <c r="Q8321" s="32">
        <v>265.77777777777783</v>
      </c>
      <c r="AC8321" s="37">
        <v>83.055555555555571</v>
      </c>
      <c r="AD8321">
        <f t="shared" si="567"/>
        <v>8.3055555555555571</v>
      </c>
    </row>
    <row r="8322" spans="1:30" x14ac:dyDescent="0.25">
      <c r="A8322" t="s">
        <v>246</v>
      </c>
      <c r="B8322" t="s">
        <v>186</v>
      </c>
      <c r="D8322" s="5">
        <v>45216</v>
      </c>
      <c r="E8322">
        <f>COUNTIFS($D$4891:D8322,D8322,$A$4891:A8322,A8322)</f>
        <v>2</v>
      </c>
      <c r="I8322" t="s">
        <v>171</v>
      </c>
      <c r="K8322" t="str">
        <f t="shared" si="566"/>
        <v>2023/24</v>
      </c>
      <c r="Q8322" s="32">
        <v>261.89720812182736</v>
      </c>
      <c r="AC8322" s="36">
        <v>81.84287753807105</v>
      </c>
      <c r="AD8322">
        <f t="shared" si="567"/>
        <v>8.184287753807105</v>
      </c>
    </row>
    <row r="8323" spans="1:30" x14ac:dyDescent="0.25">
      <c r="A8323" t="s">
        <v>246</v>
      </c>
      <c r="B8323" t="s">
        <v>186</v>
      </c>
      <c r="D8323" s="38">
        <v>45216</v>
      </c>
      <c r="E8323">
        <f>COUNTIFS($D$4891:D8323,D8323,$A$4891:A8323,A8323)</f>
        <v>3</v>
      </c>
      <c r="I8323" s="39" t="s">
        <v>171</v>
      </c>
      <c r="K8323" t="str">
        <f t="shared" si="566"/>
        <v>2023/24</v>
      </c>
      <c r="Q8323" s="32">
        <v>263.78156005485192</v>
      </c>
      <c r="AC8323" s="37">
        <v>82.431737517141229</v>
      </c>
      <c r="AD8323">
        <f t="shared" si="567"/>
        <v>8.2431737517141226</v>
      </c>
    </row>
    <row r="8324" spans="1:30" x14ac:dyDescent="0.25">
      <c r="A8324" t="s">
        <v>246</v>
      </c>
      <c r="B8324" t="s">
        <v>186</v>
      </c>
      <c r="D8324" s="5">
        <v>45216</v>
      </c>
      <c r="E8324">
        <f>COUNTIFS($D$4891:D8324,D8324,$A$4891:A8324,A8324)</f>
        <v>4</v>
      </c>
      <c r="I8324" t="s">
        <v>171</v>
      </c>
      <c r="K8324" t="str">
        <f t="shared" si="566"/>
        <v>2023/24</v>
      </c>
      <c r="Q8324" s="32">
        <v>239.00226757369609</v>
      </c>
      <c r="AC8324" s="36">
        <v>74.688208616780031</v>
      </c>
      <c r="AD8324">
        <f t="shared" si="567"/>
        <v>7.4688208616780027</v>
      </c>
    </row>
    <row r="8325" spans="1:30" x14ac:dyDescent="0.25">
      <c r="A8325" t="s">
        <v>246</v>
      </c>
      <c r="B8325" t="s">
        <v>186</v>
      </c>
      <c r="D8325" s="38">
        <v>45216</v>
      </c>
      <c r="E8325">
        <f>COUNTIFS($D$4891:D8325,D8325,$A$4891:A8325,A8325)</f>
        <v>5</v>
      </c>
      <c r="I8325" s="39" t="s">
        <v>171</v>
      </c>
      <c r="K8325" t="str">
        <f t="shared" si="566"/>
        <v>2023/24</v>
      </c>
      <c r="Q8325" s="32">
        <v>255.03184713375799</v>
      </c>
      <c r="AC8325" s="37">
        <v>79.697452229299373</v>
      </c>
      <c r="AD8325">
        <f t="shared" si="567"/>
        <v>7.9697452229299373</v>
      </c>
    </row>
    <row r="8326" spans="1:30" x14ac:dyDescent="0.25">
      <c r="A8326" t="s">
        <v>246</v>
      </c>
      <c r="B8326" t="s">
        <v>186</v>
      </c>
      <c r="D8326" s="5">
        <v>45237</v>
      </c>
      <c r="E8326">
        <f>COUNTIFS($D$4891:D8326,D8326,$A$4891:A8326,A8326)</f>
        <v>1</v>
      </c>
      <c r="I8326" t="s">
        <v>171</v>
      </c>
      <c r="K8326" t="str">
        <f t="shared" si="566"/>
        <v>2023/24</v>
      </c>
      <c r="Q8326" s="32">
        <v>231.20567375886526</v>
      </c>
      <c r="AC8326" s="36">
        <v>110.09793988517393</v>
      </c>
      <c r="AD8326">
        <f t="shared" si="567"/>
        <v>11.009793988517393</v>
      </c>
    </row>
    <row r="8327" spans="1:30" x14ac:dyDescent="0.25">
      <c r="A8327" t="s">
        <v>246</v>
      </c>
      <c r="B8327" t="s">
        <v>186</v>
      </c>
      <c r="D8327" s="38">
        <v>45237</v>
      </c>
      <c r="E8327">
        <f>COUNTIFS($D$4891:D8327,D8327,$A$4891:A8327,A8327)</f>
        <v>2</v>
      </c>
      <c r="I8327" s="39" t="s">
        <v>171</v>
      </c>
      <c r="K8327" t="str">
        <f t="shared" ref="K8327:K8390" si="568">YEAR(D8327)+IF(MONTH(D8327)&lt;7,-1,0)&amp;"/"&amp;RIGHT(YEAR(D8327)+IF(MONTH(D8327)&lt;7,0,1),2)</f>
        <v>2023/24</v>
      </c>
      <c r="Q8327" s="32">
        <v>227.87424628942486</v>
      </c>
      <c r="AC8327" s="37">
        <v>108.51154585210708</v>
      </c>
      <c r="AD8327">
        <f t="shared" si="567"/>
        <v>10.851154585210708</v>
      </c>
    </row>
    <row r="8328" spans="1:30" x14ac:dyDescent="0.25">
      <c r="A8328" t="s">
        <v>246</v>
      </c>
      <c r="B8328" t="s">
        <v>186</v>
      </c>
      <c r="D8328" s="5">
        <v>45237</v>
      </c>
      <c r="E8328">
        <f>COUNTIFS($D$4891:D8328,D8328,$A$4891:A8328,A8328)</f>
        <v>3</v>
      </c>
      <c r="I8328" t="s">
        <v>171</v>
      </c>
      <c r="K8328" t="str">
        <f t="shared" si="568"/>
        <v>2023/24</v>
      </c>
      <c r="Q8328" s="32">
        <v>229.87488196411704</v>
      </c>
      <c r="AC8328" s="36">
        <v>109.4642295067224</v>
      </c>
      <c r="AD8328">
        <f t="shared" si="567"/>
        <v>10.94642295067224</v>
      </c>
    </row>
    <row r="8329" spans="1:30" x14ac:dyDescent="0.25">
      <c r="A8329" t="s">
        <v>246</v>
      </c>
      <c r="B8329" t="s">
        <v>186</v>
      </c>
      <c r="D8329" s="38">
        <v>45237</v>
      </c>
      <c r="E8329">
        <f>COUNTIFS($D$4891:D8329,D8329,$A$4891:A8329,A8329)</f>
        <v>4</v>
      </c>
      <c r="I8329" s="39" t="s">
        <v>171</v>
      </c>
      <c r="K8329" t="str">
        <f t="shared" si="568"/>
        <v>2023/24</v>
      </c>
      <c r="Q8329" s="32">
        <v>224.42550746840288</v>
      </c>
      <c r="AC8329" s="37">
        <v>106.86928927066803</v>
      </c>
      <c r="AD8329">
        <f t="shared" si="567"/>
        <v>10.686928927066804</v>
      </c>
    </row>
    <row r="8330" spans="1:30" x14ac:dyDescent="0.25">
      <c r="A8330" t="s">
        <v>246</v>
      </c>
      <c r="B8330" t="s">
        <v>186</v>
      </c>
      <c r="D8330" s="5">
        <v>45237</v>
      </c>
      <c r="E8330">
        <f>COUNTIFS($D$4891:D8330,D8330,$A$4891:A8330,A8330)</f>
        <v>5</v>
      </c>
      <c r="I8330" t="s">
        <v>171</v>
      </c>
      <c r="K8330" t="str">
        <f t="shared" si="568"/>
        <v>2023/24</v>
      </c>
      <c r="Q8330" s="32">
        <v>262.00182585153942</v>
      </c>
      <c r="AC8330" s="36">
        <v>124.76277421501878</v>
      </c>
      <c r="AD8330">
        <f t="shared" si="567"/>
        <v>12.476277421501878</v>
      </c>
    </row>
    <row r="8331" spans="1:30" x14ac:dyDescent="0.25">
      <c r="A8331" t="s">
        <v>246</v>
      </c>
      <c r="B8331" t="s">
        <v>186</v>
      </c>
      <c r="D8331" s="38">
        <v>45259</v>
      </c>
      <c r="E8331">
        <f>COUNTIFS($D$4891:D8331,D8331,$A$4891:A8331,A8331)</f>
        <v>1</v>
      </c>
      <c r="I8331" s="39" t="s">
        <v>171</v>
      </c>
      <c r="K8331" t="str">
        <f t="shared" si="568"/>
        <v>2023/24</v>
      </c>
      <c r="Q8331" s="32">
        <v>216.11111111111114</v>
      </c>
      <c r="AC8331" s="37">
        <v>98.232323232323239</v>
      </c>
      <c r="AD8331">
        <f t="shared" si="567"/>
        <v>9.8232323232323235</v>
      </c>
    </row>
    <row r="8332" spans="1:30" x14ac:dyDescent="0.25">
      <c r="A8332" t="s">
        <v>246</v>
      </c>
      <c r="B8332" t="s">
        <v>186</v>
      </c>
      <c r="D8332" s="5">
        <v>45259</v>
      </c>
      <c r="E8332">
        <f>COUNTIFS($D$4891:D8332,D8332,$A$4891:A8332,A8332)</f>
        <v>2</v>
      </c>
      <c r="I8332" t="s">
        <v>171</v>
      </c>
      <c r="K8332" t="str">
        <f t="shared" si="568"/>
        <v>2023/24</v>
      </c>
      <c r="Q8332" s="32">
        <v>248.61101465379534</v>
      </c>
      <c r="AC8332" s="36">
        <v>113.00500666081606</v>
      </c>
      <c r="AD8332">
        <f t="shared" si="567"/>
        <v>11.300500666081607</v>
      </c>
    </row>
    <row r="8333" spans="1:30" x14ac:dyDescent="0.25">
      <c r="A8333" t="s">
        <v>246</v>
      </c>
      <c r="B8333" t="s">
        <v>186</v>
      </c>
      <c r="D8333" s="38">
        <v>45259</v>
      </c>
      <c r="E8333">
        <f>COUNTIFS($D$4891:D8333,D8333,$A$4891:A8333,A8333)</f>
        <v>3</v>
      </c>
      <c r="I8333" s="39" t="s">
        <v>171</v>
      </c>
      <c r="K8333" t="str">
        <f t="shared" si="568"/>
        <v>2023/24</v>
      </c>
      <c r="Q8333" s="32">
        <v>252.20515361744302</v>
      </c>
      <c r="AC8333" s="37">
        <v>114.63870618974683</v>
      </c>
      <c r="AD8333">
        <f t="shared" si="567"/>
        <v>11.463870618974683</v>
      </c>
    </row>
    <row r="8334" spans="1:30" x14ac:dyDescent="0.25">
      <c r="A8334" t="s">
        <v>246</v>
      </c>
      <c r="B8334" t="s">
        <v>186</v>
      </c>
      <c r="D8334" s="5">
        <v>45259</v>
      </c>
      <c r="E8334">
        <f>COUNTIFS($D$4891:D8334,D8334,$A$4891:A8334,A8334)</f>
        <v>4</v>
      </c>
      <c r="I8334" t="s">
        <v>171</v>
      </c>
      <c r="K8334" t="str">
        <f t="shared" si="568"/>
        <v>2023/24</v>
      </c>
      <c r="Q8334" s="32">
        <v>273.80805226911525</v>
      </c>
      <c r="AC8334" s="36">
        <v>124.45820557687057</v>
      </c>
      <c r="AD8334">
        <f t="shared" si="567"/>
        <v>12.445820557687057</v>
      </c>
    </row>
    <row r="8335" spans="1:30" x14ac:dyDescent="0.25">
      <c r="A8335" t="s">
        <v>246</v>
      </c>
      <c r="B8335" t="s">
        <v>186</v>
      </c>
      <c r="D8335" s="38">
        <v>45259</v>
      </c>
      <c r="E8335">
        <f>COUNTIFS($D$4891:D8335,D8335,$A$4891:A8335,A8335)</f>
        <v>5</v>
      </c>
      <c r="I8335" s="39" t="s">
        <v>171</v>
      </c>
      <c r="K8335" t="str">
        <f t="shared" si="568"/>
        <v>2023/24</v>
      </c>
      <c r="Q8335" s="32">
        <v>228.10901807023529</v>
      </c>
      <c r="AC8335" s="37">
        <v>103.68591730465241</v>
      </c>
      <c r="AD8335">
        <f t="shared" si="567"/>
        <v>10.368591730465241</v>
      </c>
    </row>
    <row r="8336" spans="1:30" x14ac:dyDescent="0.25">
      <c r="A8336" t="s">
        <v>246</v>
      </c>
      <c r="B8336" t="s">
        <v>186</v>
      </c>
      <c r="D8336" s="5">
        <v>45279</v>
      </c>
      <c r="E8336">
        <f>COUNTIFS($D$4891:D8336,D8336,$A$4891:A8336,A8336)</f>
        <v>1</v>
      </c>
      <c r="I8336" t="s">
        <v>171</v>
      </c>
      <c r="K8336" t="str">
        <f t="shared" si="568"/>
        <v>2023/24</v>
      </c>
      <c r="Q8336" s="32">
        <v>167.70738079686478</v>
      </c>
      <c r="AC8336" s="36">
        <v>83.853690398432391</v>
      </c>
      <c r="AD8336">
        <f t="shared" si="567"/>
        <v>8.3853690398432388</v>
      </c>
    </row>
    <row r="8337" spans="1:30" x14ac:dyDescent="0.25">
      <c r="A8337" t="s">
        <v>246</v>
      </c>
      <c r="B8337" t="s">
        <v>186</v>
      </c>
      <c r="D8337" s="38">
        <v>45279</v>
      </c>
      <c r="E8337">
        <f>COUNTIFS($D$4891:D8337,D8337,$A$4891:A8337,A8337)</f>
        <v>2</v>
      </c>
      <c r="I8337" s="39" t="s">
        <v>171</v>
      </c>
      <c r="K8337" t="str">
        <f t="shared" si="568"/>
        <v>2023/24</v>
      </c>
      <c r="Q8337" s="32">
        <v>147.72507260406587</v>
      </c>
      <c r="AC8337" s="37">
        <v>73.862536302032936</v>
      </c>
      <c r="AD8337">
        <f t="shared" si="567"/>
        <v>7.386253630203294</v>
      </c>
    </row>
    <row r="8338" spans="1:30" x14ac:dyDescent="0.25">
      <c r="A8338" t="s">
        <v>246</v>
      </c>
      <c r="B8338" t="s">
        <v>186</v>
      </c>
      <c r="D8338" s="5">
        <v>45279</v>
      </c>
      <c r="E8338">
        <f>COUNTIFS($D$4891:D8338,D8338,$A$4891:A8338,A8338)</f>
        <v>3</v>
      </c>
      <c r="I8338" t="s">
        <v>171</v>
      </c>
      <c r="K8338" t="str">
        <f t="shared" si="568"/>
        <v>2023/24</v>
      </c>
      <c r="Q8338" s="32">
        <v>146.80687355732238</v>
      </c>
      <c r="AC8338" s="36">
        <v>73.403436778661188</v>
      </c>
      <c r="AD8338">
        <f t="shared" si="567"/>
        <v>7.3403436778661186</v>
      </c>
    </row>
    <row r="8339" spans="1:30" x14ac:dyDescent="0.25">
      <c r="A8339" t="s">
        <v>246</v>
      </c>
      <c r="B8339" t="s">
        <v>186</v>
      </c>
      <c r="D8339" s="38">
        <v>45279</v>
      </c>
      <c r="E8339">
        <f>COUNTIFS($D$4891:D8339,D8339,$A$4891:A8339,A8339)</f>
        <v>4</v>
      </c>
      <c r="I8339" s="39" t="s">
        <v>171</v>
      </c>
      <c r="K8339" t="str">
        <f t="shared" si="568"/>
        <v>2023/24</v>
      </c>
      <c r="Q8339" s="32">
        <v>142.34143627492938</v>
      </c>
      <c r="AC8339" s="37">
        <v>71.170718137464689</v>
      </c>
      <c r="AD8339">
        <f t="shared" si="567"/>
        <v>7.1170718137464686</v>
      </c>
    </row>
    <row r="8340" spans="1:30" x14ac:dyDescent="0.25">
      <c r="A8340" t="s">
        <v>246</v>
      </c>
      <c r="B8340" t="s">
        <v>186</v>
      </c>
      <c r="D8340" s="5">
        <v>45279</v>
      </c>
      <c r="E8340">
        <f>COUNTIFS($D$4891:D8340,D8340,$A$4891:A8340,A8340)</f>
        <v>5</v>
      </c>
      <c r="I8340" t="s">
        <v>171</v>
      </c>
      <c r="K8340" t="str">
        <f t="shared" si="568"/>
        <v>2023/24</v>
      </c>
      <c r="Q8340" s="32">
        <v>143.6355773389073</v>
      </c>
      <c r="AC8340" s="36">
        <v>71.817788669453648</v>
      </c>
      <c r="AD8340">
        <f t="shared" si="567"/>
        <v>7.1817788669453648</v>
      </c>
    </row>
    <row r="8341" spans="1:30" x14ac:dyDescent="0.25">
      <c r="A8341" t="s">
        <v>246</v>
      </c>
      <c r="B8341" t="s">
        <v>186</v>
      </c>
      <c r="D8341" s="38">
        <v>45312</v>
      </c>
      <c r="E8341">
        <f>COUNTIFS($D$4891:D8341,D8341,$A$4891:A8341,A8341)</f>
        <v>1</v>
      </c>
      <c r="I8341" s="39" t="s">
        <v>171</v>
      </c>
      <c r="K8341" t="str">
        <f t="shared" si="568"/>
        <v>2023/24</v>
      </c>
      <c r="Q8341" s="32">
        <v>454.42847000354976</v>
      </c>
      <c r="AC8341" s="37">
        <v>137.70559697077266</v>
      </c>
      <c r="AD8341">
        <f t="shared" si="567"/>
        <v>13.770559697077266</v>
      </c>
    </row>
    <row r="8342" spans="1:30" x14ac:dyDescent="0.25">
      <c r="A8342" t="s">
        <v>246</v>
      </c>
      <c r="B8342" t="s">
        <v>186</v>
      </c>
      <c r="D8342" s="5">
        <v>45312</v>
      </c>
      <c r="E8342">
        <f>COUNTIFS($D$4891:D8342,D8342,$A$4891:A8342,A8342)</f>
        <v>2</v>
      </c>
      <c r="I8342" t="s">
        <v>171</v>
      </c>
      <c r="K8342" t="str">
        <f t="shared" si="568"/>
        <v>2023/24</v>
      </c>
      <c r="Q8342" s="32">
        <v>436.26213592233006</v>
      </c>
      <c r="AC8342" s="36">
        <v>132.20064724919092</v>
      </c>
      <c r="AD8342">
        <f t="shared" si="567"/>
        <v>13.220064724919093</v>
      </c>
    </row>
    <row r="8343" spans="1:30" x14ac:dyDescent="0.25">
      <c r="A8343" t="s">
        <v>246</v>
      </c>
      <c r="B8343" t="s">
        <v>186</v>
      </c>
      <c r="D8343" s="38">
        <v>45312</v>
      </c>
      <c r="E8343">
        <f>COUNTIFS($D$4891:D8343,D8343,$A$4891:A8343,A8343)</f>
        <v>3</v>
      </c>
      <c r="I8343" s="39" t="s">
        <v>171</v>
      </c>
      <c r="K8343" t="str">
        <f t="shared" si="568"/>
        <v>2023/24</v>
      </c>
      <c r="Q8343" s="32">
        <v>476.78233438485796</v>
      </c>
      <c r="AC8343" s="37">
        <v>144.47949526813878</v>
      </c>
      <c r="AD8343">
        <f t="shared" si="567"/>
        <v>14.447949526813877</v>
      </c>
    </row>
    <row r="8344" spans="1:30" x14ac:dyDescent="0.25">
      <c r="A8344" t="s">
        <v>246</v>
      </c>
      <c r="B8344" t="s">
        <v>186</v>
      </c>
      <c r="D8344" s="5">
        <v>45312</v>
      </c>
      <c r="E8344">
        <f>COUNTIFS($D$4891:D8344,D8344,$A$4891:A8344,A8344)</f>
        <v>4</v>
      </c>
      <c r="I8344" t="s">
        <v>171</v>
      </c>
      <c r="K8344" t="str">
        <f t="shared" si="568"/>
        <v>2023/24</v>
      </c>
      <c r="Q8344" s="32">
        <v>498.28315898746303</v>
      </c>
      <c r="AC8344" s="36">
        <v>150.9948966628676</v>
      </c>
      <c r="AD8344">
        <f t="shared" si="567"/>
        <v>15.099489666286761</v>
      </c>
    </row>
    <row r="8345" spans="1:30" x14ac:dyDescent="0.25">
      <c r="A8345" t="s">
        <v>246</v>
      </c>
      <c r="B8345" t="s">
        <v>186</v>
      </c>
      <c r="D8345" s="38">
        <v>45312</v>
      </c>
      <c r="E8345">
        <f>COUNTIFS($D$4891:D8345,D8345,$A$4891:A8345,A8345)</f>
        <v>5</v>
      </c>
      <c r="I8345" s="39" t="s">
        <v>171</v>
      </c>
      <c r="K8345" t="str">
        <f t="shared" si="568"/>
        <v>2023/24</v>
      </c>
      <c r="Q8345" s="32">
        <v>445.24612272420762</v>
      </c>
      <c r="AC8345" s="37">
        <v>134.92306749218415</v>
      </c>
      <c r="AD8345">
        <f t="shared" si="567"/>
        <v>13.492306749218415</v>
      </c>
    </row>
    <row r="8346" spans="1:30" x14ac:dyDescent="0.25">
      <c r="A8346" t="s">
        <v>246</v>
      </c>
      <c r="B8346" t="s">
        <v>186</v>
      </c>
      <c r="D8346" s="5">
        <v>45335</v>
      </c>
      <c r="E8346">
        <f>COUNTIFS($D$4891:D8346,D8346,$A$4891:A8346,A8346)</f>
        <v>1</v>
      </c>
      <c r="I8346" t="s">
        <v>171</v>
      </c>
      <c r="K8346" t="str">
        <f t="shared" si="568"/>
        <v>2023/24</v>
      </c>
      <c r="Q8346" s="32">
        <v>103.55233494363931</v>
      </c>
      <c r="AC8346" s="36">
        <v>45.022754323321443</v>
      </c>
      <c r="AD8346">
        <f t="shared" si="567"/>
        <v>4.5022754323321443</v>
      </c>
    </row>
    <row r="8347" spans="1:30" x14ac:dyDescent="0.25">
      <c r="A8347" t="s">
        <v>246</v>
      </c>
      <c r="B8347" t="s">
        <v>186</v>
      </c>
      <c r="D8347" s="38">
        <v>45335</v>
      </c>
      <c r="E8347">
        <f>COUNTIFS($D$4891:D8347,D8347,$A$4891:A8347,A8347)</f>
        <v>2</v>
      </c>
      <c r="I8347" s="39" t="s">
        <v>171</v>
      </c>
      <c r="K8347" t="str">
        <f t="shared" si="568"/>
        <v>2023/24</v>
      </c>
      <c r="Q8347" s="32">
        <v>92.422895438692478</v>
      </c>
      <c r="AC8347" s="37">
        <v>40.183867582040207</v>
      </c>
      <c r="AD8347">
        <f t="shared" si="567"/>
        <v>4.0183867582040209</v>
      </c>
    </row>
    <row r="8348" spans="1:30" x14ac:dyDescent="0.25">
      <c r="A8348" t="s">
        <v>246</v>
      </c>
      <c r="B8348" t="s">
        <v>186</v>
      </c>
      <c r="D8348" s="5">
        <v>45335</v>
      </c>
      <c r="E8348">
        <f>COUNTIFS($D$4891:D8348,D8348,$A$4891:A8348,A8348)</f>
        <v>3</v>
      </c>
      <c r="I8348" t="s">
        <v>171</v>
      </c>
      <c r="K8348" t="str">
        <f t="shared" si="568"/>
        <v>2023/24</v>
      </c>
      <c r="Q8348" s="32">
        <v>99.45317840054679</v>
      </c>
      <c r="AC8348" s="36">
        <v>43.240512348063824</v>
      </c>
      <c r="AD8348">
        <f t="shared" ref="AD8348:AD8411" si="569">AC8348/10</f>
        <v>4.3240512348063822</v>
      </c>
    </row>
    <row r="8349" spans="1:30" x14ac:dyDescent="0.25">
      <c r="A8349" t="s">
        <v>246</v>
      </c>
      <c r="B8349" t="s">
        <v>186</v>
      </c>
      <c r="D8349" s="38">
        <v>45335</v>
      </c>
      <c r="E8349">
        <f>COUNTIFS($D$4891:D8349,D8349,$A$4891:A8349,A8349)</f>
        <v>4</v>
      </c>
      <c r="I8349" s="39" t="s">
        <v>171</v>
      </c>
      <c r="K8349" t="str">
        <f t="shared" si="568"/>
        <v>2023/24</v>
      </c>
      <c r="Q8349" s="32">
        <v>83.628318584070783</v>
      </c>
      <c r="AC8349" s="37">
        <v>36.360138514813386</v>
      </c>
      <c r="AD8349">
        <f t="shared" si="569"/>
        <v>3.6360138514813385</v>
      </c>
    </row>
    <row r="8350" spans="1:30" x14ac:dyDescent="0.25">
      <c r="A8350" t="s">
        <v>246</v>
      </c>
      <c r="B8350" t="s">
        <v>186</v>
      </c>
      <c r="D8350" s="5">
        <v>45335</v>
      </c>
      <c r="E8350">
        <f>COUNTIFS($D$4891:D8350,D8350,$A$4891:A8350,A8350)</f>
        <v>5</v>
      </c>
      <c r="I8350" t="s">
        <v>171</v>
      </c>
      <c r="K8350" t="str">
        <f t="shared" si="568"/>
        <v>2023/24</v>
      </c>
      <c r="Q8350" s="32">
        <v>91.49277688603533</v>
      </c>
      <c r="AC8350" s="36">
        <v>39.779468211319703</v>
      </c>
      <c r="AD8350">
        <f t="shared" si="569"/>
        <v>3.9779468211319702</v>
      </c>
    </row>
    <row r="8351" spans="1:30" x14ac:dyDescent="0.25">
      <c r="A8351" t="s">
        <v>246</v>
      </c>
      <c r="B8351" t="s">
        <v>186</v>
      </c>
      <c r="D8351" s="38">
        <v>45364</v>
      </c>
      <c r="E8351">
        <f>COUNTIFS($D$4891:D8351,D8351,$A$4891:A8351,A8351)</f>
        <v>1</v>
      </c>
      <c r="I8351" s="39" t="s">
        <v>171</v>
      </c>
      <c r="K8351" t="str">
        <f t="shared" si="568"/>
        <v>2023/24</v>
      </c>
      <c r="Q8351" s="32">
        <v>151.05868118572292</v>
      </c>
      <c r="AC8351" s="37">
        <v>52.089200408869971</v>
      </c>
      <c r="AD8351">
        <f t="shared" si="569"/>
        <v>5.2089200408869969</v>
      </c>
    </row>
    <row r="8352" spans="1:30" x14ac:dyDescent="0.25">
      <c r="A8352" t="s">
        <v>246</v>
      </c>
      <c r="B8352" t="s">
        <v>186</v>
      </c>
      <c r="D8352" s="5">
        <v>45364</v>
      </c>
      <c r="E8352">
        <f>COUNTIFS($D$4891:D8352,D8352,$A$4891:A8352,A8352)</f>
        <v>2</v>
      </c>
      <c r="I8352" t="s">
        <v>171</v>
      </c>
      <c r="K8352" t="str">
        <f t="shared" si="568"/>
        <v>2023/24</v>
      </c>
      <c r="Q8352" s="32">
        <v>205.28325907065559</v>
      </c>
      <c r="AC8352" s="36">
        <v>70.787330714019177</v>
      </c>
      <c r="AD8352">
        <f t="shared" si="569"/>
        <v>7.0787330714019179</v>
      </c>
    </row>
    <row r="8353" spans="1:30" x14ac:dyDescent="0.25">
      <c r="A8353" t="s">
        <v>246</v>
      </c>
      <c r="B8353" t="s">
        <v>186</v>
      </c>
      <c r="D8353" s="38">
        <v>45364</v>
      </c>
      <c r="E8353">
        <f>COUNTIFS($D$4891:D8353,D8353,$A$4891:A8353,A8353)</f>
        <v>3</v>
      </c>
      <c r="I8353" s="39" t="s">
        <v>171</v>
      </c>
      <c r="K8353" t="str">
        <f t="shared" si="568"/>
        <v>2023/24</v>
      </c>
      <c r="Q8353" s="32">
        <v>153.9446276688075</v>
      </c>
      <c r="AC8353" s="37">
        <v>53.084354368554308</v>
      </c>
      <c r="AD8353">
        <f t="shared" si="569"/>
        <v>5.3084354368554312</v>
      </c>
    </row>
    <row r="8354" spans="1:30" x14ac:dyDescent="0.25">
      <c r="A8354" t="s">
        <v>246</v>
      </c>
      <c r="B8354" t="s">
        <v>186</v>
      </c>
      <c r="D8354" s="5">
        <v>45364</v>
      </c>
      <c r="E8354">
        <f>COUNTIFS($D$4891:D8354,D8354,$A$4891:A8354,A8354)</f>
        <v>4</v>
      </c>
      <c r="I8354" t="s">
        <v>171</v>
      </c>
      <c r="K8354" t="str">
        <f t="shared" si="568"/>
        <v>2023/24</v>
      </c>
      <c r="Q8354" s="32">
        <v>138.70939573873559</v>
      </c>
      <c r="AC8354" s="36">
        <v>47.830826116805376</v>
      </c>
      <c r="AD8354">
        <f t="shared" si="569"/>
        <v>4.7830826116805376</v>
      </c>
    </row>
    <row r="8355" spans="1:30" x14ac:dyDescent="0.25">
      <c r="A8355" t="s">
        <v>246</v>
      </c>
      <c r="B8355" t="s">
        <v>186</v>
      </c>
      <c r="D8355" s="38">
        <v>45364</v>
      </c>
      <c r="E8355">
        <f>COUNTIFS($D$4891:D8355,D8355,$A$4891:A8355,A8355)</f>
        <v>5</v>
      </c>
      <c r="I8355" s="39" t="s">
        <v>171</v>
      </c>
      <c r="K8355" t="str">
        <f t="shared" si="568"/>
        <v>2023/24</v>
      </c>
      <c r="Q8355" s="32">
        <v>163.90918812940023</v>
      </c>
      <c r="AC8355" s="37">
        <v>56.520409699793184</v>
      </c>
      <c r="AD8355">
        <f t="shared" si="569"/>
        <v>5.6520409699793186</v>
      </c>
    </row>
    <row r="8356" spans="1:30" x14ac:dyDescent="0.25">
      <c r="A8356" t="s">
        <v>246</v>
      </c>
      <c r="B8356" t="s">
        <v>186</v>
      </c>
      <c r="D8356" s="5">
        <v>45419</v>
      </c>
      <c r="E8356">
        <f>COUNTIFS($D$4891:D8356,D8356,$A$4891:A8356,A8356)</f>
        <v>1</v>
      </c>
      <c r="I8356" t="s">
        <v>171</v>
      </c>
      <c r="K8356" t="str">
        <f t="shared" si="568"/>
        <v>2023/24</v>
      </c>
      <c r="Q8356" s="32">
        <v>27.62893503014066</v>
      </c>
      <c r="AC8356" s="36">
        <v>5.0234427327528479</v>
      </c>
      <c r="AD8356">
        <f t="shared" si="569"/>
        <v>0.50234427327528475</v>
      </c>
    </row>
    <row r="8357" spans="1:30" x14ac:dyDescent="0.25">
      <c r="A8357" t="s">
        <v>246</v>
      </c>
      <c r="B8357" t="s">
        <v>186</v>
      </c>
      <c r="D8357" s="38">
        <v>45419</v>
      </c>
      <c r="E8357">
        <f>COUNTIFS($D$4891:D8357,D8357,$A$4891:A8357,A8357)</f>
        <v>2</v>
      </c>
      <c r="I8357" s="39" t="s">
        <v>171</v>
      </c>
      <c r="K8357" t="str">
        <f t="shared" si="568"/>
        <v>2023/24</v>
      </c>
      <c r="Q8357" s="32">
        <v>37.931034482758612</v>
      </c>
      <c r="AC8357" s="37">
        <v>6.8965517241379288</v>
      </c>
      <c r="AD8357">
        <f t="shared" si="569"/>
        <v>0.68965517241379293</v>
      </c>
    </row>
    <row r="8358" spans="1:30" x14ac:dyDescent="0.25">
      <c r="A8358" t="s">
        <v>246</v>
      </c>
      <c r="B8358" t="s">
        <v>186</v>
      </c>
      <c r="D8358" s="5">
        <v>45419</v>
      </c>
      <c r="E8358">
        <f>COUNTIFS($D$4891:D8358,D8358,$A$4891:A8358,A8358)</f>
        <v>3</v>
      </c>
      <c r="I8358" t="s">
        <v>171</v>
      </c>
      <c r="K8358" t="str">
        <f t="shared" si="568"/>
        <v>2023/24</v>
      </c>
      <c r="Q8358" s="32">
        <v>55.407166123778509</v>
      </c>
      <c r="AC8358" s="36">
        <v>10.074030204323364</v>
      </c>
      <c r="AD8358">
        <f t="shared" si="569"/>
        <v>1.0074030204323363</v>
      </c>
    </row>
    <row r="8359" spans="1:30" x14ac:dyDescent="0.25">
      <c r="A8359" t="s">
        <v>246</v>
      </c>
      <c r="B8359" t="s">
        <v>186</v>
      </c>
      <c r="D8359" s="38">
        <v>45419</v>
      </c>
      <c r="E8359">
        <f>COUNTIFS($D$4891:D8359,D8359,$A$4891:A8359,A8359)</f>
        <v>4</v>
      </c>
      <c r="I8359" s="39" t="s">
        <v>171</v>
      </c>
      <c r="K8359" t="str">
        <f t="shared" si="568"/>
        <v>2023/24</v>
      </c>
      <c r="Q8359" s="32">
        <v>32.288676974354217</v>
      </c>
      <c r="AC8359" s="37">
        <v>5.8706685407916757</v>
      </c>
      <c r="AD8359">
        <f t="shared" si="569"/>
        <v>0.58706685407916759</v>
      </c>
    </row>
    <row r="8360" spans="1:30" x14ac:dyDescent="0.25">
      <c r="A8360" t="s">
        <v>246</v>
      </c>
      <c r="B8360" t="s">
        <v>186</v>
      </c>
      <c r="D8360" s="5">
        <v>45419</v>
      </c>
      <c r="E8360">
        <f>COUNTIFS($D$4891:D8360,D8360,$A$4891:A8360,A8360)</f>
        <v>5</v>
      </c>
      <c r="I8360" t="s">
        <v>171</v>
      </c>
      <c r="K8360" t="str">
        <f t="shared" si="568"/>
        <v>2023/24</v>
      </c>
      <c r="Q8360" s="32">
        <v>43.808777429467099</v>
      </c>
      <c r="AC8360" s="36">
        <v>7.9652322599031082</v>
      </c>
      <c r="AD8360">
        <f t="shared" si="569"/>
        <v>0.79652322599031078</v>
      </c>
    </row>
    <row r="8361" spans="1:30" x14ac:dyDescent="0.25">
      <c r="A8361" t="s">
        <v>247</v>
      </c>
      <c r="B8361" t="s">
        <v>186</v>
      </c>
      <c r="D8361" s="38">
        <v>44945</v>
      </c>
      <c r="E8361">
        <f>COUNTIFS($D$4891:D8361,D8361,$A$4891:A8361,A8361)</f>
        <v>1</v>
      </c>
      <c r="I8361" s="39" t="s">
        <v>172</v>
      </c>
      <c r="K8361" t="str">
        <f t="shared" si="568"/>
        <v>2022/23</v>
      </c>
      <c r="Q8361" s="32">
        <v>216.26506024096381</v>
      </c>
      <c r="AC8361" s="37">
        <v>42.404913772737999</v>
      </c>
      <c r="AD8361">
        <f t="shared" si="569"/>
        <v>4.2404913772738002</v>
      </c>
    </row>
    <row r="8362" spans="1:30" x14ac:dyDescent="0.25">
      <c r="A8362" t="s">
        <v>247</v>
      </c>
      <c r="B8362" t="s">
        <v>186</v>
      </c>
      <c r="D8362" s="5">
        <v>44945</v>
      </c>
      <c r="E8362">
        <f>COUNTIFS($D$4891:D8362,D8362,$A$4891:A8362,A8362)</f>
        <v>2</v>
      </c>
      <c r="I8362" t="s">
        <v>172</v>
      </c>
      <c r="K8362" t="str">
        <f t="shared" si="568"/>
        <v>2022/23</v>
      </c>
      <c r="Q8362" s="32">
        <v>249.05837200999636</v>
      </c>
      <c r="AC8362" s="36">
        <v>48.834974903920852</v>
      </c>
      <c r="AD8362">
        <f t="shared" si="569"/>
        <v>4.8834974903920854</v>
      </c>
    </row>
    <row r="8363" spans="1:30" x14ac:dyDescent="0.25">
      <c r="A8363" t="s">
        <v>247</v>
      </c>
      <c r="B8363" t="s">
        <v>186</v>
      </c>
      <c r="D8363" s="38">
        <v>44945</v>
      </c>
      <c r="E8363">
        <f>COUNTIFS($D$4891:D8363,D8363,$A$4891:A8363,A8363)</f>
        <v>3</v>
      </c>
      <c r="I8363" s="39" t="s">
        <v>172</v>
      </c>
      <c r="K8363" t="str">
        <f t="shared" si="568"/>
        <v>2022/23</v>
      </c>
      <c r="Q8363" s="32">
        <v>225.27342023862133</v>
      </c>
      <c r="AC8363" s="37">
        <v>44.171258870317907</v>
      </c>
      <c r="AD8363">
        <f t="shared" si="569"/>
        <v>4.4171258870317907</v>
      </c>
    </row>
    <row r="8364" spans="1:30" x14ac:dyDescent="0.25">
      <c r="A8364" t="s">
        <v>247</v>
      </c>
      <c r="B8364" t="s">
        <v>186</v>
      </c>
      <c r="D8364" s="5">
        <v>44945</v>
      </c>
      <c r="E8364">
        <f>COUNTIFS($D$4891:D8364,D8364,$A$4891:A8364,A8364)</f>
        <v>4</v>
      </c>
      <c r="I8364" t="s">
        <v>172</v>
      </c>
      <c r="K8364" t="str">
        <f t="shared" si="568"/>
        <v>2022/23</v>
      </c>
      <c r="Q8364" s="32">
        <v>220.67307692307691</v>
      </c>
      <c r="AC8364" s="36">
        <v>43.269230769230766</v>
      </c>
      <c r="AD8364">
        <f t="shared" si="569"/>
        <v>4.3269230769230766</v>
      </c>
    </row>
    <row r="8365" spans="1:30" x14ac:dyDescent="0.25">
      <c r="A8365" t="s">
        <v>247</v>
      </c>
      <c r="B8365" t="s">
        <v>186</v>
      </c>
      <c r="D8365" s="38">
        <v>44945</v>
      </c>
      <c r="E8365">
        <f>COUNTIFS($D$4891:D8365,D8365,$A$4891:A8365,A8365)</f>
        <v>5</v>
      </c>
      <c r="I8365" s="39" t="s">
        <v>172</v>
      </c>
      <c r="K8365" t="str">
        <f t="shared" si="568"/>
        <v>2022/23</v>
      </c>
      <c r="Q8365" s="32">
        <v>270.4862226863753</v>
      </c>
      <c r="AC8365" s="37">
        <v>53.036514252230454</v>
      </c>
      <c r="AD8365">
        <f t="shared" si="569"/>
        <v>5.3036514252230456</v>
      </c>
    </row>
    <row r="8366" spans="1:30" x14ac:dyDescent="0.25">
      <c r="A8366" t="s">
        <v>247</v>
      </c>
      <c r="B8366" t="s">
        <v>186</v>
      </c>
      <c r="D8366" s="5">
        <v>44972</v>
      </c>
      <c r="E8366">
        <f>COUNTIFS($D$4891:D8366,D8366,$A$4891:A8366,A8366)</f>
        <v>1</v>
      </c>
      <c r="I8366" t="s">
        <v>172</v>
      </c>
      <c r="K8366" t="str">
        <f t="shared" si="568"/>
        <v>2022/23</v>
      </c>
      <c r="Q8366" s="32">
        <v>217.69525311109859</v>
      </c>
      <c r="AC8366" s="36">
        <v>80.627871522629107</v>
      </c>
      <c r="AD8366">
        <f t="shared" si="569"/>
        <v>8.06278715226291</v>
      </c>
    </row>
    <row r="8367" spans="1:30" x14ac:dyDescent="0.25">
      <c r="A8367" t="s">
        <v>247</v>
      </c>
      <c r="B8367" t="s">
        <v>186</v>
      </c>
      <c r="D8367" s="38">
        <v>44972</v>
      </c>
      <c r="E8367">
        <f>COUNTIFS($D$4891:D8367,D8367,$A$4891:A8367,A8367)</f>
        <v>2</v>
      </c>
      <c r="I8367" s="39" t="s">
        <v>172</v>
      </c>
      <c r="K8367" t="str">
        <f t="shared" si="568"/>
        <v>2022/23</v>
      </c>
      <c r="Q8367" s="32">
        <v>213.42771342771329</v>
      </c>
      <c r="AC8367" s="37">
        <v>79.047301269523444</v>
      </c>
      <c r="AD8367">
        <f t="shared" si="569"/>
        <v>7.9047301269523444</v>
      </c>
    </row>
    <row r="8368" spans="1:30" x14ac:dyDescent="0.25">
      <c r="A8368" t="s">
        <v>247</v>
      </c>
      <c r="B8368" t="s">
        <v>186</v>
      </c>
      <c r="D8368" s="5">
        <v>44972</v>
      </c>
      <c r="E8368">
        <f>COUNTIFS($D$4891:D8368,D8368,$A$4891:A8368,A8368)</f>
        <v>3</v>
      </c>
      <c r="I8368" t="s">
        <v>172</v>
      </c>
      <c r="K8368" t="str">
        <f t="shared" si="568"/>
        <v>2022/23</v>
      </c>
      <c r="Q8368" s="32">
        <v>199.81552162849874</v>
      </c>
      <c r="AC8368" s="36">
        <v>74.005748751295826</v>
      </c>
      <c r="AD8368">
        <f t="shared" si="569"/>
        <v>7.4005748751295828</v>
      </c>
    </row>
    <row r="8369" spans="1:30" x14ac:dyDescent="0.25">
      <c r="A8369" t="s">
        <v>247</v>
      </c>
      <c r="B8369" t="s">
        <v>186</v>
      </c>
      <c r="D8369" s="38">
        <v>44972</v>
      </c>
      <c r="E8369">
        <f>COUNTIFS($D$4891:D8369,D8369,$A$4891:A8369,A8369)</f>
        <v>4</v>
      </c>
      <c r="I8369" s="39" t="s">
        <v>172</v>
      </c>
      <c r="K8369" t="str">
        <f t="shared" si="568"/>
        <v>2022/23</v>
      </c>
      <c r="Q8369" s="32">
        <v>150.82417582417582</v>
      </c>
      <c r="AC8369" s="37">
        <v>55.860805860805854</v>
      </c>
      <c r="AD8369">
        <f t="shared" si="569"/>
        <v>5.5860805860805858</v>
      </c>
    </row>
    <row r="8370" spans="1:30" x14ac:dyDescent="0.25">
      <c r="A8370" t="s">
        <v>247</v>
      </c>
      <c r="B8370" t="s">
        <v>186</v>
      </c>
      <c r="D8370" s="5">
        <v>44972</v>
      </c>
      <c r="E8370">
        <f>COUNTIFS($D$4891:D8370,D8370,$A$4891:A8370,A8370)</f>
        <v>5</v>
      </c>
      <c r="I8370" t="s">
        <v>172</v>
      </c>
      <c r="K8370" t="str">
        <f t="shared" si="568"/>
        <v>2022/23</v>
      </c>
      <c r="Q8370" s="32">
        <v>210.54075235109718</v>
      </c>
      <c r="AC8370" s="36">
        <v>77.978056426332287</v>
      </c>
      <c r="AD8370">
        <f t="shared" si="569"/>
        <v>7.7978056426332287</v>
      </c>
    </row>
    <row r="8371" spans="1:30" x14ac:dyDescent="0.25">
      <c r="A8371" t="s">
        <v>247</v>
      </c>
      <c r="B8371" t="s">
        <v>186</v>
      </c>
      <c r="D8371" s="38">
        <v>45012</v>
      </c>
      <c r="E8371">
        <f>COUNTIFS($D$4891:D8371,D8371,$A$4891:A8371,A8371)</f>
        <v>1</v>
      </c>
      <c r="I8371" s="39" t="s">
        <v>172</v>
      </c>
      <c r="K8371" t="str">
        <f t="shared" si="568"/>
        <v>2022/23</v>
      </c>
      <c r="Q8371" s="32">
        <v>281.05886221637616</v>
      </c>
      <c r="AC8371" s="37">
        <v>70.264715554094039</v>
      </c>
      <c r="AD8371">
        <f t="shared" si="569"/>
        <v>7.0264715554094037</v>
      </c>
    </row>
    <row r="8372" spans="1:30" x14ac:dyDescent="0.25">
      <c r="A8372" t="s">
        <v>247</v>
      </c>
      <c r="B8372" t="s">
        <v>186</v>
      </c>
      <c r="D8372" s="5">
        <v>45012</v>
      </c>
      <c r="E8372">
        <f>COUNTIFS($D$4891:D8372,D8372,$A$4891:A8372,A8372)</f>
        <v>2</v>
      </c>
      <c r="I8372" t="s">
        <v>172</v>
      </c>
      <c r="K8372" t="str">
        <f t="shared" si="568"/>
        <v>2022/23</v>
      </c>
      <c r="Q8372" s="32">
        <v>276.66908234441519</v>
      </c>
      <c r="AC8372" s="36">
        <v>69.167270586103797</v>
      </c>
      <c r="AD8372">
        <f t="shared" si="569"/>
        <v>6.9167270586103795</v>
      </c>
    </row>
    <row r="8373" spans="1:30" x14ac:dyDescent="0.25">
      <c r="A8373" t="s">
        <v>247</v>
      </c>
      <c r="B8373" t="s">
        <v>186</v>
      </c>
      <c r="D8373" s="38">
        <v>45012</v>
      </c>
      <c r="E8373">
        <f>COUNTIFS($D$4891:D8373,D8373,$A$4891:A8373,A8373)</f>
        <v>3</v>
      </c>
      <c r="I8373" s="39" t="s">
        <v>172</v>
      </c>
      <c r="K8373" t="str">
        <f t="shared" si="568"/>
        <v>2022/23</v>
      </c>
      <c r="Q8373" s="32">
        <v>243.75720876585927</v>
      </c>
      <c r="AC8373" s="37">
        <v>60.939302191464819</v>
      </c>
      <c r="AD8373">
        <f t="shared" si="569"/>
        <v>6.0939302191464817</v>
      </c>
    </row>
    <row r="8374" spans="1:30" x14ac:dyDescent="0.25">
      <c r="A8374" t="s">
        <v>247</v>
      </c>
      <c r="B8374" t="s">
        <v>186</v>
      </c>
      <c r="D8374" s="5">
        <v>45012</v>
      </c>
      <c r="E8374">
        <f>COUNTIFS($D$4891:D8374,D8374,$A$4891:A8374,A8374)</f>
        <v>4</v>
      </c>
      <c r="I8374" t="s">
        <v>172</v>
      </c>
      <c r="K8374" t="str">
        <f t="shared" si="568"/>
        <v>2022/23</v>
      </c>
      <c r="Q8374" s="32">
        <v>193.25321980923638</v>
      </c>
      <c r="AC8374" s="36">
        <v>48.313304952309096</v>
      </c>
      <c r="AD8374">
        <f t="shared" si="569"/>
        <v>4.83133049523091</v>
      </c>
    </row>
    <row r="8375" spans="1:30" x14ac:dyDescent="0.25">
      <c r="A8375" t="s">
        <v>247</v>
      </c>
      <c r="B8375" t="s">
        <v>186</v>
      </c>
      <c r="D8375" s="38">
        <v>45012</v>
      </c>
      <c r="E8375">
        <f>COUNTIFS($D$4891:D8375,D8375,$A$4891:A8375,A8375)</f>
        <v>5</v>
      </c>
      <c r="I8375" s="39" t="s">
        <v>172</v>
      </c>
      <c r="K8375" t="str">
        <f t="shared" si="568"/>
        <v>2022/23</v>
      </c>
      <c r="Q8375" s="32">
        <v>310.0073195986717</v>
      </c>
      <c r="AC8375" s="37">
        <v>77.501829899667925</v>
      </c>
      <c r="AD8375">
        <f t="shared" si="569"/>
        <v>7.7501829899667927</v>
      </c>
    </row>
    <row r="8376" spans="1:30" x14ac:dyDescent="0.25">
      <c r="A8376" t="s">
        <v>247</v>
      </c>
      <c r="B8376" t="s">
        <v>186</v>
      </c>
      <c r="D8376" s="5">
        <v>45053</v>
      </c>
      <c r="E8376">
        <f>COUNTIFS($D$4891:D8376,D8376,$A$4891:A8376,A8376)</f>
        <v>1</v>
      </c>
      <c r="I8376" t="s">
        <v>172</v>
      </c>
      <c r="K8376" t="str">
        <f t="shared" si="568"/>
        <v>2022/23</v>
      </c>
      <c r="Q8376" s="32">
        <v>236.55813160586428</v>
      </c>
      <c r="AC8376" s="36">
        <v>57.697105269722989</v>
      </c>
      <c r="AD8376">
        <f t="shared" si="569"/>
        <v>5.7697105269722986</v>
      </c>
    </row>
    <row r="8377" spans="1:30" x14ac:dyDescent="0.25">
      <c r="A8377" t="s">
        <v>247</v>
      </c>
      <c r="B8377" t="s">
        <v>186</v>
      </c>
      <c r="D8377" s="38">
        <v>45053</v>
      </c>
      <c r="E8377">
        <f>COUNTIFS($D$4891:D8377,D8377,$A$4891:A8377,A8377)</f>
        <v>2</v>
      </c>
      <c r="I8377" s="39" t="s">
        <v>172</v>
      </c>
      <c r="K8377" t="str">
        <f t="shared" si="568"/>
        <v>2022/23</v>
      </c>
      <c r="Q8377" s="32">
        <v>229.73203082989781</v>
      </c>
      <c r="AC8377" s="37">
        <v>56.032202641438488</v>
      </c>
      <c r="AD8377">
        <f t="shared" si="569"/>
        <v>5.6032202641438484</v>
      </c>
    </row>
    <row r="8378" spans="1:30" x14ac:dyDescent="0.25">
      <c r="A8378" t="s">
        <v>247</v>
      </c>
      <c r="B8378" t="s">
        <v>186</v>
      </c>
      <c r="D8378" s="5">
        <v>45053</v>
      </c>
      <c r="E8378">
        <f>COUNTIFS($D$4891:D8378,D8378,$A$4891:A8378,A8378)</f>
        <v>3</v>
      </c>
      <c r="I8378" t="s">
        <v>172</v>
      </c>
      <c r="K8378" t="str">
        <f t="shared" si="568"/>
        <v>2022/23</v>
      </c>
      <c r="Q8378" s="32">
        <v>278.48180677540785</v>
      </c>
      <c r="AC8378" s="36">
        <v>67.922391896440942</v>
      </c>
      <c r="AD8378">
        <f t="shared" si="569"/>
        <v>6.7922391896440946</v>
      </c>
    </row>
    <row r="8379" spans="1:30" x14ac:dyDescent="0.25">
      <c r="A8379" t="s">
        <v>247</v>
      </c>
      <c r="B8379" t="s">
        <v>186</v>
      </c>
      <c r="D8379" s="38">
        <v>45053</v>
      </c>
      <c r="E8379">
        <f>COUNTIFS($D$4891:D8379,D8379,$A$4891:A8379,A8379)</f>
        <v>4</v>
      </c>
      <c r="I8379" s="39" t="s">
        <v>172</v>
      </c>
      <c r="K8379" t="str">
        <f t="shared" si="568"/>
        <v>2022/23</v>
      </c>
      <c r="Q8379" s="32">
        <v>224.18188429217844</v>
      </c>
      <c r="AC8379" s="37">
        <v>54.678508363945959</v>
      </c>
      <c r="AD8379">
        <f t="shared" si="569"/>
        <v>5.4678508363945957</v>
      </c>
    </row>
    <row r="8380" spans="1:30" x14ac:dyDescent="0.25">
      <c r="A8380" t="s">
        <v>247</v>
      </c>
      <c r="B8380" t="s">
        <v>186</v>
      </c>
      <c r="D8380" s="5">
        <v>45053</v>
      </c>
      <c r="E8380">
        <f>COUNTIFS($D$4891:D8380,D8380,$A$4891:A8380,A8380)</f>
        <v>5</v>
      </c>
      <c r="I8380" t="s">
        <v>172</v>
      </c>
      <c r="K8380" t="str">
        <f t="shared" si="568"/>
        <v>2022/23</v>
      </c>
      <c r="Q8380" s="32">
        <v>258.50961538461536</v>
      </c>
      <c r="AC8380" s="36">
        <v>63.051125703564729</v>
      </c>
      <c r="AD8380">
        <f t="shared" si="569"/>
        <v>6.3051125703564725</v>
      </c>
    </row>
    <row r="8381" spans="1:30" x14ac:dyDescent="0.25">
      <c r="A8381" t="s">
        <v>247</v>
      </c>
      <c r="B8381" t="s">
        <v>186</v>
      </c>
      <c r="D8381" s="38">
        <v>45146</v>
      </c>
      <c r="E8381">
        <f>COUNTIFS($D$4891:D8381,D8381,$A$4891:A8381,A8381)</f>
        <v>1</v>
      </c>
      <c r="I8381" s="39" t="s">
        <v>172</v>
      </c>
      <c r="K8381" t="str">
        <f t="shared" si="568"/>
        <v>2023/24</v>
      </c>
      <c r="Q8381" s="32">
        <v>112.69035532994924</v>
      </c>
      <c r="AC8381" s="37">
        <v>12.117242508596693</v>
      </c>
      <c r="AD8381">
        <f t="shared" si="569"/>
        <v>1.2117242508596693</v>
      </c>
    </row>
    <row r="8382" spans="1:30" x14ac:dyDescent="0.25">
      <c r="A8382" t="s">
        <v>247</v>
      </c>
      <c r="B8382" t="s">
        <v>186</v>
      </c>
      <c r="D8382" s="5">
        <v>45146</v>
      </c>
      <c r="E8382">
        <f>COUNTIFS($D$4891:D8382,D8382,$A$4891:A8382,A8382)</f>
        <v>2</v>
      </c>
      <c r="I8382" t="s">
        <v>172</v>
      </c>
      <c r="K8382" t="str">
        <f t="shared" si="568"/>
        <v>2023/24</v>
      </c>
      <c r="Q8382" s="32">
        <v>142.45398773006133</v>
      </c>
      <c r="AC8382" s="36">
        <v>15.317633089253905</v>
      </c>
      <c r="AD8382">
        <f t="shared" si="569"/>
        <v>1.5317633089253904</v>
      </c>
    </row>
    <row r="8383" spans="1:30" x14ac:dyDescent="0.25">
      <c r="A8383" t="s">
        <v>247</v>
      </c>
      <c r="B8383" t="s">
        <v>186</v>
      </c>
      <c r="D8383" s="38">
        <v>45146</v>
      </c>
      <c r="E8383">
        <f>COUNTIFS($D$4891:D8383,D8383,$A$4891:A8383,A8383)</f>
        <v>3</v>
      </c>
      <c r="I8383" s="39" t="s">
        <v>172</v>
      </c>
      <c r="K8383" t="str">
        <f t="shared" si="568"/>
        <v>2023/24</v>
      </c>
      <c r="Q8383" s="32">
        <v>117.46642246642246</v>
      </c>
      <c r="AC8383" s="37">
        <v>12.630798114669082</v>
      </c>
      <c r="AD8383">
        <f t="shared" si="569"/>
        <v>1.2630798114669082</v>
      </c>
    </row>
    <row r="8384" spans="1:30" x14ac:dyDescent="0.25">
      <c r="A8384" t="s">
        <v>247</v>
      </c>
      <c r="B8384" t="s">
        <v>186</v>
      </c>
      <c r="D8384" s="5">
        <v>45146</v>
      </c>
      <c r="E8384">
        <f>COUNTIFS($D$4891:D8384,D8384,$A$4891:A8384,A8384)</f>
        <v>4</v>
      </c>
      <c r="I8384" t="s">
        <v>172</v>
      </c>
      <c r="K8384" t="str">
        <f t="shared" si="568"/>
        <v>2023/24</v>
      </c>
      <c r="Q8384" s="32">
        <v>129.18049249039467</v>
      </c>
      <c r="AC8384" s="36">
        <v>13.890375536601578</v>
      </c>
      <c r="AD8384">
        <f t="shared" si="569"/>
        <v>1.3890375536601578</v>
      </c>
    </row>
    <row r="8385" spans="1:30" x14ac:dyDescent="0.25">
      <c r="A8385" t="s">
        <v>247</v>
      </c>
      <c r="B8385" t="s">
        <v>186</v>
      </c>
      <c r="D8385" s="38">
        <v>45146</v>
      </c>
      <c r="E8385">
        <f>COUNTIFS($D$4891:D8385,D8385,$A$4891:A8385,A8385)</f>
        <v>5</v>
      </c>
      <c r="I8385" s="39" t="s">
        <v>172</v>
      </c>
      <c r="K8385" t="str">
        <f t="shared" si="568"/>
        <v>2023/24</v>
      </c>
      <c r="Q8385" s="32">
        <v>121.28418549346016</v>
      </c>
      <c r="AC8385" s="37">
        <v>13.041310268113994</v>
      </c>
      <c r="AD8385">
        <f t="shared" si="569"/>
        <v>1.3041310268113995</v>
      </c>
    </row>
    <row r="8386" spans="1:30" x14ac:dyDescent="0.25">
      <c r="A8386" t="s">
        <v>247</v>
      </c>
      <c r="B8386" t="s">
        <v>186</v>
      </c>
      <c r="D8386" s="5">
        <v>45184</v>
      </c>
      <c r="E8386">
        <f>COUNTIFS($D$4891:D8386,D8386,$A$4891:A8386,A8386)</f>
        <v>1</v>
      </c>
      <c r="I8386" t="s">
        <v>172</v>
      </c>
      <c r="K8386" t="str">
        <f t="shared" si="568"/>
        <v>2023/24</v>
      </c>
      <c r="Q8386" s="32">
        <v>80.020863072361919</v>
      </c>
      <c r="AC8386" s="36">
        <v>21.058121861147875</v>
      </c>
      <c r="AD8386">
        <f t="shared" si="569"/>
        <v>2.1058121861147874</v>
      </c>
    </row>
    <row r="8387" spans="1:30" x14ac:dyDescent="0.25">
      <c r="A8387" t="s">
        <v>247</v>
      </c>
      <c r="B8387" t="s">
        <v>186</v>
      </c>
      <c r="D8387" s="38">
        <v>45184</v>
      </c>
      <c r="E8387">
        <f>COUNTIFS($D$4891:D8387,D8387,$A$4891:A8387,A8387)</f>
        <v>2</v>
      </c>
      <c r="I8387" s="39" t="s">
        <v>172</v>
      </c>
      <c r="K8387" t="str">
        <f t="shared" si="568"/>
        <v>2023/24</v>
      </c>
      <c r="Q8387" s="32">
        <v>68.908682116914548</v>
      </c>
      <c r="AC8387" s="37">
        <v>18.133863714977512</v>
      </c>
      <c r="AD8387">
        <f t="shared" si="569"/>
        <v>1.8133863714977512</v>
      </c>
    </row>
    <row r="8388" spans="1:30" x14ac:dyDescent="0.25">
      <c r="A8388" t="s">
        <v>247</v>
      </c>
      <c r="B8388" t="s">
        <v>186</v>
      </c>
      <c r="D8388" s="5">
        <v>45184</v>
      </c>
      <c r="E8388">
        <f>COUNTIFS($D$4891:D8388,D8388,$A$4891:A8388,A8388)</f>
        <v>3</v>
      </c>
      <c r="I8388" t="s">
        <v>172</v>
      </c>
      <c r="K8388" t="str">
        <f t="shared" si="568"/>
        <v>2023/24</v>
      </c>
      <c r="Q8388" s="32">
        <v>83.47533632286995</v>
      </c>
      <c r="AC8388" s="36">
        <v>21.967193769176305</v>
      </c>
      <c r="AD8388">
        <f t="shared" si="569"/>
        <v>2.1967193769176303</v>
      </c>
    </row>
    <row r="8389" spans="1:30" x14ac:dyDescent="0.25">
      <c r="A8389" t="s">
        <v>247</v>
      </c>
      <c r="B8389" t="s">
        <v>186</v>
      </c>
      <c r="D8389" s="38">
        <v>45184</v>
      </c>
      <c r="E8389">
        <f>COUNTIFS($D$4891:D8389,D8389,$A$4891:A8389,A8389)</f>
        <v>4</v>
      </c>
      <c r="I8389" s="39" t="s">
        <v>172</v>
      </c>
      <c r="K8389" t="str">
        <f t="shared" si="568"/>
        <v>2023/24</v>
      </c>
      <c r="Q8389" s="32">
        <v>114.05526936990525</v>
      </c>
      <c r="AC8389" s="37">
        <v>30.014544571027699</v>
      </c>
      <c r="AD8389">
        <f t="shared" si="569"/>
        <v>3.0014544571027697</v>
      </c>
    </row>
    <row r="8390" spans="1:30" x14ac:dyDescent="0.25">
      <c r="A8390" t="s">
        <v>247</v>
      </c>
      <c r="B8390" t="s">
        <v>186</v>
      </c>
      <c r="D8390" s="5">
        <v>45184</v>
      </c>
      <c r="E8390">
        <f>COUNTIFS($D$4891:D8390,D8390,$A$4891:A8390,A8390)</f>
        <v>5</v>
      </c>
      <c r="I8390" t="s">
        <v>172</v>
      </c>
      <c r="K8390" t="str">
        <f t="shared" si="568"/>
        <v>2023/24</v>
      </c>
      <c r="Q8390" s="32">
        <v>112.68842966956174</v>
      </c>
      <c r="AC8390" s="36">
        <v>29.654849913042565</v>
      </c>
      <c r="AD8390">
        <f t="shared" si="569"/>
        <v>2.9654849913042565</v>
      </c>
    </row>
    <row r="8391" spans="1:30" x14ac:dyDescent="0.25">
      <c r="A8391" t="s">
        <v>247</v>
      </c>
      <c r="B8391" t="s">
        <v>186</v>
      </c>
      <c r="D8391" s="38">
        <v>45216</v>
      </c>
      <c r="E8391">
        <f>COUNTIFS($D$4891:D8391,D8391,$A$4891:A8391,A8391)</f>
        <v>1</v>
      </c>
      <c r="I8391" s="39" t="s">
        <v>172</v>
      </c>
      <c r="K8391" t="str">
        <f t="shared" ref="K8391:K8454" si="570">YEAR(D8391)+IF(MONTH(D8391)&lt;7,-1,0)&amp;"/"&amp;RIGHT(YEAR(D8391)+IF(MONTH(D8391)&lt;7,0,1),2)</f>
        <v>2023/24</v>
      </c>
      <c r="Q8391" s="32">
        <v>161.43196586170109</v>
      </c>
      <c r="AC8391" s="37">
        <v>50.44748933178159</v>
      </c>
      <c r="AD8391">
        <f t="shared" si="569"/>
        <v>5.044748933178159</v>
      </c>
    </row>
    <row r="8392" spans="1:30" x14ac:dyDescent="0.25">
      <c r="A8392" t="s">
        <v>247</v>
      </c>
      <c r="B8392" t="s">
        <v>186</v>
      </c>
      <c r="D8392" s="5">
        <v>45216</v>
      </c>
      <c r="E8392">
        <f>COUNTIFS($D$4891:D8392,D8392,$A$4891:A8392,A8392)</f>
        <v>2</v>
      </c>
      <c r="I8392" t="s">
        <v>172</v>
      </c>
      <c r="K8392" t="str">
        <f t="shared" si="570"/>
        <v>2023/24</v>
      </c>
      <c r="Q8392" s="32">
        <v>167.20798569725861</v>
      </c>
      <c r="AC8392" s="36">
        <v>52.252495530393318</v>
      </c>
      <c r="AD8392">
        <f t="shared" si="569"/>
        <v>5.2252495530393315</v>
      </c>
    </row>
    <row r="8393" spans="1:30" x14ac:dyDescent="0.25">
      <c r="A8393" t="s">
        <v>247</v>
      </c>
      <c r="B8393" t="s">
        <v>186</v>
      </c>
      <c r="D8393" s="38">
        <v>45216</v>
      </c>
      <c r="E8393">
        <f>COUNTIFS($D$4891:D8393,D8393,$A$4891:A8393,A8393)</f>
        <v>3</v>
      </c>
      <c r="I8393" s="39" t="s">
        <v>172</v>
      </c>
      <c r="K8393" t="str">
        <f t="shared" si="570"/>
        <v>2023/24</v>
      </c>
      <c r="Q8393" s="32">
        <v>155.83492467642694</v>
      </c>
      <c r="AC8393" s="37">
        <v>48.698413961383416</v>
      </c>
      <c r="AD8393">
        <f t="shared" si="569"/>
        <v>4.8698413961383418</v>
      </c>
    </row>
    <row r="8394" spans="1:30" x14ac:dyDescent="0.25">
      <c r="A8394" t="s">
        <v>247</v>
      </c>
      <c r="B8394" t="s">
        <v>186</v>
      </c>
      <c r="D8394" s="5">
        <v>45216</v>
      </c>
      <c r="E8394">
        <f>COUNTIFS($D$4891:D8394,D8394,$A$4891:A8394,A8394)</f>
        <v>4</v>
      </c>
      <c r="I8394" t="s">
        <v>172</v>
      </c>
      <c r="K8394" t="str">
        <f t="shared" si="570"/>
        <v>2023/24</v>
      </c>
      <c r="Q8394" s="32">
        <v>169.53248443163858</v>
      </c>
      <c r="AC8394" s="36">
        <v>52.97890138488706</v>
      </c>
      <c r="AD8394">
        <f t="shared" si="569"/>
        <v>5.2978901384887056</v>
      </c>
    </row>
    <row r="8395" spans="1:30" x14ac:dyDescent="0.25">
      <c r="A8395" t="s">
        <v>247</v>
      </c>
      <c r="B8395" t="s">
        <v>186</v>
      </c>
      <c r="D8395" s="38">
        <v>45216</v>
      </c>
      <c r="E8395">
        <f>COUNTIFS($D$4891:D8395,D8395,$A$4891:A8395,A8395)</f>
        <v>5</v>
      </c>
      <c r="I8395" s="39" t="s">
        <v>172</v>
      </c>
      <c r="K8395" t="str">
        <f t="shared" si="570"/>
        <v>2023/24</v>
      </c>
      <c r="Q8395" s="32">
        <v>185.57490174572706</v>
      </c>
      <c r="AC8395" s="37">
        <v>57.992156795539707</v>
      </c>
      <c r="AD8395">
        <f t="shared" si="569"/>
        <v>5.7992156795539707</v>
      </c>
    </row>
    <row r="8396" spans="1:30" x14ac:dyDescent="0.25">
      <c r="A8396" t="s">
        <v>247</v>
      </c>
      <c r="B8396" t="s">
        <v>186</v>
      </c>
      <c r="D8396" s="5">
        <v>45237</v>
      </c>
      <c r="E8396">
        <f>COUNTIFS($D$4891:D8396,D8396,$A$4891:A8396,A8396)</f>
        <v>1</v>
      </c>
      <c r="I8396" t="s">
        <v>172</v>
      </c>
      <c r="K8396" t="str">
        <f t="shared" si="570"/>
        <v>2023/24</v>
      </c>
      <c r="Q8396" s="32">
        <v>142.68978444236171</v>
      </c>
      <c r="AC8396" s="36">
        <v>67.947516401124631</v>
      </c>
      <c r="AD8396">
        <f t="shared" si="569"/>
        <v>6.7947516401124632</v>
      </c>
    </row>
    <row r="8397" spans="1:30" x14ac:dyDescent="0.25">
      <c r="A8397" t="s">
        <v>247</v>
      </c>
      <c r="B8397" t="s">
        <v>186</v>
      </c>
      <c r="D8397" s="38">
        <v>45237</v>
      </c>
      <c r="E8397">
        <f>COUNTIFS($D$4891:D8397,D8397,$A$4891:A8397,A8397)</f>
        <v>2</v>
      </c>
      <c r="I8397" s="39" t="s">
        <v>172</v>
      </c>
      <c r="K8397" t="str">
        <f t="shared" si="570"/>
        <v>2023/24</v>
      </c>
      <c r="Q8397" s="32">
        <v>135.03184713375796</v>
      </c>
      <c r="AC8397" s="37">
        <v>64.3008795875038</v>
      </c>
      <c r="AD8397">
        <f t="shared" si="569"/>
        <v>6.4300879587503799</v>
      </c>
    </row>
    <row r="8398" spans="1:30" x14ac:dyDescent="0.25">
      <c r="A8398" t="s">
        <v>247</v>
      </c>
      <c r="B8398" t="s">
        <v>186</v>
      </c>
      <c r="D8398" s="5">
        <v>45237</v>
      </c>
      <c r="E8398">
        <f>COUNTIFS($D$4891:D8398,D8398,$A$4891:A8398,A8398)</f>
        <v>3</v>
      </c>
      <c r="I8398" t="s">
        <v>172</v>
      </c>
      <c r="K8398" t="str">
        <f t="shared" si="570"/>
        <v>2023/24</v>
      </c>
      <c r="Q8398" s="32">
        <v>145.49115204044784</v>
      </c>
      <c r="AC8398" s="36">
        <v>69.281500971641833</v>
      </c>
      <c r="AD8398">
        <f t="shared" si="569"/>
        <v>6.928150097164183</v>
      </c>
    </row>
    <row r="8399" spans="1:30" x14ac:dyDescent="0.25">
      <c r="A8399" t="s">
        <v>247</v>
      </c>
      <c r="B8399" t="s">
        <v>186</v>
      </c>
      <c r="D8399" s="38">
        <v>45237</v>
      </c>
      <c r="E8399">
        <f>COUNTIFS($D$4891:D8399,D8399,$A$4891:A8399,A8399)</f>
        <v>4</v>
      </c>
      <c r="I8399" s="39" t="s">
        <v>172</v>
      </c>
      <c r="K8399" t="str">
        <f t="shared" si="570"/>
        <v>2023/24</v>
      </c>
      <c r="Q8399" s="32">
        <v>156.01799775028121</v>
      </c>
      <c r="AC8399" s="37">
        <v>74.294284642991059</v>
      </c>
      <c r="AD8399">
        <f t="shared" si="569"/>
        <v>7.4294284642991055</v>
      </c>
    </row>
    <row r="8400" spans="1:30" x14ac:dyDescent="0.25">
      <c r="A8400" t="s">
        <v>247</v>
      </c>
      <c r="B8400" t="s">
        <v>186</v>
      </c>
      <c r="D8400" s="5">
        <v>45237</v>
      </c>
      <c r="E8400">
        <f>COUNTIFS($D$4891:D8400,D8400,$A$4891:A8400,A8400)</f>
        <v>5</v>
      </c>
      <c r="I8400" t="s">
        <v>172</v>
      </c>
      <c r="K8400" t="str">
        <f t="shared" si="570"/>
        <v>2023/24</v>
      </c>
      <c r="Q8400" s="32">
        <v>164.31178310740353</v>
      </c>
      <c r="AC8400" s="36">
        <v>78.243706241620728</v>
      </c>
      <c r="AD8400">
        <f t="shared" si="569"/>
        <v>7.8243706241620732</v>
      </c>
    </row>
    <row r="8401" spans="1:30" x14ac:dyDescent="0.25">
      <c r="A8401" t="s">
        <v>247</v>
      </c>
      <c r="B8401" t="s">
        <v>186</v>
      </c>
      <c r="D8401" s="38">
        <v>45259</v>
      </c>
      <c r="E8401">
        <f>COUNTIFS($D$4891:D8401,D8401,$A$4891:A8401,A8401)</f>
        <v>1</v>
      </c>
      <c r="I8401" s="39" t="s">
        <v>172</v>
      </c>
      <c r="K8401" t="str">
        <f t="shared" si="570"/>
        <v>2023/24</v>
      </c>
      <c r="Q8401" s="32">
        <v>160.88845401174166</v>
      </c>
      <c r="AC8401" s="37">
        <v>73.131115459882579</v>
      </c>
      <c r="AD8401">
        <f t="shared" si="569"/>
        <v>7.3131115459882583</v>
      </c>
    </row>
    <row r="8402" spans="1:30" x14ac:dyDescent="0.25">
      <c r="A8402" t="s">
        <v>247</v>
      </c>
      <c r="B8402" t="s">
        <v>186</v>
      </c>
      <c r="D8402" s="5">
        <v>45259</v>
      </c>
      <c r="E8402">
        <f>COUNTIFS($D$4891:D8402,D8402,$A$4891:A8402,A8402)</f>
        <v>2</v>
      </c>
      <c r="I8402" t="s">
        <v>172</v>
      </c>
      <c r="K8402" t="str">
        <f t="shared" si="570"/>
        <v>2023/24</v>
      </c>
      <c r="Q8402" s="32">
        <v>217.51518125498373</v>
      </c>
      <c r="AC8402" s="36">
        <v>98.870536934083518</v>
      </c>
      <c r="AD8402">
        <f t="shared" si="569"/>
        <v>9.8870536934083511</v>
      </c>
    </row>
    <row r="8403" spans="1:30" x14ac:dyDescent="0.25">
      <c r="A8403" t="s">
        <v>247</v>
      </c>
      <c r="B8403" t="s">
        <v>186</v>
      </c>
      <c r="D8403" s="38">
        <v>45259</v>
      </c>
      <c r="E8403">
        <f>COUNTIFS($D$4891:D8403,D8403,$A$4891:A8403,A8403)</f>
        <v>3</v>
      </c>
      <c r="I8403" s="39" t="s">
        <v>172</v>
      </c>
      <c r="K8403" t="str">
        <f t="shared" si="570"/>
        <v>2023/24</v>
      </c>
      <c r="Q8403" s="32">
        <v>197.83557548579969</v>
      </c>
      <c r="AC8403" s="37">
        <v>89.925261584454404</v>
      </c>
      <c r="AD8403">
        <f t="shared" si="569"/>
        <v>8.9925261584454397</v>
      </c>
    </row>
    <row r="8404" spans="1:30" x14ac:dyDescent="0.25">
      <c r="A8404" t="s">
        <v>247</v>
      </c>
      <c r="B8404" t="s">
        <v>186</v>
      </c>
      <c r="D8404" s="5">
        <v>45259</v>
      </c>
      <c r="E8404">
        <f>COUNTIFS($D$4891:D8404,D8404,$A$4891:A8404,A8404)</f>
        <v>4</v>
      </c>
      <c r="I8404" t="s">
        <v>172</v>
      </c>
      <c r="K8404" t="str">
        <f t="shared" si="570"/>
        <v>2023/24</v>
      </c>
      <c r="Q8404" s="32">
        <v>188.9028881566195</v>
      </c>
      <c r="AC8404" s="36">
        <v>85.864949162099776</v>
      </c>
      <c r="AD8404">
        <f t="shared" si="569"/>
        <v>8.5864949162099773</v>
      </c>
    </row>
    <row r="8405" spans="1:30" x14ac:dyDescent="0.25">
      <c r="A8405" t="s">
        <v>247</v>
      </c>
      <c r="B8405" t="s">
        <v>186</v>
      </c>
      <c r="D8405" s="38">
        <v>45259</v>
      </c>
      <c r="E8405">
        <f>COUNTIFS($D$4891:D8405,D8405,$A$4891:A8405,A8405)</f>
        <v>5</v>
      </c>
      <c r="I8405" s="39" t="s">
        <v>172</v>
      </c>
      <c r="K8405" t="str">
        <f t="shared" si="570"/>
        <v>2023/24</v>
      </c>
      <c r="Q8405" s="32">
        <v>180.25983217066013</v>
      </c>
      <c r="AC8405" s="37">
        <v>81.936287350300063</v>
      </c>
      <c r="AD8405">
        <f t="shared" si="569"/>
        <v>8.193628735030007</v>
      </c>
    </row>
    <row r="8406" spans="1:30" x14ac:dyDescent="0.25">
      <c r="A8406" t="s">
        <v>247</v>
      </c>
      <c r="B8406" t="s">
        <v>186</v>
      </c>
      <c r="D8406" s="5">
        <v>45279</v>
      </c>
      <c r="E8406">
        <f>COUNTIFS($D$4891:D8406,D8406,$A$4891:A8406,A8406)</f>
        <v>1</v>
      </c>
      <c r="I8406" t="s">
        <v>172</v>
      </c>
      <c r="K8406" t="str">
        <f t="shared" si="570"/>
        <v>2023/24</v>
      </c>
      <c r="Q8406" s="32">
        <v>135.84372793598493</v>
      </c>
      <c r="AC8406" s="36">
        <v>67.921863967992465</v>
      </c>
      <c r="AD8406">
        <f t="shared" si="569"/>
        <v>6.7921863967992469</v>
      </c>
    </row>
    <row r="8407" spans="1:30" x14ac:dyDescent="0.25">
      <c r="A8407" t="s">
        <v>247</v>
      </c>
      <c r="B8407" t="s">
        <v>186</v>
      </c>
      <c r="D8407" s="38">
        <v>45279</v>
      </c>
      <c r="E8407">
        <f>COUNTIFS($D$4891:D8407,D8407,$A$4891:A8407,A8407)</f>
        <v>2</v>
      </c>
      <c r="I8407" s="39" t="s">
        <v>172</v>
      </c>
      <c r="K8407" t="str">
        <f t="shared" si="570"/>
        <v>2023/24</v>
      </c>
      <c r="Q8407" s="32">
        <v>122.98056421190749</v>
      </c>
      <c r="AC8407" s="37">
        <v>61.490282105953746</v>
      </c>
      <c r="AD8407">
        <f t="shared" si="569"/>
        <v>6.1490282105953744</v>
      </c>
    </row>
    <row r="8408" spans="1:30" x14ac:dyDescent="0.25">
      <c r="A8408" t="s">
        <v>247</v>
      </c>
      <c r="B8408" t="s">
        <v>186</v>
      </c>
      <c r="D8408" s="5">
        <v>45279</v>
      </c>
      <c r="E8408">
        <f>COUNTIFS($D$4891:D8408,D8408,$A$4891:A8408,A8408)</f>
        <v>3</v>
      </c>
      <c r="I8408" t="s">
        <v>172</v>
      </c>
      <c r="K8408" t="str">
        <f t="shared" si="570"/>
        <v>2023/24</v>
      </c>
      <c r="Q8408" s="32">
        <v>134.11645569620254</v>
      </c>
      <c r="AC8408" s="36">
        <v>67.058227848101268</v>
      </c>
      <c r="AD8408">
        <f t="shared" si="569"/>
        <v>6.7058227848101266</v>
      </c>
    </row>
    <row r="8409" spans="1:30" x14ac:dyDescent="0.25">
      <c r="A8409" t="s">
        <v>247</v>
      </c>
      <c r="B8409" t="s">
        <v>186</v>
      </c>
      <c r="D8409" s="38">
        <v>45279</v>
      </c>
      <c r="E8409">
        <f>COUNTIFS($D$4891:D8409,D8409,$A$4891:A8409,A8409)</f>
        <v>4</v>
      </c>
      <c r="I8409" s="39" t="s">
        <v>172</v>
      </c>
      <c r="K8409" t="str">
        <f t="shared" si="570"/>
        <v>2023/24</v>
      </c>
      <c r="Q8409" s="32">
        <v>118.52494096812276</v>
      </c>
      <c r="AC8409" s="37">
        <v>59.262470484061382</v>
      </c>
      <c r="AD8409">
        <f t="shared" si="569"/>
        <v>5.9262470484061378</v>
      </c>
    </row>
    <row r="8410" spans="1:30" x14ac:dyDescent="0.25">
      <c r="A8410" t="s">
        <v>247</v>
      </c>
      <c r="B8410" t="s">
        <v>186</v>
      </c>
      <c r="D8410" s="5">
        <v>45279</v>
      </c>
      <c r="E8410">
        <f>COUNTIFS($D$4891:D8410,D8410,$A$4891:A8410,A8410)</f>
        <v>5</v>
      </c>
      <c r="I8410" t="s">
        <v>172</v>
      </c>
      <c r="K8410" t="str">
        <f t="shared" si="570"/>
        <v>2023/24</v>
      </c>
      <c r="Q8410" s="32">
        <v>139.21216578696894</v>
      </c>
      <c r="AC8410" s="36">
        <v>69.606082893484469</v>
      </c>
      <c r="AD8410">
        <f t="shared" si="569"/>
        <v>6.9606082893484471</v>
      </c>
    </row>
    <row r="8411" spans="1:30" x14ac:dyDescent="0.25">
      <c r="A8411" t="s">
        <v>247</v>
      </c>
      <c r="B8411" t="s">
        <v>186</v>
      </c>
      <c r="D8411" s="38">
        <v>45312</v>
      </c>
      <c r="E8411">
        <f>COUNTIFS($D$4891:D8411,D8411,$A$4891:A8411,A8411)</f>
        <v>1</v>
      </c>
      <c r="I8411" s="39" t="s">
        <v>172</v>
      </c>
      <c r="K8411" t="str">
        <f t="shared" si="570"/>
        <v>2023/24</v>
      </c>
      <c r="Q8411" s="32">
        <v>340.36267138434323</v>
      </c>
      <c r="AC8411" s="37">
        <v>103.14020344980098</v>
      </c>
      <c r="AD8411">
        <f t="shared" si="569"/>
        <v>10.314020344980097</v>
      </c>
    </row>
    <row r="8412" spans="1:30" x14ac:dyDescent="0.25">
      <c r="A8412" t="s">
        <v>247</v>
      </c>
      <c r="B8412" t="s">
        <v>186</v>
      </c>
      <c r="D8412" s="5">
        <v>45312</v>
      </c>
      <c r="E8412">
        <f>COUNTIFS($D$4891:D8412,D8412,$A$4891:A8412,A8412)</f>
        <v>2</v>
      </c>
      <c r="I8412" t="s">
        <v>172</v>
      </c>
      <c r="K8412" t="str">
        <f t="shared" si="570"/>
        <v>2023/24</v>
      </c>
      <c r="Q8412" s="32">
        <v>292.3822063387567</v>
      </c>
      <c r="AC8412" s="36">
        <v>88.600668587502028</v>
      </c>
      <c r="AD8412">
        <f t="shared" ref="AD8412:AD8475" si="571">AC8412/10</f>
        <v>8.8600668587502032</v>
      </c>
    </row>
    <row r="8413" spans="1:30" x14ac:dyDescent="0.25">
      <c r="A8413" t="s">
        <v>247</v>
      </c>
      <c r="B8413" t="s">
        <v>186</v>
      </c>
      <c r="D8413" s="38">
        <v>45312</v>
      </c>
      <c r="E8413">
        <f>COUNTIFS($D$4891:D8413,D8413,$A$4891:A8413,A8413)</f>
        <v>3</v>
      </c>
      <c r="I8413" s="39" t="s">
        <v>172</v>
      </c>
      <c r="K8413" t="str">
        <f t="shared" si="570"/>
        <v>2023/24</v>
      </c>
      <c r="Q8413" s="32">
        <v>339.8637248539909</v>
      </c>
      <c r="AC8413" s="37">
        <v>102.9890075315124</v>
      </c>
      <c r="AD8413">
        <f t="shared" si="571"/>
        <v>10.298900753151241</v>
      </c>
    </row>
    <row r="8414" spans="1:30" x14ac:dyDescent="0.25">
      <c r="A8414" t="s">
        <v>247</v>
      </c>
      <c r="B8414" t="s">
        <v>186</v>
      </c>
      <c r="D8414" s="5">
        <v>45312</v>
      </c>
      <c r="E8414">
        <f>COUNTIFS($D$4891:D8414,D8414,$A$4891:A8414,A8414)</f>
        <v>4</v>
      </c>
      <c r="I8414" t="s">
        <v>172</v>
      </c>
      <c r="K8414" t="str">
        <f t="shared" si="570"/>
        <v>2023/24</v>
      </c>
      <c r="Q8414" s="32">
        <v>283.4037496699234</v>
      </c>
      <c r="AC8414" s="36">
        <v>85.879924142401023</v>
      </c>
      <c r="AD8414">
        <f t="shared" si="571"/>
        <v>8.5879924142401016</v>
      </c>
    </row>
    <row r="8415" spans="1:30" x14ac:dyDescent="0.25">
      <c r="A8415" t="s">
        <v>247</v>
      </c>
      <c r="B8415" t="s">
        <v>186</v>
      </c>
      <c r="D8415" s="38">
        <v>45312</v>
      </c>
      <c r="E8415">
        <f>COUNTIFS($D$4891:D8415,D8415,$A$4891:A8415,A8415)</f>
        <v>5</v>
      </c>
      <c r="I8415" s="39" t="s">
        <v>172</v>
      </c>
      <c r="K8415" t="str">
        <f t="shared" si="570"/>
        <v>2023/24</v>
      </c>
      <c r="Q8415" s="32">
        <v>342.72439949431094</v>
      </c>
      <c r="AC8415" s="37">
        <v>103.85587863463968</v>
      </c>
      <c r="AD8415">
        <f t="shared" si="571"/>
        <v>10.385587863463968</v>
      </c>
    </row>
    <row r="8416" spans="1:30" x14ac:dyDescent="0.25">
      <c r="A8416" t="s">
        <v>247</v>
      </c>
      <c r="B8416" t="s">
        <v>186</v>
      </c>
      <c r="D8416" s="5">
        <v>45335</v>
      </c>
      <c r="E8416">
        <f>COUNTIFS($D$4891:D8416,D8416,$A$4891:A8416,A8416)</f>
        <v>1</v>
      </c>
      <c r="I8416" t="s">
        <v>172</v>
      </c>
      <c r="K8416" t="str">
        <f t="shared" si="570"/>
        <v>2023/24</v>
      </c>
      <c r="Q8416" s="32">
        <v>162.3977727510005</v>
      </c>
      <c r="AC8416" s="36">
        <v>70.607727283043701</v>
      </c>
      <c r="AD8416">
        <f t="shared" si="571"/>
        <v>7.0607727283043697</v>
      </c>
    </row>
    <row r="8417" spans="1:30" x14ac:dyDescent="0.25">
      <c r="A8417" t="s">
        <v>247</v>
      </c>
      <c r="B8417" t="s">
        <v>186</v>
      </c>
      <c r="D8417" s="38">
        <v>45335</v>
      </c>
      <c r="E8417">
        <f>COUNTIFS($D$4891:D8417,D8417,$A$4891:A8417,A8417)</f>
        <v>2</v>
      </c>
      <c r="I8417" s="39" t="s">
        <v>172</v>
      </c>
      <c r="K8417" t="str">
        <f t="shared" si="570"/>
        <v>2023/24</v>
      </c>
      <c r="Q8417" s="32">
        <v>163.37426588360916</v>
      </c>
      <c r="AC8417" s="37">
        <v>71.032289514612671</v>
      </c>
      <c r="AD8417">
        <f t="shared" si="571"/>
        <v>7.1032289514612668</v>
      </c>
    </row>
    <row r="8418" spans="1:30" x14ac:dyDescent="0.25">
      <c r="A8418" t="s">
        <v>247</v>
      </c>
      <c r="B8418" t="s">
        <v>186</v>
      </c>
      <c r="D8418" s="5">
        <v>45335</v>
      </c>
      <c r="E8418">
        <f>COUNTIFS($D$4891:D8418,D8418,$A$4891:A8418,A8418)</f>
        <v>3</v>
      </c>
      <c r="I8418" t="s">
        <v>172</v>
      </c>
      <c r="K8418" t="str">
        <f t="shared" si="570"/>
        <v>2023/24</v>
      </c>
      <c r="Q8418" s="32">
        <v>161.35646687697164</v>
      </c>
      <c r="AC8418" s="36">
        <v>70.154985598683325</v>
      </c>
      <c r="AD8418">
        <f t="shared" si="571"/>
        <v>7.0154985598683322</v>
      </c>
    </row>
    <row r="8419" spans="1:30" x14ac:dyDescent="0.25">
      <c r="A8419" t="s">
        <v>247</v>
      </c>
      <c r="B8419" t="s">
        <v>186</v>
      </c>
      <c r="D8419" s="38">
        <v>45335</v>
      </c>
      <c r="E8419">
        <f>COUNTIFS($D$4891:D8419,D8419,$A$4891:A8419,A8419)</f>
        <v>4</v>
      </c>
      <c r="I8419" s="39" t="s">
        <v>172</v>
      </c>
      <c r="K8419" t="str">
        <f t="shared" si="570"/>
        <v>2023/24</v>
      </c>
      <c r="Q8419" s="32">
        <v>132.9572996863416</v>
      </c>
      <c r="AC8419" s="37">
        <v>57.807521602757213</v>
      </c>
      <c r="AD8419">
        <f t="shared" si="571"/>
        <v>5.7807521602757213</v>
      </c>
    </row>
    <row r="8420" spans="1:30" x14ac:dyDescent="0.25">
      <c r="A8420" t="s">
        <v>247</v>
      </c>
      <c r="B8420" t="s">
        <v>186</v>
      </c>
      <c r="D8420" s="5">
        <v>45335</v>
      </c>
      <c r="E8420">
        <f>COUNTIFS($D$4891:D8420,D8420,$A$4891:A8420,A8420)</f>
        <v>5</v>
      </c>
      <c r="I8420" t="s">
        <v>172</v>
      </c>
      <c r="K8420" t="str">
        <f t="shared" si="570"/>
        <v>2023/24</v>
      </c>
      <c r="Q8420" s="32">
        <v>172.75504461773454</v>
      </c>
      <c r="AC8420" s="36">
        <v>75.110888964232416</v>
      </c>
      <c r="AD8420">
        <f t="shared" si="571"/>
        <v>7.5110888964232414</v>
      </c>
    </row>
    <row r="8421" spans="1:30" x14ac:dyDescent="0.25">
      <c r="A8421" t="s">
        <v>247</v>
      </c>
      <c r="B8421" t="s">
        <v>186</v>
      </c>
      <c r="D8421" s="38">
        <v>45364</v>
      </c>
      <c r="E8421">
        <f>COUNTIFS($D$4891:D8421,D8421,$A$4891:A8421,A8421)</f>
        <v>1</v>
      </c>
      <c r="I8421" s="39" t="s">
        <v>172</v>
      </c>
      <c r="K8421" t="str">
        <f t="shared" si="570"/>
        <v>2023/24</v>
      </c>
      <c r="Q8421" s="32">
        <v>241.5025371979014</v>
      </c>
      <c r="AC8421" s="37">
        <v>83.276736964793585</v>
      </c>
      <c r="AD8421">
        <f t="shared" si="571"/>
        <v>8.3276736964793585</v>
      </c>
    </row>
    <row r="8422" spans="1:30" x14ac:dyDescent="0.25">
      <c r="A8422" t="s">
        <v>247</v>
      </c>
      <c r="B8422" t="s">
        <v>186</v>
      </c>
      <c r="D8422" s="5">
        <v>45364</v>
      </c>
      <c r="E8422">
        <f>COUNTIFS($D$4891:D8422,D8422,$A$4891:A8422,A8422)</f>
        <v>2</v>
      </c>
      <c r="I8422" t="s">
        <v>172</v>
      </c>
      <c r="K8422" t="str">
        <f t="shared" si="570"/>
        <v>2023/24</v>
      </c>
      <c r="Q8422" s="32">
        <v>242.19974715549932</v>
      </c>
      <c r="AC8422" s="36">
        <v>83.517154191551498</v>
      </c>
      <c r="AD8422">
        <f t="shared" si="571"/>
        <v>8.3517154191551501</v>
      </c>
    </row>
    <row r="8423" spans="1:30" x14ac:dyDescent="0.25">
      <c r="A8423" t="s">
        <v>247</v>
      </c>
      <c r="B8423" t="s">
        <v>186</v>
      </c>
      <c r="D8423" s="38">
        <v>45364</v>
      </c>
      <c r="E8423">
        <f>COUNTIFS($D$4891:D8423,D8423,$A$4891:A8423,A8423)</f>
        <v>3</v>
      </c>
      <c r="I8423" s="39" t="s">
        <v>172</v>
      </c>
      <c r="K8423" t="str">
        <f t="shared" si="570"/>
        <v>2023/24</v>
      </c>
      <c r="Q8423" s="32">
        <v>213.94462901439647</v>
      </c>
      <c r="AC8423" s="37">
        <v>73.774010004964296</v>
      </c>
      <c r="AD8423">
        <f t="shared" si="571"/>
        <v>7.3774010004964294</v>
      </c>
    </row>
    <row r="8424" spans="1:30" x14ac:dyDescent="0.25">
      <c r="A8424" t="s">
        <v>247</v>
      </c>
      <c r="B8424" t="s">
        <v>186</v>
      </c>
      <c r="D8424" s="5">
        <v>45364</v>
      </c>
      <c r="E8424">
        <f>COUNTIFS($D$4891:D8424,D8424,$A$4891:A8424,A8424)</f>
        <v>4</v>
      </c>
      <c r="I8424" t="s">
        <v>172</v>
      </c>
      <c r="K8424" t="str">
        <f t="shared" si="570"/>
        <v>2023/24</v>
      </c>
      <c r="Q8424" s="32">
        <v>259.08665105386416</v>
      </c>
      <c r="AC8424" s="36">
        <v>89.340224501332472</v>
      </c>
      <c r="AD8424">
        <f t="shared" si="571"/>
        <v>8.9340224501332468</v>
      </c>
    </row>
    <row r="8425" spans="1:30" x14ac:dyDescent="0.25">
      <c r="A8425" t="s">
        <v>247</v>
      </c>
      <c r="B8425" t="s">
        <v>186</v>
      </c>
      <c r="D8425" s="38">
        <v>45364</v>
      </c>
      <c r="E8425">
        <f>COUNTIFS($D$4891:D8425,D8425,$A$4891:A8425,A8425)</f>
        <v>5</v>
      </c>
      <c r="I8425" s="39" t="s">
        <v>172</v>
      </c>
      <c r="K8425" t="str">
        <f t="shared" si="570"/>
        <v>2023/24</v>
      </c>
      <c r="Q8425" s="32">
        <v>278.44234079173827</v>
      </c>
      <c r="AC8425" s="37">
        <v>96.014600273013201</v>
      </c>
      <c r="AD8425">
        <f t="shared" si="571"/>
        <v>9.6014600273013198</v>
      </c>
    </row>
    <row r="8426" spans="1:30" x14ac:dyDescent="0.25">
      <c r="A8426" t="s">
        <v>247</v>
      </c>
      <c r="B8426" t="s">
        <v>186</v>
      </c>
      <c r="D8426" s="5">
        <v>45419</v>
      </c>
      <c r="E8426">
        <f>COUNTIFS($D$4891:D8426,D8426,$A$4891:A8426,A8426)</f>
        <v>1</v>
      </c>
      <c r="I8426" t="s">
        <v>172</v>
      </c>
      <c r="K8426" t="str">
        <f t="shared" si="570"/>
        <v>2023/24</v>
      </c>
      <c r="Q8426" s="32">
        <v>215.25699414443721</v>
      </c>
      <c r="AC8426" s="36">
        <v>39.137635298988585</v>
      </c>
      <c r="AD8426">
        <f t="shared" si="571"/>
        <v>3.9137635298988585</v>
      </c>
    </row>
    <row r="8427" spans="1:30" x14ac:dyDescent="0.25">
      <c r="A8427" t="s">
        <v>247</v>
      </c>
      <c r="B8427" t="s">
        <v>186</v>
      </c>
      <c r="D8427" s="38">
        <v>45419</v>
      </c>
      <c r="E8427">
        <f>COUNTIFS($D$4891:D8427,D8427,$A$4891:A8427,A8427)</f>
        <v>2</v>
      </c>
      <c r="I8427" s="39" t="s">
        <v>172</v>
      </c>
      <c r="K8427" t="str">
        <f t="shared" si="570"/>
        <v>2023/24</v>
      </c>
      <c r="Q8427" s="32">
        <v>231.72077922077921</v>
      </c>
      <c r="AC8427" s="37">
        <v>42.131050767414401</v>
      </c>
      <c r="AD8427">
        <f t="shared" si="571"/>
        <v>4.2131050767414404</v>
      </c>
    </row>
    <row r="8428" spans="1:30" x14ac:dyDescent="0.25">
      <c r="A8428" t="s">
        <v>247</v>
      </c>
      <c r="B8428" t="s">
        <v>186</v>
      </c>
      <c r="D8428" s="5">
        <v>45419</v>
      </c>
      <c r="E8428">
        <f>COUNTIFS($D$4891:D8428,D8428,$A$4891:A8428,A8428)</f>
        <v>3</v>
      </c>
      <c r="I8428" t="s">
        <v>172</v>
      </c>
      <c r="K8428" t="str">
        <f t="shared" si="570"/>
        <v>2023/24</v>
      </c>
      <c r="Q8428" s="32">
        <v>208.07111111111112</v>
      </c>
      <c r="AC8428" s="36">
        <v>37.831111111111113</v>
      </c>
      <c r="AD8428">
        <f t="shared" si="571"/>
        <v>3.7831111111111113</v>
      </c>
    </row>
    <row r="8429" spans="1:30" x14ac:dyDescent="0.25">
      <c r="A8429" t="s">
        <v>247</v>
      </c>
      <c r="B8429" t="s">
        <v>186</v>
      </c>
      <c r="D8429" s="38">
        <v>45419</v>
      </c>
      <c r="E8429">
        <f>COUNTIFS($D$4891:D8429,D8429,$A$4891:A8429,A8429)</f>
        <v>4</v>
      </c>
      <c r="I8429" s="39" t="s">
        <v>172</v>
      </c>
      <c r="K8429" t="str">
        <f t="shared" si="570"/>
        <v>2023/24</v>
      </c>
      <c r="Q8429" s="32">
        <v>144.62380952380951</v>
      </c>
      <c r="AC8429" s="37">
        <v>26.295238095238094</v>
      </c>
      <c r="AD8429">
        <f t="shared" si="571"/>
        <v>2.6295238095238096</v>
      </c>
    </row>
    <row r="8430" spans="1:30" x14ac:dyDescent="0.25">
      <c r="A8430" t="s">
        <v>247</v>
      </c>
      <c r="B8430" t="s">
        <v>186</v>
      </c>
      <c r="D8430" s="5">
        <v>45419</v>
      </c>
      <c r="E8430">
        <f>COUNTIFS($D$4891:D8430,D8430,$A$4891:A8430,A8430)</f>
        <v>5</v>
      </c>
      <c r="I8430" t="s">
        <v>172</v>
      </c>
      <c r="K8430" t="str">
        <f t="shared" si="570"/>
        <v>2023/24</v>
      </c>
      <c r="Q8430" s="32">
        <v>248.49473770090555</v>
      </c>
      <c r="AC8430" s="36">
        <v>45.180861400164645</v>
      </c>
      <c r="AD8430">
        <f t="shared" si="571"/>
        <v>4.5180861400164645</v>
      </c>
    </row>
    <row r="8431" spans="1:30" x14ac:dyDescent="0.25">
      <c r="A8431" t="s">
        <v>248</v>
      </c>
      <c r="B8431" t="s">
        <v>186</v>
      </c>
      <c r="D8431" s="38">
        <v>44945</v>
      </c>
      <c r="E8431">
        <f>COUNTIFS($D$4891:D8431,D8431,$A$4891:A8431,A8431)</f>
        <v>1</v>
      </c>
      <c r="I8431" s="39" t="s">
        <v>173</v>
      </c>
      <c r="K8431" t="str">
        <f t="shared" si="570"/>
        <v>2022/23</v>
      </c>
      <c r="Q8431" s="32">
        <v>166.48416442048511</v>
      </c>
      <c r="AC8431" s="37">
        <v>32.643953807938253</v>
      </c>
      <c r="AD8431">
        <f t="shared" si="571"/>
        <v>3.2643953807938253</v>
      </c>
    </row>
    <row r="8432" spans="1:30" x14ac:dyDescent="0.25">
      <c r="A8432" t="s">
        <v>248</v>
      </c>
      <c r="B8432" t="s">
        <v>186</v>
      </c>
      <c r="D8432" s="5">
        <v>44945</v>
      </c>
      <c r="E8432">
        <f>COUNTIFS($D$4891:D8432,D8432,$A$4891:A8432,A8432)</f>
        <v>2</v>
      </c>
      <c r="I8432" t="s">
        <v>173</v>
      </c>
      <c r="K8432" t="str">
        <f t="shared" si="570"/>
        <v>2022/23</v>
      </c>
      <c r="Q8432" s="32">
        <v>231.01794554455441</v>
      </c>
      <c r="AC8432" s="36">
        <v>45.29763638128518</v>
      </c>
      <c r="AD8432">
        <f t="shared" si="571"/>
        <v>4.529763638128518</v>
      </c>
    </row>
    <row r="8433" spans="1:30" x14ac:dyDescent="0.25">
      <c r="A8433" t="s">
        <v>248</v>
      </c>
      <c r="B8433" t="s">
        <v>186</v>
      </c>
      <c r="D8433" s="38">
        <v>44945</v>
      </c>
      <c r="E8433">
        <f>COUNTIFS($D$4891:D8433,D8433,$A$4891:A8433,A8433)</f>
        <v>3</v>
      </c>
      <c r="I8433" s="39" t="s">
        <v>173</v>
      </c>
      <c r="K8433" t="str">
        <f t="shared" si="570"/>
        <v>2022/23</v>
      </c>
      <c r="Q8433" s="32">
        <v>298.34791593387268</v>
      </c>
      <c r="AC8433" s="37">
        <v>58.49959135958288</v>
      </c>
      <c r="AD8433">
        <f t="shared" si="571"/>
        <v>5.8499591359582883</v>
      </c>
    </row>
    <row r="8434" spans="1:30" x14ac:dyDescent="0.25">
      <c r="A8434" t="s">
        <v>248</v>
      </c>
      <c r="B8434" t="s">
        <v>186</v>
      </c>
      <c r="D8434" s="5">
        <v>44945</v>
      </c>
      <c r="E8434">
        <f>COUNTIFS($D$4891:D8434,D8434,$A$4891:A8434,A8434)</f>
        <v>4</v>
      </c>
      <c r="I8434" t="s">
        <v>173</v>
      </c>
      <c r="K8434" t="str">
        <f t="shared" si="570"/>
        <v>2022/23</v>
      </c>
      <c r="Q8434" s="32">
        <v>185.21180030257182</v>
      </c>
      <c r="AC8434" s="36">
        <v>36.316039275014084</v>
      </c>
      <c r="AD8434">
        <f t="shared" si="571"/>
        <v>3.6316039275014083</v>
      </c>
    </row>
    <row r="8435" spans="1:30" x14ac:dyDescent="0.25">
      <c r="A8435" t="s">
        <v>248</v>
      </c>
      <c r="B8435" t="s">
        <v>186</v>
      </c>
      <c r="D8435" s="38">
        <v>44945</v>
      </c>
      <c r="E8435">
        <f>COUNTIFS($D$4891:D8435,D8435,$A$4891:A8435,A8435)</f>
        <v>5</v>
      </c>
      <c r="I8435" s="39" t="s">
        <v>173</v>
      </c>
      <c r="K8435" t="str">
        <f t="shared" si="570"/>
        <v>2022/23</v>
      </c>
      <c r="Q8435" s="32">
        <v>303.75676895306856</v>
      </c>
      <c r="AC8435" s="37">
        <v>59.560150775111481</v>
      </c>
      <c r="AD8435">
        <f t="shared" si="571"/>
        <v>5.9560150775111484</v>
      </c>
    </row>
    <row r="8436" spans="1:30" x14ac:dyDescent="0.25">
      <c r="A8436" t="s">
        <v>248</v>
      </c>
      <c r="B8436" t="s">
        <v>186</v>
      </c>
      <c r="D8436" s="5">
        <v>44972</v>
      </c>
      <c r="E8436">
        <f>COUNTIFS($D$4891:D8436,D8436,$A$4891:A8436,A8436)</f>
        <v>1</v>
      </c>
      <c r="I8436" t="s">
        <v>173</v>
      </c>
      <c r="K8436" t="str">
        <f t="shared" si="570"/>
        <v>2022/23</v>
      </c>
      <c r="Q8436" s="32">
        <v>183.75345006037594</v>
      </c>
      <c r="AC8436" s="36">
        <v>68.056833355694792</v>
      </c>
      <c r="AD8436">
        <f t="shared" si="571"/>
        <v>6.805683335569479</v>
      </c>
    </row>
    <row r="8437" spans="1:30" x14ac:dyDescent="0.25">
      <c r="A8437" t="s">
        <v>248</v>
      </c>
      <c r="B8437" t="s">
        <v>186</v>
      </c>
      <c r="D8437" s="38">
        <v>44972</v>
      </c>
      <c r="E8437">
        <f>COUNTIFS($D$4891:D8437,D8437,$A$4891:A8437,A8437)</f>
        <v>2</v>
      </c>
      <c r="I8437" s="39" t="s">
        <v>173</v>
      </c>
      <c r="K8437" t="str">
        <f t="shared" si="570"/>
        <v>2022/23</v>
      </c>
      <c r="Q8437" s="32">
        <v>160.82281778189395</v>
      </c>
      <c r="AC8437" s="37">
        <v>59.564006585886645</v>
      </c>
      <c r="AD8437">
        <f t="shared" si="571"/>
        <v>5.9564006585886649</v>
      </c>
    </row>
    <row r="8438" spans="1:30" x14ac:dyDescent="0.25">
      <c r="A8438" t="s">
        <v>248</v>
      </c>
      <c r="B8438" t="s">
        <v>186</v>
      </c>
      <c r="D8438" s="5">
        <v>44972</v>
      </c>
      <c r="E8438">
        <f>COUNTIFS($D$4891:D8438,D8438,$A$4891:A8438,A8438)</f>
        <v>3</v>
      </c>
      <c r="I8438" t="s">
        <v>173</v>
      </c>
      <c r="K8438" t="str">
        <f t="shared" si="570"/>
        <v>2022/23</v>
      </c>
      <c r="Q8438" s="32">
        <v>132.48272458045409</v>
      </c>
      <c r="AC8438" s="36">
        <v>49.067675770538557</v>
      </c>
      <c r="AD8438">
        <f t="shared" si="571"/>
        <v>4.9067675770538557</v>
      </c>
    </row>
    <row r="8439" spans="1:30" x14ac:dyDescent="0.25">
      <c r="A8439" t="s">
        <v>248</v>
      </c>
      <c r="B8439" t="s">
        <v>186</v>
      </c>
      <c r="D8439" s="38">
        <v>44972</v>
      </c>
      <c r="E8439">
        <f>COUNTIFS($D$4891:D8439,D8439,$A$4891:A8439,A8439)</f>
        <v>4</v>
      </c>
      <c r="I8439" s="39" t="s">
        <v>173</v>
      </c>
      <c r="K8439" t="str">
        <f t="shared" si="570"/>
        <v>2022/23</v>
      </c>
      <c r="Q8439" s="32">
        <v>146.1740821228411</v>
      </c>
      <c r="AC8439" s="37">
        <v>54.138548934385597</v>
      </c>
      <c r="AD8439">
        <f t="shared" si="571"/>
        <v>5.4138548934385593</v>
      </c>
    </row>
    <row r="8440" spans="1:30" x14ac:dyDescent="0.25">
      <c r="A8440" t="s">
        <v>248</v>
      </c>
      <c r="B8440" t="s">
        <v>186</v>
      </c>
      <c r="D8440" s="5">
        <v>44972</v>
      </c>
      <c r="E8440">
        <f>COUNTIFS($D$4891:D8440,D8440,$A$4891:A8440,A8440)</f>
        <v>5</v>
      </c>
      <c r="I8440" t="s">
        <v>173</v>
      </c>
      <c r="K8440" t="str">
        <f t="shared" si="570"/>
        <v>2022/23</v>
      </c>
      <c r="Q8440" s="32">
        <v>110.81294396211521</v>
      </c>
      <c r="AC8440" s="36">
        <v>41.041831097079708</v>
      </c>
      <c r="AD8440">
        <f t="shared" si="571"/>
        <v>4.1041831097079706</v>
      </c>
    </row>
    <row r="8441" spans="1:30" x14ac:dyDescent="0.25">
      <c r="A8441" t="s">
        <v>248</v>
      </c>
      <c r="B8441" t="s">
        <v>186</v>
      </c>
      <c r="D8441" s="38">
        <v>45012</v>
      </c>
      <c r="E8441">
        <f>COUNTIFS($D$4891:D8441,D8441,$A$4891:A8441,A8441)</f>
        <v>1</v>
      </c>
      <c r="I8441" s="39" t="s">
        <v>173</v>
      </c>
      <c r="K8441" t="str">
        <f t="shared" si="570"/>
        <v>2022/23</v>
      </c>
      <c r="Q8441" s="32">
        <v>245.9235209235209</v>
      </c>
      <c r="AC8441" s="37">
        <v>61.480880230880224</v>
      </c>
      <c r="AD8441">
        <f t="shared" si="571"/>
        <v>6.1480880230880226</v>
      </c>
    </row>
    <row r="8442" spans="1:30" x14ac:dyDescent="0.25">
      <c r="A8442" t="s">
        <v>248</v>
      </c>
      <c r="B8442" t="s">
        <v>186</v>
      </c>
      <c r="D8442" s="5">
        <v>45012</v>
      </c>
      <c r="E8442">
        <f>COUNTIFS($D$4891:D8442,D8442,$A$4891:A8442,A8442)</f>
        <v>2</v>
      </c>
      <c r="I8442" t="s">
        <v>173</v>
      </c>
      <c r="K8442" t="str">
        <f t="shared" si="570"/>
        <v>2022/23</v>
      </c>
      <c r="Q8442" s="32">
        <v>192.98049248480973</v>
      </c>
      <c r="AC8442" s="36">
        <v>48.245123121202433</v>
      </c>
      <c r="AD8442">
        <f t="shared" si="571"/>
        <v>4.8245123121202429</v>
      </c>
    </row>
    <row r="8443" spans="1:30" x14ac:dyDescent="0.25">
      <c r="A8443" t="s">
        <v>248</v>
      </c>
      <c r="B8443" t="s">
        <v>186</v>
      </c>
      <c r="D8443" s="38">
        <v>45012</v>
      </c>
      <c r="E8443">
        <f>COUNTIFS($D$4891:D8443,D8443,$A$4891:A8443,A8443)</f>
        <v>3</v>
      </c>
      <c r="I8443" s="39" t="s">
        <v>173</v>
      </c>
      <c r="K8443" t="str">
        <f t="shared" si="570"/>
        <v>2022/23</v>
      </c>
      <c r="Q8443" s="32">
        <v>204.82547458665036</v>
      </c>
      <c r="AC8443" s="37">
        <v>51.20636864666259</v>
      </c>
      <c r="AD8443">
        <f t="shared" si="571"/>
        <v>5.1206368646662588</v>
      </c>
    </row>
    <row r="8444" spans="1:30" x14ac:dyDescent="0.25">
      <c r="A8444" t="s">
        <v>248</v>
      </c>
      <c r="B8444" t="s">
        <v>186</v>
      </c>
      <c r="D8444" s="5">
        <v>45012</v>
      </c>
      <c r="E8444">
        <f>COUNTIFS($D$4891:D8444,D8444,$A$4891:A8444,A8444)</f>
        <v>4</v>
      </c>
      <c r="I8444" t="s">
        <v>173</v>
      </c>
      <c r="K8444" t="str">
        <f t="shared" si="570"/>
        <v>2022/23</v>
      </c>
      <c r="Q8444" s="32">
        <v>209.80689368770763</v>
      </c>
      <c r="AC8444" s="36">
        <v>52.451723421926907</v>
      </c>
      <c r="AD8444">
        <f t="shared" si="571"/>
        <v>5.2451723421926904</v>
      </c>
    </row>
    <row r="8445" spans="1:30" x14ac:dyDescent="0.25">
      <c r="A8445" t="s">
        <v>248</v>
      </c>
      <c r="B8445" t="s">
        <v>186</v>
      </c>
      <c r="D8445" s="38">
        <v>45012</v>
      </c>
      <c r="E8445">
        <f>COUNTIFS($D$4891:D8445,D8445,$A$4891:A8445,A8445)</f>
        <v>5</v>
      </c>
      <c r="I8445" s="39" t="s">
        <v>173</v>
      </c>
      <c r="K8445" t="str">
        <f t="shared" si="570"/>
        <v>2022/23</v>
      </c>
      <c r="Q8445" s="32">
        <v>175.12706043956041</v>
      </c>
      <c r="AC8445" s="37">
        <v>43.781765109890102</v>
      </c>
      <c r="AD8445">
        <f t="shared" si="571"/>
        <v>4.3781765109890101</v>
      </c>
    </row>
    <row r="8446" spans="1:30" x14ac:dyDescent="0.25">
      <c r="A8446" t="s">
        <v>248</v>
      </c>
      <c r="B8446" t="s">
        <v>186</v>
      </c>
      <c r="D8446" s="5">
        <v>45053</v>
      </c>
      <c r="E8446">
        <f>COUNTIFS($D$4891:D8446,D8446,$A$4891:A8446,A8446)</f>
        <v>1</v>
      </c>
      <c r="I8446" t="s">
        <v>173</v>
      </c>
      <c r="K8446" t="str">
        <f t="shared" si="570"/>
        <v>2022/23</v>
      </c>
      <c r="Q8446" s="32">
        <v>194.86466165413535</v>
      </c>
      <c r="AC8446" s="36">
        <v>47.527966257106186</v>
      </c>
      <c r="AD8446">
        <f t="shared" si="571"/>
        <v>4.7527966257106185</v>
      </c>
    </row>
    <row r="8447" spans="1:30" x14ac:dyDescent="0.25">
      <c r="A8447" t="s">
        <v>248</v>
      </c>
      <c r="B8447" t="s">
        <v>186</v>
      </c>
      <c r="D8447" s="38">
        <v>45053</v>
      </c>
      <c r="E8447">
        <f>COUNTIFS($D$4891:D8447,D8447,$A$4891:A8447,A8447)</f>
        <v>2</v>
      </c>
      <c r="I8447" s="39" t="s">
        <v>173</v>
      </c>
      <c r="K8447" t="str">
        <f t="shared" si="570"/>
        <v>2022/23</v>
      </c>
      <c r="Q8447" s="32">
        <v>229.90503715937234</v>
      </c>
      <c r="AC8447" s="37">
        <v>56.074399307163986</v>
      </c>
      <c r="AD8447">
        <f t="shared" si="571"/>
        <v>5.6074399307163985</v>
      </c>
    </row>
    <row r="8448" spans="1:30" x14ac:dyDescent="0.25">
      <c r="A8448" t="s">
        <v>248</v>
      </c>
      <c r="B8448" t="s">
        <v>186</v>
      </c>
      <c r="D8448" s="5">
        <v>45053</v>
      </c>
      <c r="E8448">
        <f>COUNTIFS($D$4891:D8448,D8448,$A$4891:A8448,A8448)</f>
        <v>3</v>
      </c>
      <c r="I8448" t="s">
        <v>173</v>
      </c>
      <c r="K8448" t="str">
        <f t="shared" si="570"/>
        <v>2022/23</v>
      </c>
      <c r="Q8448" s="32">
        <v>243.14044605183841</v>
      </c>
      <c r="AC8448" s="36">
        <v>59.302547817521564</v>
      </c>
      <c r="AD8448">
        <f t="shared" si="571"/>
        <v>5.930254781752156</v>
      </c>
    </row>
    <row r="8449" spans="1:30" x14ac:dyDescent="0.25">
      <c r="A8449" t="s">
        <v>248</v>
      </c>
      <c r="B8449" t="s">
        <v>186</v>
      </c>
      <c r="D8449" s="38">
        <v>45053</v>
      </c>
      <c r="E8449">
        <f>COUNTIFS($D$4891:D8449,D8449,$A$4891:A8449,A8449)</f>
        <v>4</v>
      </c>
      <c r="I8449" s="39" t="s">
        <v>173</v>
      </c>
      <c r="K8449" t="str">
        <f t="shared" si="570"/>
        <v>2022/23</v>
      </c>
      <c r="Q8449" s="32">
        <v>196.12244897959184</v>
      </c>
      <c r="AC8449" s="37">
        <v>47.834743653558981</v>
      </c>
      <c r="AD8449">
        <f t="shared" si="571"/>
        <v>4.7834743653558984</v>
      </c>
    </row>
    <row r="8450" spans="1:30" x14ac:dyDescent="0.25">
      <c r="A8450" t="s">
        <v>248</v>
      </c>
      <c r="B8450" t="s">
        <v>186</v>
      </c>
      <c r="D8450" s="5">
        <v>45053</v>
      </c>
      <c r="E8450">
        <f>COUNTIFS($D$4891:D8450,D8450,$A$4891:A8450,A8450)</f>
        <v>5</v>
      </c>
      <c r="I8450" t="s">
        <v>173</v>
      </c>
      <c r="K8450" t="str">
        <f t="shared" si="570"/>
        <v>2022/23</v>
      </c>
      <c r="Q8450" s="32">
        <v>211.15361977633901</v>
      </c>
      <c r="AC8450" s="36">
        <v>51.500882872277806</v>
      </c>
      <c r="AD8450">
        <f t="shared" si="571"/>
        <v>5.1500882872277804</v>
      </c>
    </row>
    <row r="8451" spans="1:30" x14ac:dyDescent="0.25">
      <c r="A8451" t="s">
        <v>248</v>
      </c>
      <c r="B8451" t="s">
        <v>186</v>
      </c>
      <c r="D8451" s="38">
        <v>45146</v>
      </c>
      <c r="E8451">
        <f>COUNTIFS($D$4891:D8451,D8451,$A$4891:A8451,A8451)</f>
        <v>1</v>
      </c>
      <c r="I8451" s="39" t="s">
        <v>173</v>
      </c>
      <c r="K8451" t="str">
        <f t="shared" si="570"/>
        <v>2023/24</v>
      </c>
      <c r="Q8451" s="32">
        <v>92.432834620334603</v>
      </c>
      <c r="AC8451" s="37">
        <v>9.9390144753047966</v>
      </c>
      <c r="AD8451">
        <f t="shared" si="571"/>
        <v>0.99390144753047971</v>
      </c>
    </row>
    <row r="8452" spans="1:30" x14ac:dyDescent="0.25">
      <c r="A8452" t="s">
        <v>248</v>
      </c>
      <c r="B8452" t="s">
        <v>186</v>
      </c>
      <c r="D8452" s="5">
        <v>45146</v>
      </c>
      <c r="E8452">
        <f>COUNTIFS($D$4891:D8452,D8452,$A$4891:A8452,A8452)</f>
        <v>2</v>
      </c>
      <c r="I8452" t="s">
        <v>173</v>
      </c>
      <c r="K8452" t="str">
        <f t="shared" si="570"/>
        <v>2023/24</v>
      </c>
      <c r="Q8452" s="32">
        <v>106.54945054945054</v>
      </c>
      <c r="AC8452" s="36">
        <v>11.456930166607584</v>
      </c>
      <c r="AD8452">
        <f t="shared" si="571"/>
        <v>1.1456930166607584</v>
      </c>
    </row>
    <row r="8453" spans="1:30" x14ac:dyDescent="0.25">
      <c r="A8453" t="s">
        <v>248</v>
      </c>
      <c r="B8453" t="s">
        <v>186</v>
      </c>
      <c r="D8453" s="38">
        <v>45146</v>
      </c>
      <c r="E8453">
        <f>COUNTIFS($D$4891:D8453,D8453,$A$4891:A8453,A8453)</f>
        <v>3</v>
      </c>
      <c r="I8453" s="39" t="s">
        <v>173</v>
      </c>
      <c r="K8453" t="str">
        <f t="shared" si="570"/>
        <v>2023/24</v>
      </c>
      <c r="Q8453" s="32">
        <v>142.6089482858803</v>
      </c>
      <c r="AC8453" s="37">
        <v>15.334295514610785</v>
      </c>
      <c r="AD8453">
        <f t="shared" si="571"/>
        <v>1.5334295514610785</v>
      </c>
    </row>
    <row r="8454" spans="1:30" x14ac:dyDescent="0.25">
      <c r="A8454" t="s">
        <v>248</v>
      </c>
      <c r="B8454" t="s">
        <v>186</v>
      </c>
      <c r="D8454" s="5">
        <v>45146</v>
      </c>
      <c r="E8454">
        <f>COUNTIFS($D$4891:D8454,D8454,$A$4891:A8454,A8454)</f>
        <v>4</v>
      </c>
      <c r="I8454" t="s">
        <v>173</v>
      </c>
      <c r="K8454" t="str">
        <f t="shared" si="570"/>
        <v>2023/24</v>
      </c>
      <c r="Q8454" s="32">
        <v>82.480818414322258</v>
      </c>
      <c r="AC8454" s="36">
        <v>8.8689052058411022</v>
      </c>
      <c r="AD8454">
        <f t="shared" si="571"/>
        <v>0.88689052058411022</v>
      </c>
    </row>
    <row r="8455" spans="1:30" x14ac:dyDescent="0.25">
      <c r="A8455" t="s">
        <v>248</v>
      </c>
      <c r="B8455" t="s">
        <v>186</v>
      </c>
      <c r="D8455" s="38">
        <v>45146</v>
      </c>
      <c r="E8455">
        <f>COUNTIFS($D$4891:D8455,D8455,$A$4891:A8455,A8455)</f>
        <v>5</v>
      </c>
      <c r="I8455" s="39" t="s">
        <v>173</v>
      </c>
      <c r="K8455" t="str">
        <f t="shared" ref="K8455:K8500" si="572">YEAR(D8455)+IF(MONTH(D8455)&lt;7,-1,0)&amp;"/"&amp;RIGHT(YEAR(D8455)+IF(MONTH(D8455)&lt;7,0,1),2)</f>
        <v>2023/24</v>
      </c>
      <c r="Q8455" s="32">
        <v>127.78161415623649</v>
      </c>
      <c r="AC8455" s="37">
        <v>13.739958511423279</v>
      </c>
      <c r="AD8455">
        <f t="shared" si="571"/>
        <v>1.3739958511423278</v>
      </c>
    </row>
    <row r="8456" spans="1:30" x14ac:dyDescent="0.25">
      <c r="A8456" t="s">
        <v>248</v>
      </c>
      <c r="B8456" t="s">
        <v>186</v>
      </c>
      <c r="D8456" s="5">
        <v>45184</v>
      </c>
      <c r="E8456">
        <f>COUNTIFS($D$4891:D8456,D8456,$A$4891:A8456,A8456)</f>
        <v>1</v>
      </c>
      <c r="I8456" t="s">
        <v>173</v>
      </c>
      <c r="K8456" t="str">
        <f t="shared" si="572"/>
        <v>2023/24</v>
      </c>
      <c r="Q8456" s="32">
        <v>45.281973119024528</v>
      </c>
      <c r="AC8456" s="36">
        <v>11.91630871553277</v>
      </c>
      <c r="AD8456">
        <f t="shared" si="571"/>
        <v>1.1916308715532771</v>
      </c>
    </row>
    <row r="8457" spans="1:30" x14ac:dyDescent="0.25">
      <c r="A8457" t="s">
        <v>248</v>
      </c>
      <c r="B8457" t="s">
        <v>186</v>
      </c>
      <c r="D8457" s="38">
        <v>45184</v>
      </c>
      <c r="E8457">
        <f>COUNTIFS($D$4891:D8457,D8457,$A$4891:A8457,A8457)</f>
        <v>2</v>
      </c>
      <c r="I8457" s="39" t="s">
        <v>173</v>
      </c>
      <c r="K8457" t="str">
        <f t="shared" si="572"/>
        <v>2023/24</v>
      </c>
      <c r="Q8457" s="32">
        <v>47.304159510118716</v>
      </c>
      <c r="AC8457" s="37">
        <v>12.44846302897861</v>
      </c>
      <c r="AD8457">
        <f t="shared" si="571"/>
        <v>1.2448463028978609</v>
      </c>
    </row>
    <row r="8458" spans="1:30" x14ac:dyDescent="0.25">
      <c r="A8458" t="s">
        <v>248</v>
      </c>
      <c r="B8458" t="s">
        <v>186</v>
      </c>
      <c r="D8458" s="5">
        <v>45184</v>
      </c>
      <c r="E8458">
        <f>COUNTIFS($D$4891:D8458,D8458,$A$4891:A8458,A8458)</f>
        <v>3</v>
      </c>
      <c r="I8458" t="s">
        <v>173</v>
      </c>
      <c r="K8458" t="str">
        <f t="shared" si="572"/>
        <v>2023/24</v>
      </c>
      <c r="Q8458" s="32">
        <v>47.570130383247729</v>
      </c>
      <c r="AC8458" s="36">
        <v>12.51845536401256</v>
      </c>
      <c r="AD8458">
        <f t="shared" si="571"/>
        <v>1.251845536401256</v>
      </c>
    </row>
    <row r="8459" spans="1:30" x14ac:dyDescent="0.25">
      <c r="A8459" t="s">
        <v>248</v>
      </c>
      <c r="B8459" t="s">
        <v>186</v>
      </c>
      <c r="D8459" s="38">
        <v>45184</v>
      </c>
      <c r="E8459">
        <f>COUNTIFS($D$4891:D8459,D8459,$A$4891:A8459,A8459)</f>
        <v>4</v>
      </c>
      <c r="I8459" s="39" t="s">
        <v>173</v>
      </c>
      <c r="K8459" t="str">
        <f t="shared" si="572"/>
        <v>2023/24</v>
      </c>
      <c r="Q8459" s="32">
        <v>76.239583812899951</v>
      </c>
      <c r="AC8459" s="37">
        <v>20.063048371815778</v>
      </c>
      <c r="AD8459">
        <f t="shared" si="571"/>
        <v>2.0063048371815779</v>
      </c>
    </row>
    <row r="8460" spans="1:30" x14ac:dyDescent="0.25">
      <c r="A8460" t="s">
        <v>248</v>
      </c>
      <c r="B8460" t="s">
        <v>186</v>
      </c>
      <c r="D8460" s="5">
        <v>45184</v>
      </c>
      <c r="E8460">
        <f>COUNTIFS($D$4891:D8460,D8460,$A$4891:A8460,A8460)</f>
        <v>5</v>
      </c>
      <c r="I8460" t="s">
        <v>173</v>
      </c>
      <c r="K8460" t="str">
        <f t="shared" si="572"/>
        <v>2023/24</v>
      </c>
      <c r="Q8460" s="32">
        <v>110.22667168321581</v>
      </c>
      <c r="AC8460" s="36">
        <v>29.007018864004163</v>
      </c>
      <c r="AD8460">
        <f t="shared" si="571"/>
        <v>2.9007018864004164</v>
      </c>
    </row>
    <row r="8461" spans="1:30" x14ac:dyDescent="0.25">
      <c r="A8461" t="s">
        <v>248</v>
      </c>
      <c r="B8461" t="s">
        <v>186</v>
      </c>
      <c r="D8461" s="38">
        <v>45216</v>
      </c>
      <c r="E8461">
        <f>COUNTIFS($D$4891:D8461,D8461,$A$4891:A8461,A8461)</f>
        <v>1</v>
      </c>
      <c r="I8461" s="39" t="s">
        <v>173</v>
      </c>
      <c r="K8461" t="str">
        <f t="shared" si="572"/>
        <v>2023/24</v>
      </c>
      <c r="Q8461" s="32">
        <v>130.51232166018161</v>
      </c>
      <c r="AC8461" s="37">
        <v>40.78510051880675</v>
      </c>
      <c r="AD8461">
        <f t="shared" si="571"/>
        <v>4.0785100518806754</v>
      </c>
    </row>
    <row r="8462" spans="1:30" x14ac:dyDescent="0.25">
      <c r="A8462" t="s">
        <v>248</v>
      </c>
      <c r="B8462" t="s">
        <v>186</v>
      </c>
      <c r="D8462" s="5">
        <v>45216</v>
      </c>
      <c r="E8462">
        <f>COUNTIFS($D$4891:D8462,D8462,$A$4891:A8462,A8462)</f>
        <v>2</v>
      </c>
      <c r="I8462" t="s">
        <v>173</v>
      </c>
      <c r="K8462" t="str">
        <f t="shared" si="572"/>
        <v>2023/24</v>
      </c>
      <c r="Q8462" s="32">
        <v>136.51709772608919</v>
      </c>
      <c r="AC8462" s="36">
        <v>42.661593039402874</v>
      </c>
      <c r="AD8462">
        <f t="shared" si="571"/>
        <v>4.2661593039402872</v>
      </c>
    </row>
    <row r="8463" spans="1:30" x14ac:dyDescent="0.25">
      <c r="A8463" t="s">
        <v>248</v>
      </c>
      <c r="B8463" t="s">
        <v>186</v>
      </c>
      <c r="D8463" s="38">
        <v>45216</v>
      </c>
      <c r="E8463">
        <f>COUNTIFS($D$4891:D8463,D8463,$A$4891:A8463,A8463)</f>
        <v>3</v>
      </c>
      <c r="I8463" s="39" t="s">
        <v>173</v>
      </c>
      <c r="K8463" t="str">
        <f t="shared" si="572"/>
        <v>2023/24</v>
      </c>
      <c r="Q8463" s="32">
        <v>146.65912092058099</v>
      </c>
      <c r="AC8463" s="37">
        <v>45.830975287681561</v>
      </c>
      <c r="AD8463">
        <f t="shared" si="571"/>
        <v>4.5830975287681559</v>
      </c>
    </row>
    <row r="8464" spans="1:30" x14ac:dyDescent="0.25">
      <c r="A8464" t="s">
        <v>248</v>
      </c>
      <c r="B8464" t="s">
        <v>186</v>
      </c>
      <c r="D8464" s="5">
        <v>45216</v>
      </c>
      <c r="E8464">
        <f>COUNTIFS($D$4891:D8464,D8464,$A$4891:A8464,A8464)</f>
        <v>4</v>
      </c>
      <c r="I8464" t="s">
        <v>173</v>
      </c>
      <c r="K8464" t="str">
        <f t="shared" si="572"/>
        <v>2023/24</v>
      </c>
      <c r="Q8464" s="32">
        <v>103.94152479644706</v>
      </c>
      <c r="AC8464" s="36">
        <v>32.481726498889707</v>
      </c>
      <c r="AD8464">
        <f t="shared" si="571"/>
        <v>3.2481726498889705</v>
      </c>
    </row>
    <row r="8465" spans="1:30" x14ac:dyDescent="0.25">
      <c r="A8465" t="s">
        <v>248</v>
      </c>
      <c r="B8465" t="s">
        <v>186</v>
      </c>
      <c r="D8465" s="38">
        <v>45216</v>
      </c>
      <c r="E8465">
        <f>COUNTIFS($D$4891:D8465,D8465,$A$4891:A8465,A8465)</f>
        <v>5</v>
      </c>
      <c r="I8465" s="39" t="s">
        <v>173</v>
      </c>
      <c r="K8465" t="str">
        <f t="shared" si="572"/>
        <v>2023/24</v>
      </c>
      <c r="Q8465" s="32">
        <v>148.94998177842564</v>
      </c>
      <c r="AC8465" s="37">
        <v>46.546869305758015</v>
      </c>
      <c r="AD8465">
        <f t="shared" si="571"/>
        <v>4.6546869305758012</v>
      </c>
    </row>
    <row r="8466" spans="1:30" x14ac:dyDescent="0.25">
      <c r="A8466" t="s">
        <v>248</v>
      </c>
      <c r="B8466" t="s">
        <v>186</v>
      </c>
      <c r="D8466" s="5">
        <v>45237</v>
      </c>
      <c r="E8466">
        <f>COUNTIFS($D$4891:D8466,D8466,$A$4891:A8466,A8466)</f>
        <v>1</v>
      </c>
      <c r="I8466" t="s">
        <v>173</v>
      </c>
      <c r="K8466" t="str">
        <f t="shared" si="572"/>
        <v>2023/24</v>
      </c>
      <c r="Q8466" s="32">
        <v>107.99031476997575</v>
      </c>
      <c r="AC8466" s="36">
        <v>51.423959414274165</v>
      </c>
      <c r="AD8466">
        <f t="shared" si="571"/>
        <v>5.1423959414274165</v>
      </c>
    </row>
    <row r="8467" spans="1:30" x14ac:dyDescent="0.25">
      <c r="A8467" t="s">
        <v>248</v>
      </c>
      <c r="B8467" t="s">
        <v>186</v>
      </c>
      <c r="D8467" s="38">
        <v>45237</v>
      </c>
      <c r="E8467">
        <f>COUNTIFS($D$4891:D8467,D8467,$A$4891:A8467,A8467)</f>
        <v>2</v>
      </c>
      <c r="I8467" s="39" t="s">
        <v>173</v>
      </c>
      <c r="K8467" t="str">
        <f t="shared" si="572"/>
        <v>2023/24</v>
      </c>
      <c r="Q8467" s="32">
        <v>106.0234541577825</v>
      </c>
      <c r="AC8467" s="37">
        <v>50.487359122753574</v>
      </c>
      <c r="AD8467">
        <f t="shared" si="571"/>
        <v>5.0487359122753572</v>
      </c>
    </row>
    <row r="8468" spans="1:30" x14ac:dyDescent="0.25">
      <c r="A8468" t="s">
        <v>248</v>
      </c>
      <c r="B8468" t="s">
        <v>186</v>
      </c>
      <c r="D8468" s="5">
        <v>45237</v>
      </c>
      <c r="E8468">
        <f>COUNTIFS($D$4891:D8468,D8468,$A$4891:A8468,A8468)</f>
        <v>3</v>
      </c>
      <c r="I8468" t="s">
        <v>173</v>
      </c>
      <c r="K8468" t="str">
        <f t="shared" si="572"/>
        <v>2023/24</v>
      </c>
      <c r="Q8468" s="32">
        <v>100.55788005578802</v>
      </c>
      <c r="AC8468" s="36">
        <v>47.884704788470486</v>
      </c>
      <c r="AD8468">
        <f t="shared" si="571"/>
        <v>4.7884704788470485</v>
      </c>
    </row>
    <row r="8469" spans="1:30" x14ac:dyDescent="0.25">
      <c r="A8469" t="s">
        <v>248</v>
      </c>
      <c r="B8469" t="s">
        <v>186</v>
      </c>
      <c r="D8469" s="38">
        <v>45237</v>
      </c>
      <c r="E8469">
        <f>COUNTIFS($D$4891:D8469,D8469,$A$4891:A8469,A8469)</f>
        <v>4</v>
      </c>
      <c r="I8469" s="39" t="s">
        <v>173</v>
      </c>
      <c r="K8469" t="str">
        <f t="shared" si="572"/>
        <v>2023/24</v>
      </c>
      <c r="Q8469" s="32">
        <v>128.72293022012292</v>
      </c>
      <c r="AC8469" s="37">
        <v>61.296633438153776</v>
      </c>
      <c r="AD8469">
        <f t="shared" si="571"/>
        <v>6.1296633438153778</v>
      </c>
    </row>
    <row r="8470" spans="1:30" x14ac:dyDescent="0.25">
      <c r="A8470" t="s">
        <v>248</v>
      </c>
      <c r="B8470" t="s">
        <v>186</v>
      </c>
      <c r="D8470" s="5">
        <v>45237</v>
      </c>
      <c r="E8470">
        <f>COUNTIFS($D$4891:D8470,D8470,$A$4891:A8470,A8470)</f>
        <v>5</v>
      </c>
      <c r="I8470" t="s">
        <v>173</v>
      </c>
      <c r="K8470" t="str">
        <f t="shared" si="572"/>
        <v>2023/24</v>
      </c>
      <c r="Q8470" s="32">
        <v>113.80543633762515</v>
      </c>
      <c r="AC8470" s="36">
        <v>54.193064922678644</v>
      </c>
      <c r="AD8470">
        <f t="shared" si="571"/>
        <v>5.4193064922678644</v>
      </c>
    </row>
    <row r="8471" spans="1:30" x14ac:dyDescent="0.25">
      <c r="A8471" t="s">
        <v>248</v>
      </c>
      <c r="B8471" t="s">
        <v>186</v>
      </c>
      <c r="D8471" s="38">
        <v>45259</v>
      </c>
      <c r="E8471">
        <f>COUNTIFS($D$4891:D8471,D8471,$A$4891:A8471,A8471)</f>
        <v>1</v>
      </c>
      <c r="I8471" s="39" t="s">
        <v>173</v>
      </c>
      <c r="K8471" t="str">
        <f t="shared" si="572"/>
        <v>2023/24</v>
      </c>
      <c r="Q8471" s="32">
        <v>108.34379905808478</v>
      </c>
      <c r="AC8471" s="37">
        <v>49.247181390038534</v>
      </c>
      <c r="AD8471">
        <f t="shared" si="571"/>
        <v>4.9247181390038532</v>
      </c>
    </row>
    <row r="8472" spans="1:30" x14ac:dyDescent="0.25">
      <c r="A8472" t="s">
        <v>248</v>
      </c>
      <c r="B8472" t="s">
        <v>186</v>
      </c>
      <c r="D8472" s="5">
        <v>45259</v>
      </c>
      <c r="E8472">
        <f>COUNTIFS($D$4891:D8472,D8472,$A$4891:A8472,A8472)</f>
        <v>2</v>
      </c>
      <c r="I8472" t="s">
        <v>173</v>
      </c>
      <c r="K8472" t="str">
        <f t="shared" si="572"/>
        <v>2023/24</v>
      </c>
      <c r="Q8472" s="32">
        <v>204.80887792848335</v>
      </c>
      <c r="AC8472" s="36">
        <v>93.094944512946981</v>
      </c>
      <c r="AD8472">
        <f t="shared" si="571"/>
        <v>9.3094944512946984</v>
      </c>
    </row>
    <row r="8473" spans="1:30" x14ac:dyDescent="0.25">
      <c r="A8473" t="s">
        <v>248</v>
      </c>
      <c r="B8473" t="s">
        <v>186</v>
      </c>
      <c r="D8473" s="38">
        <v>45259</v>
      </c>
      <c r="E8473">
        <f>COUNTIFS($D$4891:D8473,D8473,$A$4891:A8473,A8473)</f>
        <v>3</v>
      </c>
      <c r="I8473" s="39" t="s">
        <v>173</v>
      </c>
      <c r="K8473" t="str">
        <f t="shared" si="572"/>
        <v>2023/24</v>
      </c>
      <c r="Q8473" s="32">
        <v>183.00750394944708</v>
      </c>
      <c r="AC8473" s="37">
        <v>83.185229067930493</v>
      </c>
      <c r="AD8473">
        <f t="shared" si="571"/>
        <v>8.3185229067930493</v>
      </c>
    </row>
    <row r="8474" spans="1:30" x14ac:dyDescent="0.25">
      <c r="A8474" t="s">
        <v>248</v>
      </c>
      <c r="B8474" t="s">
        <v>186</v>
      </c>
      <c r="D8474" s="5">
        <v>45259</v>
      </c>
      <c r="E8474">
        <f>COUNTIFS($D$4891:D8474,D8474,$A$4891:A8474,A8474)</f>
        <v>4</v>
      </c>
      <c r="I8474" t="s">
        <v>173</v>
      </c>
      <c r="K8474" t="str">
        <f t="shared" si="572"/>
        <v>2023/24</v>
      </c>
      <c r="Q8474" s="32">
        <v>173.77232142857139</v>
      </c>
      <c r="AC8474" s="36">
        <v>78.987418831168824</v>
      </c>
      <c r="AD8474">
        <f t="shared" si="571"/>
        <v>7.8987418831168821</v>
      </c>
    </row>
    <row r="8475" spans="1:30" x14ac:dyDescent="0.25">
      <c r="A8475" t="s">
        <v>248</v>
      </c>
      <c r="B8475" t="s">
        <v>186</v>
      </c>
      <c r="D8475" s="38">
        <v>45259</v>
      </c>
      <c r="E8475">
        <f>COUNTIFS($D$4891:D8475,D8475,$A$4891:A8475,A8475)</f>
        <v>5</v>
      </c>
      <c r="I8475" s="39" t="s">
        <v>173</v>
      </c>
      <c r="K8475" t="str">
        <f t="shared" si="572"/>
        <v>2023/24</v>
      </c>
      <c r="Q8475" s="32">
        <v>100.38834951456307</v>
      </c>
      <c r="AC8475" s="37">
        <v>45.63106796116503</v>
      </c>
      <c r="AD8475">
        <f t="shared" si="571"/>
        <v>4.5631067961165028</v>
      </c>
    </row>
    <row r="8476" spans="1:30" x14ac:dyDescent="0.25">
      <c r="A8476" t="s">
        <v>248</v>
      </c>
      <c r="B8476" t="s">
        <v>186</v>
      </c>
      <c r="D8476" s="5">
        <v>45279</v>
      </c>
      <c r="E8476">
        <f>COUNTIFS($D$4891:D8476,D8476,$A$4891:A8476,A8476)</f>
        <v>1</v>
      </c>
      <c r="I8476" t="s">
        <v>173</v>
      </c>
      <c r="K8476" t="str">
        <f t="shared" si="572"/>
        <v>2023/24</v>
      </c>
      <c r="Q8476" s="32">
        <v>76.989118498552472</v>
      </c>
      <c r="AC8476" s="36">
        <v>38.494559249276236</v>
      </c>
      <c r="AD8476">
        <f t="shared" ref="AD8476:AD8500" si="573">AC8476/10</f>
        <v>3.8494559249276237</v>
      </c>
    </row>
    <row r="8477" spans="1:30" x14ac:dyDescent="0.25">
      <c r="A8477" t="s">
        <v>248</v>
      </c>
      <c r="B8477" t="s">
        <v>186</v>
      </c>
      <c r="D8477" s="38">
        <v>45279</v>
      </c>
      <c r="E8477">
        <f>COUNTIFS($D$4891:D8477,D8477,$A$4891:A8477,A8477)</f>
        <v>2</v>
      </c>
      <c r="I8477" s="39" t="s">
        <v>173</v>
      </c>
      <c r="K8477" t="str">
        <f t="shared" si="572"/>
        <v>2023/24</v>
      </c>
      <c r="Q8477" s="32">
        <v>98.871629542790146</v>
      </c>
      <c r="AC8477" s="37">
        <v>49.435814771395073</v>
      </c>
      <c r="AD8477">
        <f t="shared" si="573"/>
        <v>4.9435814771395075</v>
      </c>
    </row>
    <row r="8478" spans="1:30" x14ac:dyDescent="0.25">
      <c r="A8478" t="s">
        <v>248</v>
      </c>
      <c r="B8478" t="s">
        <v>186</v>
      </c>
      <c r="D8478" s="5">
        <v>45279</v>
      </c>
      <c r="E8478">
        <f>COUNTIFS($D$4891:D8478,D8478,$A$4891:A8478,A8478)</f>
        <v>3</v>
      </c>
      <c r="I8478" t="s">
        <v>173</v>
      </c>
      <c r="K8478" t="str">
        <f t="shared" si="572"/>
        <v>2023/24</v>
      </c>
      <c r="Q8478" s="32">
        <v>85.851572327044053</v>
      </c>
      <c r="AC8478" s="36">
        <v>42.925786163522027</v>
      </c>
      <c r="AD8478">
        <f t="shared" si="573"/>
        <v>4.2925786163522028</v>
      </c>
    </row>
    <row r="8479" spans="1:30" x14ac:dyDescent="0.25">
      <c r="A8479" t="s">
        <v>248</v>
      </c>
      <c r="B8479" t="s">
        <v>186</v>
      </c>
      <c r="D8479" s="38">
        <v>45279</v>
      </c>
      <c r="E8479">
        <f>COUNTIFS($D$4891:D8479,D8479,$A$4891:A8479,A8479)</f>
        <v>4</v>
      </c>
      <c r="I8479" s="39" t="s">
        <v>173</v>
      </c>
      <c r="K8479" t="str">
        <f t="shared" si="572"/>
        <v>2023/24</v>
      </c>
      <c r="Q8479" s="32">
        <v>61.106412425034591</v>
      </c>
      <c r="AC8479" s="37">
        <v>30.553206212517296</v>
      </c>
      <c r="AD8479">
        <f t="shared" si="573"/>
        <v>3.0553206212517297</v>
      </c>
    </row>
    <row r="8480" spans="1:30" x14ac:dyDescent="0.25">
      <c r="A8480" t="s">
        <v>248</v>
      </c>
      <c r="B8480" t="s">
        <v>186</v>
      </c>
      <c r="D8480" s="5">
        <v>45279</v>
      </c>
      <c r="E8480">
        <f>COUNTIFS($D$4891:D8480,D8480,$A$4891:A8480,A8480)</f>
        <v>5</v>
      </c>
      <c r="I8480" t="s">
        <v>173</v>
      </c>
      <c r="K8480" t="str">
        <f t="shared" si="572"/>
        <v>2023/24</v>
      </c>
      <c r="Q8480" s="32">
        <v>77.521008403361336</v>
      </c>
      <c r="AC8480" s="36">
        <v>38.760504201680668</v>
      </c>
      <c r="AD8480">
        <f t="shared" si="573"/>
        <v>3.8760504201680668</v>
      </c>
    </row>
    <row r="8481" spans="1:30" x14ac:dyDescent="0.25">
      <c r="A8481" t="s">
        <v>248</v>
      </c>
      <c r="B8481" t="s">
        <v>186</v>
      </c>
      <c r="D8481" s="38">
        <v>45312</v>
      </c>
      <c r="E8481">
        <f>COUNTIFS($D$4891:D8481,D8481,$A$4891:A8481,A8481)</f>
        <v>1</v>
      </c>
      <c r="I8481" s="39" t="s">
        <v>173</v>
      </c>
      <c r="K8481" t="str">
        <f t="shared" si="572"/>
        <v>2023/24</v>
      </c>
      <c r="Q8481" s="32">
        <v>212.65251652262327</v>
      </c>
      <c r="AC8481" s="37">
        <v>64.440156522007058</v>
      </c>
      <c r="AD8481">
        <f t="shared" si="573"/>
        <v>6.4440156522007062</v>
      </c>
    </row>
    <row r="8482" spans="1:30" x14ac:dyDescent="0.25">
      <c r="A8482" t="s">
        <v>248</v>
      </c>
      <c r="B8482" t="s">
        <v>186</v>
      </c>
      <c r="D8482" s="5">
        <v>45312</v>
      </c>
      <c r="E8482">
        <f>COUNTIFS($D$4891:D8482,D8482,$A$4891:A8482,A8482)</f>
        <v>2</v>
      </c>
      <c r="I8482" t="s">
        <v>173</v>
      </c>
      <c r="K8482" t="str">
        <f t="shared" si="572"/>
        <v>2023/24</v>
      </c>
      <c r="Q8482" s="32">
        <v>239.44179214102095</v>
      </c>
      <c r="AC8482" s="36">
        <v>72.558118830612415</v>
      </c>
      <c r="AD8482">
        <f t="shared" si="573"/>
        <v>7.2558118830612415</v>
      </c>
    </row>
    <row r="8483" spans="1:30" x14ac:dyDescent="0.25">
      <c r="A8483" t="s">
        <v>248</v>
      </c>
      <c r="B8483" t="s">
        <v>186</v>
      </c>
      <c r="D8483" s="38">
        <v>45312</v>
      </c>
      <c r="E8483">
        <f>COUNTIFS($D$4891:D8483,D8483,$A$4891:A8483,A8483)</f>
        <v>3</v>
      </c>
      <c r="I8483" s="39" t="s">
        <v>173</v>
      </c>
      <c r="K8483" t="str">
        <f t="shared" si="572"/>
        <v>2023/24</v>
      </c>
      <c r="Q8483" s="32">
        <v>205.90823381521059</v>
      </c>
      <c r="AC8483" s="37">
        <v>62.396434489457754</v>
      </c>
      <c r="AD8483">
        <f t="shared" si="573"/>
        <v>6.2396434489457757</v>
      </c>
    </row>
    <row r="8484" spans="1:30" x14ac:dyDescent="0.25">
      <c r="A8484" t="s">
        <v>248</v>
      </c>
      <c r="B8484" t="s">
        <v>186</v>
      </c>
      <c r="D8484" s="5">
        <v>45312</v>
      </c>
      <c r="E8484">
        <f>COUNTIFS($D$4891:D8484,D8484,$A$4891:A8484,A8484)</f>
        <v>4</v>
      </c>
      <c r="I8484" t="s">
        <v>173</v>
      </c>
      <c r="K8484" t="str">
        <f t="shared" si="572"/>
        <v>2023/24</v>
      </c>
      <c r="Q8484" s="32">
        <v>204.06191462092085</v>
      </c>
      <c r="AC8484" s="36">
        <v>61.836943824521462</v>
      </c>
      <c r="AD8484">
        <f t="shared" si="573"/>
        <v>6.1836943824521464</v>
      </c>
    </row>
    <row r="8485" spans="1:30" x14ac:dyDescent="0.25">
      <c r="A8485" t="s">
        <v>248</v>
      </c>
      <c r="B8485" t="s">
        <v>186</v>
      </c>
      <c r="D8485" s="38">
        <v>45312</v>
      </c>
      <c r="E8485">
        <f>COUNTIFS($D$4891:D8485,D8485,$A$4891:A8485,A8485)</f>
        <v>5</v>
      </c>
      <c r="I8485" s="39" t="s">
        <v>173</v>
      </c>
      <c r="K8485" t="str">
        <f t="shared" si="572"/>
        <v>2023/24</v>
      </c>
      <c r="Q8485" s="32">
        <v>183.11814073595866</v>
      </c>
      <c r="AC8485" s="37">
        <v>55.490345677563226</v>
      </c>
      <c r="AD8485">
        <f t="shared" si="573"/>
        <v>5.5490345677563226</v>
      </c>
    </row>
    <row r="8486" spans="1:30" x14ac:dyDescent="0.25">
      <c r="A8486" t="s">
        <v>248</v>
      </c>
      <c r="B8486" t="s">
        <v>186</v>
      </c>
      <c r="D8486" s="5">
        <v>45335</v>
      </c>
      <c r="E8486">
        <f>COUNTIFS($D$4891:D8486,D8486,$A$4891:A8486,A8486)</f>
        <v>1</v>
      </c>
      <c r="I8486" t="s">
        <v>173</v>
      </c>
      <c r="K8486" t="str">
        <f t="shared" si="572"/>
        <v>2023/24</v>
      </c>
      <c r="Q8486" s="32">
        <v>128.31840053094407</v>
      </c>
      <c r="AC8486" s="36">
        <v>55.79060892649742</v>
      </c>
      <c r="AD8486">
        <f t="shared" si="573"/>
        <v>5.5790608926497418</v>
      </c>
    </row>
    <row r="8487" spans="1:30" x14ac:dyDescent="0.25">
      <c r="A8487" t="s">
        <v>248</v>
      </c>
      <c r="B8487" t="s">
        <v>186</v>
      </c>
      <c r="D8487" s="38">
        <v>45335</v>
      </c>
      <c r="E8487">
        <f>COUNTIFS($D$4891:D8487,D8487,$A$4891:A8487,A8487)</f>
        <v>2</v>
      </c>
      <c r="I8487" s="39" t="s">
        <v>173</v>
      </c>
      <c r="K8487" t="str">
        <f t="shared" si="572"/>
        <v>2023/24</v>
      </c>
      <c r="Q8487" s="32">
        <v>133.32255979314803</v>
      </c>
      <c r="AC8487" s="37">
        <v>57.966330344846966</v>
      </c>
      <c r="AD8487">
        <f t="shared" si="573"/>
        <v>5.7966330344846968</v>
      </c>
    </row>
    <row r="8488" spans="1:30" x14ac:dyDescent="0.25">
      <c r="A8488" t="s">
        <v>248</v>
      </c>
      <c r="B8488" t="s">
        <v>186</v>
      </c>
      <c r="D8488" s="5">
        <v>45335</v>
      </c>
      <c r="E8488">
        <f>COUNTIFS($D$4891:D8488,D8488,$A$4891:A8488,A8488)</f>
        <v>3</v>
      </c>
      <c r="I8488" t="s">
        <v>173</v>
      </c>
      <c r="K8488" t="str">
        <f t="shared" si="572"/>
        <v>2023/24</v>
      </c>
      <c r="Q8488" s="32">
        <v>132.88958333333335</v>
      </c>
      <c r="AC8488" s="36">
        <v>57.778079710144937</v>
      </c>
      <c r="AD8488">
        <f t="shared" si="573"/>
        <v>5.7778079710144938</v>
      </c>
    </row>
    <row r="8489" spans="1:30" x14ac:dyDescent="0.25">
      <c r="A8489" t="s">
        <v>248</v>
      </c>
      <c r="B8489" t="s">
        <v>186</v>
      </c>
      <c r="D8489" s="38">
        <v>45335</v>
      </c>
      <c r="E8489">
        <f>COUNTIFS($D$4891:D8489,D8489,$A$4891:A8489,A8489)</f>
        <v>4</v>
      </c>
      <c r="I8489" s="39" t="s">
        <v>173</v>
      </c>
      <c r="K8489" t="str">
        <f t="shared" si="572"/>
        <v>2023/24</v>
      </c>
      <c r="Q8489" s="32">
        <v>111.11504738287131</v>
      </c>
      <c r="AC8489" s="37">
        <v>48.310890166465789</v>
      </c>
      <c r="AD8489">
        <f t="shared" si="573"/>
        <v>4.8310890166465787</v>
      </c>
    </row>
    <row r="8490" spans="1:30" x14ac:dyDescent="0.25">
      <c r="A8490" t="s">
        <v>248</v>
      </c>
      <c r="B8490" t="s">
        <v>186</v>
      </c>
      <c r="D8490" s="5">
        <v>45335</v>
      </c>
      <c r="E8490">
        <f>COUNTIFS($D$4891:D8490,D8490,$A$4891:A8490,A8490)</f>
        <v>5</v>
      </c>
      <c r="I8490" t="s">
        <v>173</v>
      </c>
      <c r="K8490" t="str">
        <f t="shared" si="572"/>
        <v>2023/24</v>
      </c>
      <c r="Q8490" s="32">
        <v>144.05214557305811</v>
      </c>
      <c r="AC8490" s="36">
        <v>62.631367640460056</v>
      </c>
      <c r="AD8490">
        <f t="shared" si="573"/>
        <v>6.2631367640460054</v>
      </c>
    </row>
    <row r="8491" spans="1:30" x14ac:dyDescent="0.25">
      <c r="A8491" t="s">
        <v>248</v>
      </c>
      <c r="B8491" t="s">
        <v>186</v>
      </c>
      <c r="D8491" s="38">
        <v>45364</v>
      </c>
      <c r="E8491">
        <f>COUNTIFS($D$4891:D8491,D8491,$A$4891:A8491,A8491)</f>
        <v>1</v>
      </c>
      <c r="I8491" s="39" t="s">
        <v>173</v>
      </c>
      <c r="K8491" t="str">
        <f t="shared" si="572"/>
        <v>2023/24</v>
      </c>
      <c r="Q8491" s="32">
        <v>192.07403891789269</v>
      </c>
      <c r="AC8491" s="37">
        <v>66.232427213066444</v>
      </c>
      <c r="AD8491">
        <f t="shared" si="573"/>
        <v>6.623242721306644</v>
      </c>
    </row>
    <row r="8492" spans="1:30" x14ac:dyDescent="0.25">
      <c r="A8492" t="s">
        <v>248</v>
      </c>
      <c r="B8492" t="s">
        <v>186</v>
      </c>
      <c r="D8492" s="5">
        <v>45364</v>
      </c>
      <c r="E8492">
        <f>COUNTIFS($D$4891:D8492,D8492,$A$4891:A8492,A8492)</f>
        <v>2</v>
      </c>
      <c r="I8492" t="s">
        <v>173</v>
      </c>
      <c r="K8492" t="str">
        <f t="shared" si="572"/>
        <v>2023/24</v>
      </c>
      <c r="Q8492" s="32">
        <v>191.90893639860451</v>
      </c>
      <c r="AC8492" s="36">
        <v>66.175495309863621</v>
      </c>
      <c r="AD8492">
        <f t="shared" si="573"/>
        <v>6.6175495309863619</v>
      </c>
    </row>
    <row r="8493" spans="1:30" x14ac:dyDescent="0.25">
      <c r="A8493" t="s">
        <v>248</v>
      </c>
      <c r="B8493" t="s">
        <v>186</v>
      </c>
      <c r="D8493" s="38">
        <v>45364</v>
      </c>
      <c r="E8493">
        <f>COUNTIFS($D$4891:D8493,D8493,$A$4891:A8493,A8493)</f>
        <v>3</v>
      </c>
      <c r="I8493" s="39" t="s">
        <v>173</v>
      </c>
      <c r="K8493" t="str">
        <f t="shared" si="572"/>
        <v>2023/24</v>
      </c>
      <c r="Q8493" s="32">
        <v>184.3040066088393</v>
      </c>
      <c r="AC8493" s="37">
        <v>63.553105727185972</v>
      </c>
      <c r="AD8493">
        <f t="shared" si="573"/>
        <v>6.3553105727185972</v>
      </c>
    </row>
    <row r="8494" spans="1:30" x14ac:dyDescent="0.25">
      <c r="A8494" t="s">
        <v>248</v>
      </c>
      <c r="B8494" t="s">
        <v>186</v>
      </c>
      <c r="D8494" s="5">
        <v>45364</v>
      </c>
      <c r="E8494">
        <f>COUNTIFS($D$4891:D8494,D8494,$A$4891:A8494,A8494)</f>
        <v>4</v>
      </c>
      <c r="I8494" t="s">
        <v>173</v>
      </c>
      <c r="K8494" t="str">
        <f t="shared" si="572"/>
        <v>2023/24</v>
      </c>
      <c r="Q8494" s="32">
        <v>171.20300751879699</v>
      </c>
      <c r="AC8494" s="36">
        <v>59.035519834067927</v>
      </c>
      <c r="AD8494">
        <f t="shared" si="573"/>
        <v>5.9035519834067927</v>
      </c>
    </row>
    <row r="8495" spans="1:30" x14ac:dyDescent="0.25">
      <c r="A8495" t="s">
        <v>248</v>
      </c>
      <c r="B8495" t="s">
        <v>186</v>
      </c>
      <c r="D8495" s="38">
        <v>45364</v>
      </c>
      <c r="E8495">
        <f>COUNTIFS($D$4891:D8495,D8495,$A$4891:A8495,A8495)</f>
        <v>5</v>
      </c>
      <c r="I8495" s="39" t="s">
        <v>173</v>
      </c>
      <c r="K8495" t="str">
        <f t="shared" si="572"/>
        <v>2023/24</v>
      </c>
      <c r="Q8495" s="32">
        <v>200.29336734693874</v>
      </c>
      <c r="AC8495" s="37">
        <v>69.066678395496126</v>
      </c>
      <c r="AD8495">
        <f t="shared" si="573"/>
        <v>6.9066678395496126</v>
      </c>
    </row>
    <row r="8496" spans="1:30" x14ac:dyDescent="0.25">
      <c r="A8496" t="s">
        <v>248</v>
      </c>
      <c r="B8496" t="s">
        <v>186</v>
      </c>
      <c r="D8496" s="5">
        <v>45419</v>
      </c>
      <c r="E8496">
        <f>COUNTIFS($D$4891:D8496,D8496,$A$4891:A8496,A8496)</f>
        <v>1</v>
      </c>
      <c r="I8496" t="s">
        <v>173</v>
      </c>
      <c r="K8496" t="str">
        <f t="shared" si="572"/>
        <v>2023/24</v>
      </c>
      <c r="Q8496" s="32">
        <v>196.00195026816186</v>
      </c>
      <c r="AC8496" s="36">
        <v>35.636718230574886</v>
      </c>
      <c r="AD8496">
        <f t="shared" si="573"/>
        <v>3.5636718230574886</v>
      </c>
    </row>
    <row r="8497" spans="1:30" x14ac:dyDescent="0.25">
      <c r="A8497" t="s">
        <v>248</v>
      </c>
      <c r="B8497" t="s">
        <v>186</v>
      </c>
      <c r="D8497" s="38">
        <v>45419</v>
      </c>
      <c r="E8497">
        <f>COUNTIFS($D$4891:D8497,D8497,$A$4891:A8497,A8497)</f>
        <v>2</v>
      </c>
      <c r="I8497" s="39" t="s">
        <v>173</v>
      </c>
      <c r="K8497" t="str">
        <f t="shared" si="572"/>
        <v>2023/24</v>
      </c>
      <c r="Q8497" s="32">
        <v>208.20995962314942</v>
      </c>
      <c r="AC8497" s="37">
        <v>37.856356295118076</v>
      </c>
      <c r="AD8497">
        <f t="shared" si="573"/>
        <v>3.7856356295118077</v>
      </c>
    </row>
    <row r="8498" spans="1:30" x14ac:dyDescent="0.25">
      <c r="A8498" t="s">
        <v>248</v>
      </c>
      <c r="B8498" t="s">
        <v>186</v>
      </c>
      <c r="D8498" s="5">
        <v>45419</v>
      </c>
      <c r="E8498">
        <f>COUNTIFS($D$4891:D8498,D8498,$A$4891:A8498,A8498)</f>
        <v>3</v>
      </c>
      <c r="I8498" t="s">
        <v>173</v>
      </c>
      <c r="K8498" t="str">
        <f t="shared" si="572"/>
        <v>2023/24</v>
      </c>
      <c r="Q8498" s="32">
        <v>208.66236559139784</v>
      </c>
      <c r="AC8498" s="36">
        <v>37.938611925708699</v>
      </c>
      <c r="AD8498">
        <f t="shared" si="573"/>
        <v>3.7938611925708701</v>
      </c>
    </row>
    <row r="8499" spans="1:30" x14ac:dyDescent="0.25">
      <c r="A8499" t="s">
        <v>248</v>
      </c>
      <c r="B8499" t="s">
        <v>186</v>
      </c>
      <c r="D8499" s="38">
        <v>45419</v>
      </c>
      <c r="E8499">
        <f>COUNTIFS($D$4891:D8499,D8499,$A$4891:A8499,A8499)</f>
        <v>4</v>
      </c>
      <c r="I8499" s="39" t="s">
        <v>173</v>
      </c>
      <c r="K8499" t="str">
        <f t="shared" si="572"/>
        <v>2023/24</v>
      </c>
      <c r="Q8499" s="32">
        <v>204.08536095719904</v>
      </c>
      <c r="AC8499" s="37">
        <v>37.106429264945277</v>
      </c>
      <c r="AD8499">
        <f t="shared" si="573"/>
        <v>3.7106429264945278</v>
      </c>
    </row>
    <row r="8500" spans="1:30" x14ac:dyDescent="0.25">
      <c r="A8500" t="s">
        <v>248</v>
      </c>
      <c r="B8500" t="s">
        <v>186</v>
      </c>
      <c r="D8500" s="5">
        <v>45419</v>
      </c>
      <c r="E8500">
        <f>COUNTIFS($D$4891:D8500,D8500,$A$4891:A8500,A8500)</f>
        <v>5</v>
      </c>
      <c r="I8500" t="s">
        <v>173</v>
      </c>
      <c r="K8500" t="str">
        <f t="shared" si="572"/>
        <v>2023/24</v>
      </c>
      <c r="Q8500" s="32">
        <v>217.41364488902778</v>
      </c>
      <c r="AC8500" s="36">
        <v>39.529753616186866</v>
      </c>
      <c r="AD8500">
        <f t="shared" si="573"/>
        <v>3.9529753616186865</v>
      </c>
    </row>
  </sheetData>
  <autoFilter ref="A1:AV63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5" x14ac:dyDescent="0.25"/>
  <cols>
    <col min="1" max="1" width="43.28515625" customWidth="1"/>
    <col min="2" max="2" width="20.7109375" customWidth="1"/>
    <col min="3" max="3" width="15.7109375" customWidth="1"/>
    <col min="4" max="4" width="10.42578125" bestFit="1" customWidth="1"/>
    <col min="5" max="5" width="4.42578125" bestFit="1" customWidth="1"/>
    <col min="6" max="6" width="6.42578125" bestFit="1" customWidth="1"/>
    <col min="7" max="7" width="11" bestFit="1" customWidth="1"/>
    <col min="8" max="10" width="11" customWidth="1"/>
    <col min="11" max="11" width="14.140625" bestFit="1" customWidth="1"/>
    <col min="12" max="12" width="7.28515625" bestFit="1" customWidth="1"/>
    <col min="13" max="13" width="8.28515625" customWidth="1"/>
    <col min="14" max="14" width="9.42578125" bestFit="1" customWidth="1"/>
    <col min="15" max="15" width="23.42578125" bestFit="1" customWidth="1"/>
    <col min="16" max="16" width="16.85546875" customWidth="1"/>
    <col min="17" max="17" width="12.7109375" bestFit="1" customWidth="1"/>
    <col min="18" max="18" width="12.42578125" customWidth="1"/>
    <col min="19" max="19" width="23.28515625" bestFit="1" customWidth="1"/>
    <col min="20" max="20" width="14.7109375" customWidth="1"/>
    <col min="21" max="21" width="15.42578125"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6.28515625" bestFit="1" customWidth="1"/>
    <col min="30" max="30" width="11.42578125" customWidth="1"/>
    <col min="31" max="31" width="11" bestFit="1" customWidth="1"/>
    <col min="32" max="32" width="11" customWidth="1"/>
    <col min="38" max="38" width="10.7109375" customWidth="1"/>
    <col min="39" max="39" width="14.28515625" bestFit="1" customWidth="1"/>
    <col min="42" max="42" width="16.28515625" customWidth="1"/>
    <col min="43" max="43" width="10.7109375" bestFit="1" customWidth="1"/>
    <col min="44" max="44" width="9.28515625" bestFit="1" customWidth="1"/>
    <col min="45" max="45" width="24.42578125" bestFit="1" customWidth="1"/>
    <col min="46" max="46" width="11.42578125" bestFit="1" customWidth="1"/>
    <col min="47" max="47" width="22" bestFit="1" customWidth="1"/>
    <col min="49" max="49" width="8.140625" customWidth="1"/>
  </cols>
  <sheetData>
    <row r="1" spans="1:49"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25">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25">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25">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25">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25">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25">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25">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25">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25">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25">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25">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25">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25">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25">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25">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25">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25">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25">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25">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25">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25">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25">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25">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25">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25">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25">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25">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25">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25">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25">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25">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25">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25">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25">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25">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25">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25">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25">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25">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25">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25">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25">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25">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25">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25">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25">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25">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25">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25">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25">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25">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25">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25">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25">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25">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25">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25">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25">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25">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25">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25">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25">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25">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25">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25">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25">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25">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25">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25">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25">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25">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25">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25">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25">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25">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25">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25">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25">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25">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25">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25">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25">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25">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25">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25">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25">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25">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25">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25">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25">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25">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25">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25">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25">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25">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25">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25">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25">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25">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25">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25">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25">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25">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25">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25">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25">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25">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25">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25">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25">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25">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25">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25">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25">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25">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25">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25">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25">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25">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25">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25">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25">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25">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25">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25">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25">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25">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25">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25">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25">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25">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25">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25">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25">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25">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25">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25">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25">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25">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25">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25">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25">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25">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25">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25">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25">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25">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25">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25">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25">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25">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25">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25">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25">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25">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25">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25">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25">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25">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25">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25">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25">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25">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25">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25">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25">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25">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25">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25">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25">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25">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25">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25">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25">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25">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25">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25">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25">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25">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25">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25">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25">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25">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25">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25">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25">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25">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25">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25">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25">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25">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25">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25">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25">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25">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25">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25">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25">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25">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25">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25">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25">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25">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25">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25">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25">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25">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25">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25">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25">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25">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25">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25">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25">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25">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25">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25">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25">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25">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25">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25">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25">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25">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25">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25">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25">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25">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25">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25">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25">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25">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25">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25">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25">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25">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25">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25">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25">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25">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25">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25">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25">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25">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25">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25">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25">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25">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25">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25">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25">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25">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25">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25">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25">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25">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25">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25">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25">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25">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25">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25">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25">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25">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25">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25">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25">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25">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25">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25">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25">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25">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25">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25">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25">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25">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25">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25">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25">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25">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25">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25">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25">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25">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25">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25">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25">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25">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25">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25">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25">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25">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25">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25">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25">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25">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25">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25">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25">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25">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25">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25">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25">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25">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25">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25">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25">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25">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25">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25">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25">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25">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25">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25">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25">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25">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25">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25">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25">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25">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25">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25">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25">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25">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25">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25">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25">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25">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25">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25">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25">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25">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25">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25">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25">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25">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25">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25">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25">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25">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25">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25">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25">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25">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25">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25">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25">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25">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25">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25">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25">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25">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25">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25">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25">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25">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25">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25">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25">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25">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25">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25">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25">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25">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25">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25">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25">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25">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25">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25">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25">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25">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25">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25">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25">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25">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25">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25">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25">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25">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25">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25">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25">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25">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25">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25">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25">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25">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25">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25">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25">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25">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25">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25">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25">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25">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25">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25">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25">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25">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25">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25">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25">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25">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25">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25">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25">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25">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25">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25">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25">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25">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25">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25">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25">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25">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25">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25">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25">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25">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25">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25">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25">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25">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25">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25">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25">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25">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25">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25">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25">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25">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25">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25">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25">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25">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25">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25">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25">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25">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25">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25">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25">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25">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25">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25">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25">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25">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25">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25">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25">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25">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25">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25">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25">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25">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25">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25">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25">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25">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25">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25">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25">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25">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25">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25">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25">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25">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25">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25">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25">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25">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25">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25">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25">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25">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25">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25">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25">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25">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25">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25">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25">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25">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25">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25">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25">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25">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25">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25">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25">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25">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25">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25">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25">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25">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25">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25">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25">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25">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25">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25">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25">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25">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25">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25">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25">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25">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25">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25">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25">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25">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25">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25">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25">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25">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25">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25">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25">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25">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25">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25">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25">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25">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25">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25">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25">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25">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25">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25">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25">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25">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25">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25">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25">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25">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25">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25">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25">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25">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25">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25">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25">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25">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25">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25">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25">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25">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25">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25">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25">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25">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25">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25">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25">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25">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25">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25">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25">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25">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25">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25">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25">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25">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25">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25">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25">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25">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25">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25">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25">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25">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25">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25">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25">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25">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25">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25">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25">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25">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25">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25">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25">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25">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25">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25">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25">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25">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25">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25">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25">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25">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25">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25">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25">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25">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25">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25">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25">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25">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25">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25">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25">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25">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25">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25">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25">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25">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25">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25">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25">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25">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25">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25">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25">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25">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25">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25">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25">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25">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25">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25">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25">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25">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25">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25">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25">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25">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25">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25">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25">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25">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25">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25">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25">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25">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25">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25">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25">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25">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25">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25">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25">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25">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25">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25">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25">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25">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25">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25">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25">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25">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25">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25">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25">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25">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25">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25">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25">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25">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25">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25">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25">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25">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25">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25">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25">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25">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25">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25">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25">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25">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25">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25">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25">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25">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25">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25">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25">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25">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25">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25">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25">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25">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25">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25">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25">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25">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25">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25">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25">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25">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25">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25">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25">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25">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25">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25">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25">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25">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25">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25">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25">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25">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25">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25">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25">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25">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25">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25">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25">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25">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25">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25">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25">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25">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25">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25">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25">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25">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25">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25">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25">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25">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25">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25">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25">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25">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25">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25">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25">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25">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25">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25">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25">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25">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25">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25">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25">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25">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25">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25">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25">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25">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25">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25">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25">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25">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25">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25">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25">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25">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25">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25">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25">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25">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25">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25">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25">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25">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25">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25">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25">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25">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25">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25">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25">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25">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25">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25">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25">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25">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25">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25">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25">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25">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25">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25">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25">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25">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25">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25">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25">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25">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25">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25">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25">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25">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25">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25">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25">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25">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25">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25">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25">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25">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25">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25">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25">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25">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25">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25">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25">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25">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25">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25">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25">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25">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25">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25">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25">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25">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25">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25">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25">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25">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25">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25">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25">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25">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25">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25">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25">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25">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25">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25">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25">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25">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25">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25">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25">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25">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25">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25">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25">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25">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25">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25">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25">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25">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25">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25">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25">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25">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25">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25">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25">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25">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25">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25">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25">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25">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25">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25">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25">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25">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25">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25">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25">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25">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25">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25">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25">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25">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25">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25">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25">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25">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25">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25">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25">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25">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25">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25">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25">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25">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25">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25">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25">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25">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25">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25">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25">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25">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25">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25">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25">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25">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25">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25">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25">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25">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25">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25">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25">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25">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25">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25">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25">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25">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25">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25">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25">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25">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25">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25">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25">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25">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25">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25">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25">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25">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25">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25">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25">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25">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25">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25">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25">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25">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25">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25">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25">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25">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25">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25">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25">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25">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25">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25">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25">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25">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25">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25">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25">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25">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25">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25">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25">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25">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25">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25">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25">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25">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25">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25">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25">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25">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25">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25">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25">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25">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25">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25">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25">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25">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25">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25">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25">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25">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25">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25">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25">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25">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25">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25">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25">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25">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25">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25">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25">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25">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25">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25">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25">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25">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25">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25">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25">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25">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25">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25">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25">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25">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25">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25">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25">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25">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25">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25">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25">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25">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25">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25">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25">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25">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25">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25">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25">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25">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25">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25">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25">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25">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25">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25">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25">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25">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25">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25">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25">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25">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25">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25">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25">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25">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25">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25">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25">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25">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25">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25">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25">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25">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25">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25">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25">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25">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25">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25">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25">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25">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25">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25">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25">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25">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25">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25">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25">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25">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25">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25">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25">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25">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25">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25">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25">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25">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25">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25">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25">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25">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25">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25">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25">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25">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25">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25">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25">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25">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25">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25">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25">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25">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25">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25">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25">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25">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25">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25">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25">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25">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25">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25">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25">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25">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25">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25">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25">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25">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25">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25">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25">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25">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25">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25">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25">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25">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25">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25">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25">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25">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25">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25">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25">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25">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25">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25">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25">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25">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25">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25">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25">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25">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25">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25">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25">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25">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25">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25">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25">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25">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25">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25">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25">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25">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25">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25">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25">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25">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25">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25">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25">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25">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25">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25">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25">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25">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25">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25">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25">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25">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25">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25">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25">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25">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25">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25">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25">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25">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25">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25">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25">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25">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25">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25">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25">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25">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25">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25">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25">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25">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25">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25">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25">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25">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25">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25">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25">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25">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25">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25">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25">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25">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25">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25">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25">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25">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25">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25">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25">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25">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25">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25">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25">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25">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25">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25">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25">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25">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25">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25">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25">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25">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25">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25">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25">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25">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25">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25">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25">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25">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25">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25">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25">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25">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25">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25">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25">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25">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25">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25">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25">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25">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25">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25">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25">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25">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25">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25">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25">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25">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25">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25">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25">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25">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25">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25">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25">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25">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25">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25">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25">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25">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25">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25">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25">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25">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25">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25">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25">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25">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25">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25">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25">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25">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2026-05-11T03:15:52Z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