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360" yWindow="400" windowWidth="23540" windowHeight="13840" activeTab="2"/>
  </bookViews>
  <sheets>
    <sheet name="Notes" sheetId="4" r:id="rId1"/>
    <sheet name="Data" sheetId="1" r:id="rId2"/>
    <sheet name="Compare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2" l="1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<sst xmlns="http://schemas.openxmlformats.org/spreadsheetml/2006/main" count="281" uniqueCount="116">
  <si>
    <t>Population</t>
  </si>
  <si>
    <t>Best estimate</t>
  </si>
  <si>
    <t>Specific wood use</t>
  </si>
  <si>
    <t>Cluster</t>
  </si>
  <si>
    <t>ISO3</t>
  </si>
  <si>
    <t>country</t>
  </si>
  <si>
    <t>Total use (TJ)</t>
  </si>
  <si>
    <t xml:space="preserve">% Of total residential energy use </t>
  </si>
  <si>
    <t>2010 Eurostat</t>
  </si>
  <si>
    <t>2010 (TJ)</t>
  </si>
  <si>
    <t>2010 (GJ/inh.)</t>
  </si>
  <si>
    <t>ALB</t>
  </si>
  <si>
    <t>Albania</t>
  </si>
  <si>
    <t>Med</t>
  </si>
  <si>
    <t>ARM</t>
  </si>
  <si>
    <t>Armenia</t>
  </si>
  <si>
    <t>FSU</t>
  </si>
  <si>
    <t>AUT</t>
  </si>
  <si>
    <t>Austria</t>
  </si>
  <si>
    <t>C-EU</t>
  </si>
  <si>
    <t>AZE</t>
  </si>
  <si>
    <t>Azerbaijan</t>
  </si>
  <si>
    <t>BEL</t>
  </si>
  <si>
    <t>Belgium</t>
  </si>
  <si>
    <t>N-Sea</t>
  </si>
  <si>
    <t>BGR</t>
  </si>
  <si>
    <t>Bulgaria</t>
  </si>
  <si>
    <t>BIH</t>
  </si>
  <si>
    <t>Bosnia-Herzegovina</t>
  </si>
  <si>
    <t>BLR</t>
  </si>
  <si>
    <t>Belarus</t>
  </si>
  <si>
    <t>CHE</t>
  </si>
  <si>
    <t>Switzerland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</si>
  <si>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</si>
  <si>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</si>
  <si>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</si>
  <si>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</si>
  <si>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</si>
  <si>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</si>
  <si>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</si>
  <si>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</si>
  <si>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Scan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</si>
  <si>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</si>
  <si>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</si>
  <si>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</si>
  <si>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</si>
  <si>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</si>
  <si>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</si>
  <si>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</si>
  <si>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</si>
  <si>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</si>
  <si>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</si>
  <si>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</si>
  <si>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</si>
  <si>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</si>
  <si>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</si>
  <si>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</si>
  <si>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</si>
  <si>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</si>
  <si>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</si>
  <si>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</si>
  <si>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</si>
  <si>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</si>
  <si>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</si>
  <si>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LTU</t>
  </si>
  <si>
    <t>Lithuania</t>
  </si>
  <si>
    <t>KAZ</t>
  </si>
  <si>
    <t>LUX</t>
  </si>
  <si>
    <t>Luxembourg</t>
  </si>
  <si>
    <t>KOS</t>
  </si>
  <si>
    <t>LVA</t>
  </si>
  <si>
    <t>Latvia</t>
  </si>
  <si>
    <t>MDA</t>
  </si>
  <si>
    <t>Moldova</t>
  </si>
  <si>
    <t>MKD</t>
  </si>
  <si>
    <t>FYR Macedonia</t>
  </si>
  <si>
    <t>MLT</t>
  </si>
  <si>
    <t>Malta</t>
  </si>
  <si>
    <t>NLD</t>
  </si>
  <si>
    <t>Netherlands</t>
  </si>
  <si>
    <t>NOR</t>
  </si>
  <si>
    <t>Norway</t>
  </si>
  <si>
    <t>POL</t>
  </si>
  <si>
    <t>Poland</t>
  </si>
  <si>
    <t>MNE</t>
  </si>
  <si>
    <t>PRT</t>
  </si>
  <si>
    <t>Portugal</t>
  </si>
  <si>
    <t>ROU</t>
  </si>
  <si>
    <t>Romania</t>
  </si>
  <si>
    <t>RUS</t>
  </si>
  <si>
    <t>Russia</t>
  </si>
  <si>
    <t>SVK</t>
  </si>
  <si>
    <t>Slovak Republic</t>
  </si>
  <si>
    <t>SVN</t>
  </si>
  <si>
    <t>Slovenia</t>
  </si>
  <si>
    <t>SWE</t>
  </si>
  <si>
    <t>Sweden</t>
  </si>
  <si>
    <t>TUR</t>
  </si>
  <si>
    <t>Turkey</t>
  </si>
  <si>
    <t>SRB</t>
  </si>
  <si>
    <t>UKR</t>
  </si>
  <si>
    <t>Ukraine</t>
  </si>
  <si>
    <t>YUG</t>
  </si>
  <si>
    <t>Serbia and Montenegro</t>
  </si>
  <si>
    <t>Best estimate specific fuel wood use</t>
  </si>
  <si>
    <t>Country Cluster</t>
  </si>
  <si>
    <t>1. “Continental Europe”</t>
  </si>
  <si>
    <t>2. “Scandinavia and Baltic”</t>
  </si>
  <si>
    <t>3. “Mediterranean”</t>
  </si>
  <si>
    <t>4. “Former Soviet Union”</t>
  </si>
  <si>
    <t>5. “North Sea”</t>
  </si>
  <si>
    <t>country clusters</t>
  </si>
  <si>
    <t xml:space="preserve">Antoon Visschedijk &amp; Hugo Denier van der Gon, TNO, Utrecht, NL </t>
  </si>
  <si>
    <t xml:space="preserve"> 2005 (GJ/inhabitant)</t>
  </si>
  <si>
    <t>2010/2005</t>
  </si>
  <si>
    <t xml:space="preserve">Denier van der Gon, H. A. C., Bergström, R., Fountoukis, C., Johansson, C., Pandis, S. N., Simpson, D., and Visschedijk, A. J. H.: Particulate emissions from residential wood combustion in Europe – revised estimates and an evaluation, Atmos. Chem. Phys., 15, 6503-6519, doi:10.5194/acp-15-6503-2015, 2015.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</si>
</sst>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8.5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2" borderId="1" xfId="0" applyNumberFormat="1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2010/2005 Estimates</a:t>
            </a:r>
          </a:p>
        </c:rich>
      </c:tx>
      <c:layout>
        <c:manualLayout>
          <c:xMode val="edge"/>
          <c:yMode val="edge"/>
          <c:x val="0.306390201224847"/>
          <c:y val="0.01388888888888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137037037037037"/>
          <c:w val="0.855032370953631"/>
          <c:h val="0.639136045494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Compare!$C$4</c:f>
              <c:strCache>
                <c:ptCount val="1"/>
                <c:pt idx="0">
                  <c:v>2010/2005</c:v>
                </c:pt>
              </c:strCache>
            </c:strRef>
          </c:tx>
          <c:spPr>
            <a:ln w="47625">
              <a:noFill/>
            </a:ln>
          </c:spPr>
          <c:xVal>
            <c:numRef>
              <c:f>Compare!$B$5:$B$46</c:f>
              <c:numCache>
                <c:formatCode>General</c:formatCode>
                <c:ptCount val="42"/>
                <c:pt idx="0">
                  <c:v>11000.0</c:v>
                </c:pt>
                <c:pt idx="1">
                  <c:v>12000.0</c:v>
                </c:pt>
                <c:pt idx="2">
                  <c:v>80000.0</c:v>
                </c:pt>
                <c:pt idx="3">
                  <c:v>15000.0</c:v>
                </c:pt>
                <c:pt idx="4">
                  <c:v>8400.0</c:v>
                </c:pt>
                <c:pt idx="5">
                  <c:v>26000.0</c:v>
                </c:pt>
                <c:pt idx="6">
                  <c:v>7600.0</c:v>
                </c:pt>
                <c:pt idx="7">
                  <c:v>26000.0</c:v>
                </c:pt>
                <c:pt idx="8">
                  <c:v>19000.0</c:v>
                </c:pt>
                <c:pt idx="9">
                  <c:v>1900.0</c:v>
                </c:pt>
                <c:pt idx="10">
                  <c:v>40000.0</c:v>
                </c:pt>
                <c:pt idx="11">
                  <c:v>178000.0</c:v>
                </c:pt>
                <c:pt idx="12">
                  <c:v>32000.0</c:v>
                </c:pt>
                <c:pt idx="13">
                  <c:v>88000.0</c:v>
                </c:pt>
                <c:pt idx="14">
                  <c:v>13000.0</c:v>
                </c:pt>
                <c:pt idx="15">
                  <c:v>48000.0</c:v>
                </c:pt>
                <c:pt idx="16">
                  <c:v>337000.0</c:v>
                </c:pt>
                <c:pt idx="17">
                  <c:v>14000.0</c:v>
                </c:pt>
                <c:pt idx="18">
                  <c:v>25000.0</c:v>
                </c:pt>
                <c:pt idx="19">
                  <c:v>30000.0</c:v>
                </c:pt>
                <c:pt idx="20">
                  <c:v>14000.0</c:v>
                </c:pt>
                <c:pt idx="21">
                  <c:v>19000.0</c:v>
                </c:pt>
                <c:pt idx="22">
                  <c:v>2000.0</c:v>
                </c:pt>
                <c:pt idx="23">
                  <c:v>60000.0</c:v>
                </c:pt>
                <c:pt idx="24">
                  <c:v>20000.0</c:v>
                </c:pt>
                <c:pt idx="25">
                  <c:v>600.0</c:v>
                </c:pt>
                <c:pt idx="26">
                  <c:v>36000.0</c:v>
                </c:pt>
                <c:pt idx="27">
                  <c:v>7000.0</c:v>
                </c:pt>
                <c:pt idx="28">
                  <c:v>5900.0</c:v>
                </c:pt>
                <c:pt idx="29">
                  <c:v>800.0</c:v>
                </c:pt>
                <c:pt idx="30">
                  <c:v>11000.0</c:v>
                </c:pt>
                <c:pt idx="31">
                  <c:v>27000.0</c:v>
                </c:pt>
                <c:pt idx="32">
                  <c:v>126000.0</c:v>
                </c:pt>
                <c:pt idx="33">
                  <c:v>49000.0</c:v>
                </c:pt>
                <c:pt idx="34">
                  <c:v>122000.0</c:v>
                </c:pt>
                <c:pt idx="35">
                  <c:v>326000.0</c:v>
                </c:pt>
                <c:pt idx="36">
                  <c:v>24000.0</c:v>
                </c:pt>
                <c:pt idx="37">
                  <c:v>14000.0</c:v>
                </c:pt>
                <c:pt idx="38">
                  <c:v>43000.0</c:v>
                </c:pt>
                <c:pt idx="39">
                  <c:v>242000.0</c:v>
                </c:pt>
                <c:pt idx="40">
                  <c:v>94000.0</c:v>
                </c:pt>
                <c:pt idx="41">
                  <c:v>34000.0</c:v>
                </c:pt>
              </c:numCache>
            </c:numRef>
          </c:xVal>
          <c:yVal>
            <c:numRef>
              <c:f>Compare!$C$5:$C$46</c:f>
              <c:numCache>
                <c:formatCode>0.0</c:formatCode>
                <c:ptCount val="42"/>
                <c:pt idx="0">
                  <c:v>1.412352431460187</c:v>
                </c:pt>
                <c:pt idx="1">
                  <c:v>1.208332544514418</c:v>
                </c:pt>
                <c:pt idx="2">
                  <c:v>0.98224313826061</c:v>
                </c:pt>
                <c:pt idx="3">
                  <c:v>1.119986403284388</c:v>
                </c:pt>
                <c:pt idx="4">
                  <c:v>0.324752747727273</c:v>
                </c:pt>
                <c:pt idx="5">
                  <c:v>0.847696160555677</c:v>
                </c:pt>
                <c:pt idx="6">
                  <c:v>0.219074172704297</c:v>
                </c:pt>
                <c:pt idx="7">
                  <c:v>1.019847793466271</c:v>
                </c:pt>
                <c:pt idx="8">
                  <c:v>1.079041759239519</c:v>
                </c:pt>
                <c:pt idx="9">
                  <c:v>2.825638216173383</c:v>
                </c:pt>
                <c:pt idx="10">
                  <c:v>0.753093426120324</c:v>
                </c:pt>
                <c:pt idx="11">
                  <c:v>0.690545503459695</c:v>
                </c:pt>
                <c:pt idx="12">
                  <c:v>0.740368432481977</c:v>
                </c:pt>
                <c:pt idx="13">
                  <c:v>1.049390575636362</c:v>
                </c:pt>
                <c:pt idx="14">
                  <c:v>0.726214414839552</c:v>
                </c:pt>
                <c:pt idx="15">
                  <c:v>0.706090075992077</c:v>
                </c:pt>
                <c:pt idx="16">
                  <c:v>0.94913924788045</c:v>
                </c:pt>
                <c:pt idx="17">
                  <c:v>0.580774769058032</c:v>
                </c:pt>
                <c:pt idx="18">
                  <c:v>2.828718166177356</c:v>
                </c:pt>
                <c:pt idx="19">
                  <c:v>1.19853285837694</c:v>
                </c:pt>
                <c:pt idx="20">
                  <c:v>0.494876462779567</c:v>
                </c:pt>
                <c:pt idx="21">
                  <c:v>0.605574391662245</c:v>
                </c:pt>
                <c:pt idx="22">
                  <c:v>1.027613356082742</c:v>
                </c:pt>
                <c:pt idx="23">
                  <c:v>0.44115160775645</c:v>
                </c:pt>
                <c:pt idx="24">
                  <c:v>0.679661437389018</c:v>
                </c:pt>
                <c:pt idx="25">
                  <c:v>0.648486745004074</c:v>
                </c:pt>
                <c:pt idx="26">
                  <c:v>0.961734233195598</c:v>
                </c:pt>
                <c:pt idx="27">
                  <c:v>0.660639177229385</c:v>
                </c:pt>
                <c:pt idx="28">
                  <c:v>0.452075956306567</c:v>
                </c:pt>
                <c:pt idx="29">
                  <c:v>2.285928607866803</c:v>
                </c:pt>
                <c:pt idx="30">
                  <c:v>0.638507906086018</c:v>
                </c:pt>
                <c:pt idx="31">
                  <c:v>0.933831255658531</c:v>
                </c:pt>
                <c:pt idx="32">
                  <c:v>0.881198872433175</c:v>
                </c:pt>
                <c:pt idx="33">
                  <c:v>1.671832401322445</c:v>
                </c:pt>
                <c:pt idx="34">
                  <c:v>0.7590376702039</c:v>
                </c:pt>
                <c:pt idx="35">
                  <c:v>0.757544873179812</c:v>
                </c:pt>
                <c:pt idx="36">
                  <c:v>0.949666509160099</c:v>
                </c:pt>
                <c:pt idx="37">
                  <c:v>0.641929210477965</c:v>
                </c:pt>
                <c:pt idx="38">
                  <c:v>1.01963562974398</c:v>
                </c:pt>
                <c:pt idx="39">
                  <c:v>1.241348975181967</c:v>
                </c:pt>
                <c:pt idx="40">
                  <c:v>0.681915436257019</c:v>
                </c:pt>
                <c:pt idx="41">
                  <c:v>0.626860287511799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61640"/>
        <c:axId val="-2130656040"/>
      </c:scatterChart>
      <c:valAx>
        <c:axId val="-213066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Res Biofuel Consumption (TJ)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656040"/>
        <c:crosses val="autoZero"/>
        <c:crossBetween val="midCat"/>
      </c:valAx>
      <c:valAx>
        <c:axId val="-21306560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06616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3</xdr:row>
      <xdr:rowOff>158750</xdr:rowOff>
    </xdr:from>
    <xdr:to>
      <xdr:col>11</xdr:col>
      <xdr:colOff>203200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baseColWidth="10" defaultRowHeight="14" x14ac:dyDescent="0"/>
  <sheetData>
    <row r="1" spans="1:1">
      <c r="A1" s="9" t="s">
        <v>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/>
  </sheetViews>
  <sheetFormatPr baseColWidth="10" defaultColWidth="8.83203125" defaultRowHeight="14" x14ac:dyDescent="0"/>
  <cols>
    <col min="4" max="4" width="20.33203125" customWidth="1"/>
    <col min="5" max="5" width="12.5" bestFit="1" customWidth="1"/>
    <col min="6" max="6" width="14.83203125" customWidth="1"/>
    <col min="10" max="10" width="12.6640625" bestFit="1" customWidth="1"/>
    <col min="11" max="11" width="13.33203125" bestFit="1" customWidth="1"/>
    <col min="12" max="12" width="17" bestFit="1" customWidth="1"/>
  </cols>
  <sheetData>
    <row r="1" spans="1:21">
      <c r="A1" t="s">
        <v>112</v>
      </c>
    </row>
    <row r="3" spans="1:21" ht="29" thickBot="1">
      <c r="D3" s="1" t="s">
        <v>104</v>
      </c>
      <c r="J3" t="s">
        <v>0</v>
      </c>
      <c r="K3" t="s">
        <v>1</v>
      </c>
      <c r="L3" t="s">
        <v>2</v>
      </c>
      <c r="M3" t="s">
        <v>3</v>
      </c>
      <c r="Q3" s="2" t="s">
        <v>111</v>
      </c>
      <c r="R3" s="2"/>
      <c r="S3" s="2"/>
      <c r="T3" s="2"/>
      <c r="U3" s="2"/>
    </row>
    <row r="4" spans="1:21" ht="46.5" customHeight="1" thickBot="1">
      <c r="A4" t="s">
        <v>4</v>
      </c>
      <c r="B4" t="s">
        <v>5</v>
      </c>
      <c r="C4" s="1" t="s">
        <v>105</v>
      </c>
      <c r="D4" t="s">
        <v>113</v>
      </c>
      <c r="E4" t="s">
        <v>6</v>
      </c>
      <c r="F4" s="1" t="s">
        <v>7</v>
      </c>
      <c r="I4" t="s">
        <v>4</v>
      </c>
      <c r="J4" t="s">
        <v>8</v>
      </c>
      <c r="K4" t="s">
        <v>9</v>
      </c>
      <c r="L4" t="s">
        <v>10</v>
      </c>
      <c r="Q4" s="3" t="s">
        <v>106</v>
      </c>
      <c r="R4" s="4" t="s">
        <v>107</v>
      </c>
      <c r="S4" s="4" t="s">
        <v>108</v>
      </c>
      <c r="T4" s="4" t="s">
        <v>109</v>
      </c>
      <c r="U4" s="4" t="s">
        <v>110</v>
      </c>
    </row>
    <row r="5" spans="1:21" ht="15" thickBot="1">
      <c r="A5" t="s">
        <v>11</v>
      </c>
      <c r="B5" t="s">
        <v>12</v>
      </c>
      <c r="C5" t="s">
        <v>13</v>
      </c>
      <c r="D5">
        <v>3.4</v>
      </c>
      <c r="E5">
        <v>11000</v>
      </c>
      <c r="F5">
        <v>0.47</v>
      </c>
      <c r="I5" t="s">
        <v>11</v>
      </c>
      <c r="J5">
        <v>3152625</v>
      </c>
      <c r="K5" s="7">
        <v>7589.4123600000012</v>
      </c>
      <c r="L5">
        <v>2.4073311478529802</v>
      </c>
      <c r="M5">
        <v>3</v>
      </c>
      <c r="Q5" s="5" t="s">
        <v>37</v>
      </c>
      <c r="R5" s="6" t="s">
        <v>46</v>
      </c>
      <c r="S5" s="6" t="s">
        <v>48</v>
      </c>
      <c r="T5" s="6" t="s">
        <v>89</v>
      </c>
      <c r="U5" s="6" t="s">
        <v>39</v>
      </c>
    </row>
    <row r="6" spans="1:21" ht="15" thickBot="1">
      <c r="A6" t="s">
        <v>14</v>
      </c>
      <c r="B6" t="s">
        <v>15</v>
      </c>
      <c r="C6" t="s">
        <v>16</v>
      </c>
      <c r="D6">
        <v>3.1</v>
      </c>
      <c r="E6">
        <v>12000</v>
      </c>
      <c r="I6" t="s">
        <v>14</v>
      </c>
      <c r="J6">
        <v>3222953</v>
      </c>
      <c r="K6" s="7">
        <v>8268.5468874920189</v>
      </c>
      <c r="L6">
        <v>2.5655189161902201</v>
      </c>
      <c r="M6">
        <v>4</v>
      </c>
      <c r="Q6" s="5" t="s">
        <v>82</v>
      </c>
      <c r="R6" s="6" t="s">
        <v>95</v>
      </c>
      <c r="S6" s="6" t="s">
        <v>97</v>
      </c>
      <c r="T6" s="6" t="s">
        <v>29</v>
      </c>
      <c r="U6" s="6" t="s">
        <v>50</v>
      </c>
    </row>
    <row r="7" spans="1:21" ht="15" thickBot="1">
      <c r="A7" t="s">
        <v>17</v>
      </c>
      <c r="B7" t="s">
        <v>18</v>
      </c>
      <c r="C7" t="s">
        <v>19</v>
      </c>
      <c r="D7">
        <v>9.9</v>
      </c>
      <c r="E7">
        <v>80000</v>
      </c>
      <c r="F7">
        <v>0.28000000000000003</v>
      </c>
      <c r="I7" t="s">
        <v>17</v>
      </c>
      <c r="J7">
        <v>8282984</v>
      </c>
      <c r="K7" s="7">
        <v>83483.954639999996</v>
      </c>
      <c r="L7">
        <v>10.078970892615512</v>
      </c>
      <c r="M7">
        <v>1</v>
      </c>
      <c r="Q7" s="5" t="s">
        <v>87</v>
      </c>
      <c r="R7" s="6" t="s">
        <v>70</v>
      </c>
      <c r="S7" s="6" t="s">
        <v>42</v>
      </c>
      <c r="T7" s="6" t="s">
        <v>52</v>
      </c>
      <c r="U7" s="6" t="s">
        <v>78</v>
      </c>
    </row>
    <row r="8" spans="1:21" ht="15" thickBot="1">
      <c r="A8" t="s">
        <v>20</v>
      </c>
      <c r="B8" t="s">
        <v>21</v>
      </c>
      <c r="C8" t="s">
        <v>16</v>
      </c>
      <c r="D8">
        <v>1.8</v>
      </c>
      <c r="E8">
        <v>15000</v>
      </c>
      <c r="F8">
        <v>0.13</v>
      </c>
      <c r="I8" t="s">
        <v>20</v>
      </c>
      <c r="J8">
        <v>8532700</v>
      </c>
      <c r="K8" s="7">
        <v>13713.434337202454</v>
      </c>
      <c r="L8">
        <v>1.6071623679729106</v>
      </c>
      <c r="M8">
        <v>4</v>
      </c>
      <c r="Q8" s="5" t="s">
        <v>17</v>
      </c>
      <c r="R8" s="6" t="s">
        <v>80</v>
      </c>
      <c r="S8" s="6" t="s">
        <v>62</v>
      </c>
      <c r="T8" s="6" t="s">
        <v>100</v>
      </c>
      <c r="U8" s="6" t="s">
        <v>22</v>
      </c>
    </row>
    <row r="9" spans="1:21" ht="15" thickBot="1">
      <c r="A9" t="s">
        <v>22</v>
      </c>
      <c r="B9" t="s">
        <v>23</v>
      </c>
      <c r="C9" t="s">
        <v>24</v>
      </c>
      <c r="D9">
        <v>0.81</v>
      </c>
      <c r="E9">
        <v>8400</v>
      </c>
      <c r="F9">
        <v>0.03</v>
      </c>
      <c r="I9" t="s">
        <v>22</v>
      </c>
      <c r="J9">
        <v>10584534</v>
      </c>
      <c r="K9" s="7">
        <v>26400</v>
      </c>
      <c r="L9">
        <v>2.4942052243395882</v>
      </c>
      <c r="M9">
        <v>5</v>
      </c>
      <c r="Q9" s="5" t="s">
        <v>35</v>
      </c>
      <c r="R9" s="6" t="s">
        <v>64</v>
      </c>
      <c r="S9" s="6" t="s">
        <v>85</v>
      </c>
      <c r="T9" s="6" t="s">
        <v>14</v>
      </c>
      <c r="U9" s="6" t="s">
        <v>60</v>
      </c>
    </row>
    <row r="10" spans="1:21" ht="15" thickBot="1">
      <c r="A10" t="s">
        <v>25</v>
      </c>
      <c r="B10" t="s">
        <v>26</v>
      </c>
      <c r="C10" t="s">
        <v>19</v>
      </c>
      <c r="D10">
        <v>3.4</v>
      </c>
      <c r="E10">
        <v>26000</v>
      </c>
      <c r="F10">
        <v>0.42</v>
      </c>
      <c r="I10" t="s">
        <v>25</v>
      </c>
      <c r="J10">
        <v>7572673</v>
      </c>
      <c r="K10" s="7">
        <v>30373.014999999999</v>
      </c>
      <c r="L10">
        <v>4.0108710623052124</v>
      </c>
      <c r="M10">
        <v>1</v>
      </c>
      <c r="Q10" s="5" t="s">
        <v>25</v>
      </c>
      <c r="R10" s="6" t="s">
        <v>44</v>
      </c>
      <c r="S10" s="6" t="s">
        <v>102</v>
      </c>
      <c r="T10" s="6" t="s">
        <v>20</v>
      </c>
      <c r="U10" s="6"/>
    </row>
    <row r="11" spans="1:21" ht="15" thickBot="1">
      <c r="A11" t="s">
        <v>27</v>
      </c>
      <c r="B11" t="s">
        <v>28</v>
      </c>
      <c r="C11" t="s">
        <v>13</v>
      </c>
      <c r="D11">
        <v>1.8</v>
      </c>
      <c r="E11">
        <v>7600</v>
      </c>
      <c r="F11">
        <v>0.37</v>
      </c>
      <c r="I11" t="s">
        <v>27</v>
      </c>
      <c r="J11">
        <v>3844017</v>
      </c>
      <c r="K11" s="7">
        <v>31583.963160000003</v>
      </c>
      <c r="L11">
        <v>8.2163952864932703</v>
      </c>
      <c r="M11">
        <v>3</v>
      </c>
      <c r="Q11" s="5" t="s">
        <v>58</v>
      </c>
      <c r="R11" s="6"/>
      <c r="S11" s="6" t="s">
        <v>54</v>
      </c>
      <c r="T11" s="6" t="s">
        <v>72</v>
      </c>
      <c r="U11" s="6"/>
    </row>
    <row r="12" spans="1:21" ht="15" thickBot="1">
      <c r="A12" t="s">
        <v>29</v>
      </c>
      <c r="B12" t="s">
        <v>30</v>
      </c>
      <c r="C12" t="s">
        <v>16</v>
      </c>
      <c r="D12">
        <v>2.6</v>
      </c>
      <c r="E12">
        <v>26000</v>
      </c>
      <c r="F12">
        <v>0.18</v>
      </c>
      <c r="I12" t="s">
        <v>29</v>
      </c>
      <c r="J12">
        <v>9714461</v>
      </c>
      <c r="K12" s="7">
        <v>24766.047210000001</v>
      </c>
      <c r="L12">
        <v>2.5494000346493748</v>
      </c>
      <c r="M12">
        <v>4</v>
      </c>
      <c r="Q12" s="5" t="s">
        <v>31</v>
      </c>
      <c r="R12" s="6"/>
      <c r="S12" s="6" t="s">
        <v>56</v>
      </c>
      <c r="T12" s="6"/>
      <c r="U12" s="6"/>
    </row>
    <row r="13" spans="1:21" ht="15" thickBot="1">
      <c r="A13" t="s">
        <v>31</v>
      </c>
      <c r="B13" t="s">
        <v>32</v>
      </c>
      <c r="C13" t="s">
        <v>19</v>
      </c>
      <c r="D13">
        <v>2.6</v>
      </c>
      <c r="E13">
        <v>19000</v>
      </c>
      <c r="F13">
        <v>0.09</v>
      </c>
      <c r="I13" t="s">
        <v>31</v>
      </c>
      <c r="J13">
        <v>7508739</v>
      </c>
      <c r="K13" s="7">
        <v>18092.646770000003</v>
      </c>
      <c r="L13">
        <v>2.4095453004825447</v>
      </c>
      <c r="M13">
        <v>1</v>
      </c>
      <c r="Q13" s="5" t="s">
        <v>93</v>
      </c>
      <c r="R13" s="6"/>
      <c r="S13" s="6" t="s">
        <v>11</v>
      </c>
      <c r="T13" s="6"/>
      <c r="U13" s="6"/>
    </row>
    <row r="14" spans="1:21" ht="15" thickBot="1">
      <c r="A14" t="s">
        <v>33</v>
      </c>
      <c r="B14" t="s">
        <v>34</v>
      </c>
      <c r="C14" t="s">
        <v>13</v>
      </c>
      <c r="D14">
        <v>2.2999999999999998</v>
      </c>
      <c r="E14">
        <v>1900</v>
      </c>
      <c r="F14">
        <v>0.23</v>
      </c>
      <c r="I14" t="s">
        <v>33</v>
      </c>
      <c r="J14">
        <v>757916</v>
      </c>
      <c r="K14" s="7">
        <v>616.92498000000001</v>
      </c>
      <c r="L14">
        <v>0.81397540096791732</v>
      </c>
      <c r="M14">
        <v>3</v>
      </c>
      <c r="Q14" s="5" t="s">
        <v>74</v>
      </c>
      <c r="R14" s="6"/>
      <c r="S14" s="6" t="s">
        <v>27</v>
      </c>
      <c r="T14" s="6"/>
      <c r="U14" s="6"/>
    </row>
    <row r="15" spans="1:21" ht="15" thickBot="1">
      <c r="A15" t="s">
        <v>35</v>
      </c>
      <c r="B15" t="s">
        <v>36</v>
      </c>
      <c r="C15" t="s">
        <v>19</v>
      </c>
      <c r="D15">
        <v>3.9</v>
      </c>
      <c r="E15">
        <v>40000</v>
      </c>
      <c r="F15">
        <v>0.21</v>
      </c>
      <c r="I15" t="s">
        <v>35</v>
      </c>
      <c r="J15">
        <v>10254233</v>
      </c>
      <c r="K15" s="7">
        <v>53102.98472</v>
      </c>
      <c r="L15">
        <v>5.1786403449190201</v>
      </c>
      <c r="M15">
        <v>1</v>
      </c>
      <c r="Q15" s="5" t="s">
        <v>91</v>
      </c>
      <c r="R15" s="6"/>
      <c r="S15" s="6" t="s">
        <v>33</v>
      </c>
      <c r="T15" s="6"/>
      <c r="U15" s="6"/>
    </row>
    <row r="16" spans="1:21" ht="15" thickBot="1">
      <c r="A16" t="s">
        <v>37</v>
      </c>
      <c r="B16" t="s">
        <v>38</v>
      </c>
      <c r="C16" t="s">
        <v>19</v>
      </c>
      <c r="D16">
        <v>2.2000000000000002</v>
      </c>
      <c r="E16">
        <v>178000</v>
      </c>
      <c r="F16">
        <v>0.08</v>
      </c>
      <c r="I16" t="s">
        <v>37</v>
      </c>
      <c r="J16">
        <v>82314906</v>
      </c>
      <c r="K16" s="7">
        <v>262245.99579999998</v>
      </c>
      <c r="L16">
        <v>3.1858870834402699</v>
      </c>
      <c r="M16">
        <v>1</v>
      </c>
      <c r="Q16" s="5" t="s">
        <v>67</v>
      </c>
      <c r="R16" s="6"/>
      <c r="S16" s="6"/>
      <c r="T16" s="6"/>
      <c r="U16" s="6"/>
    </row>
    <row r="17" spans="1:13">
      <c r="A17" t="s">
        <v>39</v>
      </c>
      <c r="B17" t="s">
        <v>40</v>
      </c>
      <c r="C17" t="s">
        <v>41</v>
      </c>
      <c r="D17">
        <v>6</v>
      </c>
      <c r="E17">
        <v>32000</v>
      </c>
      <c r="F17">
        <v>0.28000000000000003</v>
      </c>
      <c r="I17" t="s">
        <v>39</v>
      </c>
      <c r="J17">
        <v>5447084</v>
      </c>
      <c r="K17" s="7">
        <v>44143.567670000004</v>
      </c>
      <c r="L17">
        <v>8.1040732380848173</v>
      </c>
      <c r="M17">
        <v>2</v>
      </c>
    </row>
    <row r="18" spans="1:13">
      <c r="A18" t="s">
        <v>42</v>
      </c>
      <c r="B18" t="s">
        <v>43</v>
      </c>
      <c r="C18" t="s">
        <v>13</v>
      </c>
      <c r="D18">
        <v>2.2000000000000002</v>
      </c>
      <c r="E18">
        <v>88000</v>
      </c>
      <c r="F18">
        <v>0.18</v>
      </c>
      <c r="I18" t="s">
        <v>42</v>
      </c>
      <c r="J18">
        <v>44784666</v>
      </c>
      <c r="K18" s="7">
        <v>93889.031869999992</v>
      </c>
      <c r="L18">
        <v>2.0964548863666859</v>
      </c>
      <c r="M18">
        <v>3</v>
      </c>
    </row>
    <row r="19" spans="1:13">
      <c r="A19" t="s">
        <v>44</v>
      </c>
      <c r="B19" t="s">
        <v>45</v>
      </c>
      <c r="C19" t="s">
        <v>41</v>
      </c>
      <c r="D19">
        <v>10.1</v>
      </c>
      <c r="E19">
        <v>13000</v>
      </c>
      <c r="F19">
        <v>0.43</v>
      </c>
      <c r="I19" t="s">
        <v>44</v>
      </c>
      <c r="J19">
        <v>1342920</v>
      </c>
      <c r="K19" s="7">
        <v>18676.979859999999</v>
      </c>
      <c r="L19">
        <v>13.907738256932653</v>
      </c>
      <c r="M19">
        <v>2</v>
      </c>
    </row>
    <row r="20" spans="1:13">
      <c r="A20" t="s">
        <v>46</v>
      </c>
      <c r="B20" t="s">
        <v>47</v>
      </c>
      <c r="C20" t="s">
        <v>41</v>
      </c>
      <c r="D20">
        <v>9.4</v>
      </c>
      <c r="E20">
        <v>48000</v>
      </c>
      <c r="F20">
        <v>0.41</v>
      </c>
      <c r="I20" t="s">
        <v>46</v>
      </c>
      <c r="J20">
        <v>5276955</v>
      </c>
      <c r="K20" s="7">
        <v>70250.777749999994</v>
      </c>
      <c r="L20">
        <v>13.312749066459729</v>
      </c>
      <c r="M20">
        <v>2</v>
      </c>
    </row>
    <row r="21" spans="1:13">
      <c r="A21" t="s">
        <v>48</v>
      </c>
      <c r="B21" t="s">
        <v>49</v>
      </c>
      <c r="C21" t="s">
        <v>13</v>
      </c>
      <c r="D21">
        <v>5.6</v>
      </c>
      <c r="E21">
        <v>337000</v>
      </c>
      <c r="F21">
        <v>0.2</v>
      </c>
      <c r="I21" t="s">
        <v>48</v>
      </c>
      <c r="J21">
        <v>61795238</v>
      </c>
      <c r="K21" s="7">
        <v>364597.011</v>
      </c>
      <c r="L21">
        <v>5.9000826406720854</v>
      </c>
      <c r="M21">
        <v>3</v>
      </c>
    </row>
    <row r="22" spans="1:13">
      <c r="A22" t="s">
        <v>50</v>
      </c>
      <c r="B22" t="s">
        <v>51</v>
      </c>
      <c r="C22" t="s">
        <v>24</v>
      </c>
      <c r="D22">
        <v>0.24</v>
      </c>
      <c r="E22">
        <v>14000</v>
      </c>
      <c r="F22">
        <v>0.01</v>
      </c>
      <c r="I22" t="s">
        <v>50</v>
      </c>
      <c r="J22">
        <v>61073279</v>
      </c>
      <c r="K22" s="7">
        <v>25237.988529999999</v>
      </c>
      <c r="L22">
        <v>0.41324109239328705</v>
      </c>
      <c r="M22">
        <v>5</v>
      </c>
    </row>
    <row r="23" spans="1:13">
      <c r="A23" t="s">
        <v>52</v>
      </c>
      <c r="B23" t="s">
        <v>53</v>
      </c>
      <c r="C23" t="s">
        <v>16</v>
      </c>
      <c r="D23">
        <v>4.9000000000000004</v>
      </c>
      <c r="E23">
        <v>25000</v>
      </c>
      <c r="F23">
        <v>0.42</v>
      </c>
      <c r="I23" t="s">
        <v>52</v>
      </c>
      <c r="J23">
        <v>4394702</v>
      </c>
      <c r="K23" s="7">
        <v>7612.6494528440244</v>
      </c>
      <c r="L23">
        <v>1.7322333693715808</v>
      </c>
      <c r="M23">
        <v>4</v>
      </c>
    </row>
    <row r="24" spans="1:13">
      <c r="A24" t="s">
        <v>54</v>
      </c>
      <c r="B24" t="s">
        <v>55</v>
      </c>
      <c r="C24" t="s">
        <v>13</v>
      </c>
      <c r="D24">
        <v>2.8</v>
      </c>
      <c r="E24">
        <v>30000</v>
      </c>
      <c r="F24">
        <v>0.15</v>
      </c>
      <c r="I24" t="s">
        <v>54</v>
      </c>
      <c r="J24">
        <v>11143780</v>
      </c>
      <c r="K24" s="7">
        <v>26033.982949999998</v>
      </c>
      <c r="L24">
        <v>2.3361896008356231</v>
      </c>
      <c r="M24">
        <v>3</v>
      </c>
    </row>
    <row r="25" spans="1:13">
      <c r="A25" t="s">
        <v>56</v>
      </c>
      <c r="B25" t="s">
        <v>57</v>
      </c>
      <c r="C25" t="s">
        <v>13</v>
      </c>
      <c r="D25">
        <v>3.1</v>
      </c>
      <c r="E25">
        <v>14000</v>
      </c>
      <c r="F25">
        <v>0.21</v>
      </c>
      <c r="I25" t="s">
        <v>56</v>
      </c>
      <c r="J25">
        <v>4313530</v>
      </c>
      <c r="K25" s="7">
        <v>27020.769840000001</v>
      </c>
      <c r="L25">
        <v>6.264189617320385</v>
      </c>
      <c r="M25">
        <v>3</v>
      </c>
    </row>
    <row r="26" spans="1:13">
      <c r="A26" t="s">
        <v>58</v>
      </c>
      <c r="B26" t="s">
        <v>59</v>
      </c>
      <c r="C26" t="s">
        <v>19</v>
      </c>
      <c r="D26">
        <v>2</v>
      </c>
      <c r="E26">
        <v>19000</v>
      </c>
      <c r="F26">
        <v>0.09</v>
      </c>
      <c r="I26" t="s">
        <v>58</v>
      </c>
      <c r="J26">
        <v>10066158</v>
      </c>
      <c r="K26" s="7">
        <v>33244.992320000005</v>
      </c>
      <c r="L26">
        <v>3.3026495630209665</v>
      </c>
      <c r="M26">
        <v>1</v>
      </c>
    </row>
    <row r="27" spans="1:13">
      <c r="A27" t="s">
        <v>60</v>
      </c>
      <c r="B27" t="s">
        <v>61</v>
      </c>
      <c r="C27" t="s">
        <v>24</v>
      </c>
      <c r="D27">
        <v>0.49</v>
      </c>
      <c r="E27">
        <v>2000</v>
      </c>
      <c r="F27">
        <v>0.02</v>
      </c>
      <c r="I27" t="s">
        <v>60</v>
      </c>
      <c r="J27">
        <v>4339026</v>
      </c>
      <c r="K27" s="7">
        <v>2068.9909560000001</v>
      </c>
      <c r="L27">
        <v>0.47683303948858569</v>
      </c>
      <c r="M27">
        <v>5</v>
      </c>
    </row>
    <row r="28" spans="1:13">
      <c r="A28" t="s">
        <v>62</v>
      </c>
      <c r="B28" t="s">
        <v>63</v>
      </c>
      <c r="C28" t="s">
        <v>13</v>
      </c>
      <c r="D28">
        <v>1.1000000000000001</v>
      </c>
      <c r="E28">
        <v>60000</v>
      </c>
      <c r="F28">
        <v>0.05</v>
      </c>
      <c r="I28" t="s">
        <v>62</v>
      </c>
      <c r="J28">
        <v>58223744</v>
      </c>
      <c r="K28" s="7">
        <v>145179.38339999999</v>
      </c>
      <c r="L28">
        <v>2.4934738549276392</v>
      </c>
      <c r="M28">
        <v>3</v>
      </c>
    </row>
    <row r="29" spans="1:13">
      <c r="A29" t="s">
        <v>64</v>
      </c>
      <c r="B29" t="s">
        <v>65</v>
      </c>
      <c r="C29" t="s">
        <v>41</v>
      </c>
      <c r="D29">
        <v>5.4</v>
      </c>
      <c r="E29">
        <v>20000</v>
      </c>
      <c r="F29">
        <v>0.41</v>
      </c>
      <c r="I29" t="s">
        <v>66</v>
      </c>
      <c r="J29">
        <v>16500000</v>
      </c>
      <c r="K29" s="7">
        <v>59008.107613013177</v>
      </c>
      <c r="L29">
        <v>3.576248946243223</v>
      </c>
      <c r="M29">
        <v>4</v>
      </c>
    </row>
    <row r="30" spans="1:13">
      <c r="A30" t="s">
        <v>67</v>
      </c>
      <c r="B30" t="s">
        <v>68</v>
      </c>
      <c r="C30" t="s">
        <v>19</v>
      </c>
      <c r="D30">
        <v>1.4</v>
      </c>
      <c r="E30">
        <v>600</v>
      </c>
      <c r="F30">
        <v>0.03</v>
      </c>
      <c r="I30" t="s">
        <v>69</v>
      </c>
      <c r="J30">
        <v>2126708</v>
      </c>
      <c r="K30" s="7">
        <v>9109.2207600000002</v>
      </c>
      <c r="L30">
        <v>4.2832493976606099</v>
      </c>
      <c r="M30">
        <v>3</v>
      </c>
    </row>
    <row r="31" spans="1:13">
      <c r="A31" t="s">
        <v>70</v>
      </c>
      <c r="B31" t="s">
        <v>71</v>
      </c>
      <c r="C31" t="s">
        <v>41</v>
      </c>
      <c r="D31">
        <v>15.1</v>
      </c>
      <c r="E31">
        <v>36000</v>
      </c>
      <c r="F31">
        <v>0.49</v>
      </c>
      <c r="I31" t="s">
        <v>64</v>
      </c>
      <c r="J31">
        <v>3249983</v>
      </c>
      <c r="K31" s="7">
        <v>25821.544719999998</v>
      </c>
      <c r="L31">
        <v>7.9451322422301898</v>
      </c>
      <c r="M31">
        <v>2</v>
      </c>
    </row>
    <row r="32" spans="1:13">
      <c r="A32" t="s">
        <v>72</v>
      </c>
      <c r="B32" t="s">
        <v>73</v>
      </c>
      <c r="C32" t="s">
        <v>16</v>
      </c>
      <c r="D32">
        <v>1.7</v>
      </c>
      <c r="E32">
        <v>7000</v>
      </c>
      <c r="F32">
        <v>0.21</v>
      </c>
      <c r="I32" t="s">
        <v>67</v>
      </c>
      <c r="J32">
        <v>476187</v>
      </c>
      <c r="K32" s="7">
        <v>1028.0268720000001</v>
      </c>
      <c r="L32">
        <v>2.1588721909669943</v>
      </c>
      <c r="M32">
        <v>1</v>
      </c>
    </row>
    <row r="33" spans="1:13">
      <c r="A33" t="s">
        <v>74</v>
      </c>
      <c r="B33" t="s">
        <v>75</v>
      </c>
      <c r="C33" t="s">
        <v>19</v>
      </c>
      <c r="D33">
        <v>2.8</v>
      </c>
      <c r="E33">
        <v>5900</v>
      </c>
      <c r="F33">
        <v>0.43</v>
      </c>
      <c r="I33" t="s">
        <v>70</v>
      </c>
      <c r="J33">
        <v>2208840</v>
      </c>
      <c r="K33" s="7">
        <v>34680.562310000001</v>
      </c>
      <c r="L33">
        <v>15.70080327683309</v>
      </c>
      <c r="M33">
        <v>2</v>
      </c>
    </row>
    <row r="34" spans="1:13">
      <c r="A34" t="s">
        <v>76</v>
      </c>
      <c r="B34" t="s">
        <v>77</v>
      </c>
      <c r="C34" t="s">
        <v>13</v>
      </c>
      <c r="D34">
        <v>1.9</v>
      </c>
      <c r="E34">
        <v>800</v>
      </c>
      <c r="F34">
        <v>0.34</v>
      </c>
      <c r="I34" t="s">
        <v>72</v>
      </c>
      <c r="J34">
        <v>3581110</v>
      </c>
      <c r="K34" s="7">
        <v>9215.1468000000004</v>
      </c>
      <c r="L34">
        <v>2.5732654958937315</v>
      </c>
      <c r="M34">
        <v>4</v>
      </c>
    </row>
    <row r="35" spans="1:13">
      <c r="A35" t="s">
        <v>78</v>
      </c>
      <c r="B35" t="s">
        <v>79</v>
      </c>
      <c r="C35" t="s">
        <v>24</v>
      </c>
      <c r="D35">
        <v>0.68</v>
      </c>
      <c r="E35">
        <v>11000</v>
      </c>
      <c r="F35">
        <v>0.03</v>
      </c>
      <c r="I35" t="s">
        <v>74</v>
      </c>
      <c r="J35">
        <v>2041941</v>
      </c>
      <c r="K35" s="7">
        <v>12647.06676</v>
      </c>
      <c r="L35">
        <v>6.1936494541223279</v>
      </c>
      <c r="M35">
        <v>1</v>
      </c>
    </row>
    <row r="36" spans="1:13">
      <c r="A36" t="s">
        <v>80</v>
      </c>
      <c r="B36" t="s">
        <v>81</v>
      </c>
      <c r="C36" t="s">
        <v>41</v>
      </c>
      <c r="D36">
        <v>5.9</v>
      </c>
      <c r="E36">
        <v>27000</v>
      </c>
      <c r="F36">
        <v>0.42</v>
      </c>
      <c r="I36" t="s">
        <v>76</v>
      </c>
      <c r="J36">
        <v>405616</v>
      </c>
      <c r="K36" s="7">
        <v>337.13668806095347</v>
      </c>
      <c r="L36">
        <v>0.83117206436864788</v>
      </c>
      <c r="M36">
        <v>3</v>
      </c>
    </row>
    <row r="37" spans="1:13">
      <c r="A37" t="s">
        <v>82</v>
      </c>
      <c r="B37" t="s">
        <v>83</v>
      </c>
      <c r="C37" t="s">
        <v>19</v>
      </c>
      <c r="D37">
        <v>3.3</v>
      </c>
      <c r="E37">
        <v>126000</v>
      </c>
      <c r="F37">
        <v>0.21</v>
      </c>
      <c r="I37" t="s">
        <v>84</v>
      </c>
      <c r="J37">
        <v>624896</v>
      </c>
      <c r="K37" s="7">
        <v>2316.9751200000001</v>
      </c>
      <c r="L37">
        <v>3.7077771661204428</v>
      </c>
      <c r="M37">
        <v>3</v>
      </c>
    </row>
    <row r="38" spans="1:13">
      <c r="A38" t="s">
        <v>85</v>
      </c>
      <c r="B38" t="s">
        <v>86</v>
      </c>
      <c r="C38" t="s">
        <v>13</v>
      </c>
      <c r="D38">
        <v>4.8</v>
      </c>
      <c r="E38">
        <v>49000</v>
      </c>
      <c r="F38">
        <v>0.36</v>
      </c>
      <c r="I38" t="s">
        <v>78</v>
      </c>
      <c r="J38">
        <v>16357992</v>
      </c>
      <c r="K38" s="7">
        <v>17420.98172</v>
      </c>
      <c r="L38">
        <v>1.0649828976563871</v>
      </c>
      <c r="M38">
        <v>5</v>
      </c>
    </row>
    <row r="39" spans="1:13">
      <c r="A39" t="s">
        <v>87</v>
      </c>
      <c r="B39" t="s">
        <v>88</v>
      </c>
      <c r="C39" t="s">
        <v>19</v>
      </c>
      <c r="D39">
        <v>5.5</v>
      </c>
      <c r="E39">
        <v>122000</v>
      </c>
      <c r="F39">
        <v>0.34</v>
      </c>
      <c r="I39" t="s">
        <v>80</v>
      </c>
      <c r="J39">
        <v>4681134</v>
      </c>
      <c r="K39" s="7">
        <v>29575.675940000001</v>
      </c>
      <c r="L39">
        <v>6.3180579620237323</v>
      </c>
      <c r="M39">
        <v>2</v>
      </c>
    </row>
    <row r="40" spans="1:13">
      <c r="A40" t="s">
        <v>89</v>
      </c>
      <c r="B40" t="s">
        <v>90</v>
      </c>
      <c r="C40" t="s">
        <v>16</v>
      </c>
      <c r="D40">
        <v>3.1</v>
      </c>
      <c r="E40">
        <v>326000</v>
      </c>
      <c r="F40">
        <v>0.13</v>
      </c>
      <c r="I40" t="s">
        <v>82</v>
      </c>
      <c r="J40">
        <v>38125479</v>
      </c>
      <c r="K40" s="7">
        <v>142776.03460000001</v>
      </c>
      <c r="L40">
        <v>3.7448981191816637</v>
      </c>
      <c r="M40">
        <v>1</v>
      </c>
    </row>
    <row r="41" spans="1:13">
      <c r="A41" t="s">
        <v>91</v>
      </c>
      <c r="B41" t="s">
        <v>92</v>
      </c>
      <c r="C41" t="s">
        <v>19</v>
      </c>
      <c r="D41">
        <v>4.4000000000000004</v>
      </c>
      <c r="E41">
        <v>24000</v>
      </c>
      <c r="F41">
        <v>0.27</v>
      </c>
      <c r="I41" t="s">
        <v>85</v>
      </c>
      <c r="J41">
        <v>10532588</v>
      </c>
      <c r="K41" s="7">
        <v>30240.125960000001</v>
      </c>
      <c r="L41">
        <v>2.8711011918438278</v>
      </c>
      <c r="M41">
        <v>3</v>
      </c>
    </row>
    <row r="42" spans="1:13">
      <c r="A42" t="s">
        <v>93</v>
      </c>
      <c r="B42" t="s">
        <v>94</v>
      </c>
      <c r="C42" t="s">
        <v>19</v>
      </c>
      <c r="D42">
        <v>6.2</v>
      </c>
      <c r="E42">
        <v>14000</v>
      </c>
      <c r="F42">
        <v>0.28000000000000003</v>
      </c>
      <c r="I42" t="s">
        <v>87</v>
      </c>
      <c r="J42">
        <v>21130503</v>
      </c>
      <c r="K42" s="7">
        <v>153111.9878</v>
      </c>
      <c r="L42">
        <v>7.2460171818910331</v>
      </c>
      <c r="M42">
        <v>1</v>
      </c>
    </row>
    <row r="43" spans="1:13">
      <c r="A43" t="s">
        <v>95</v>
      </c>
      <c r="B43" t="s">
        <v>96</v>
      </c>
      <c r="C43" t="s">
        <v>41</v>
      </c>
      <c r="D43">
        <v>4.9000000000000004</v>
      </c>
      <c r="E43">
        <v>43000</v>
      </c>
      <c r="F43">
        <v>0.48</v>
      </c>
      <c r="I43" t="s">
        <v>89</v>
      </c>
      <c r="J43">
        <v>142220968</v>
      </c>
      <c r="K43" s="7">
        <v>581991.92735523998</v>
      </c>
      <c r="L43">
        <v>4.0921668270127372</v>
      </c>
      <c r="M43">
        <v>4</v>
      </c>
    </row>
    <row r="44" spans="1:13">
      <c r="A44" t="s">
        <v>97</v>
      </c>
      <c r="B44" t="s">
        <v>98</v>
      </c>
      <c r="C44" t="s">
        <v>13</v>
      </c>
      <c r="D44">
        <v>3.4</v>
      </c>
      <c r="E44">
        <v>242000</v>
      </c>
      <c r="F44">
        <v>0.27</v>
      </c>
      <c r="I44" t="s">
        <v>99</v>
      </c>
      <c r="J44">
        <v>7397651</v>
      </c>
      <c r="K44" s="7">
        <v>40383.779399999999</v>
      </c>
      <c r="L44">
        <v>5.4590003502463142</v>
      </c>
      <c r="M44">
        <v>3</v>
      </c>
    </row>
    <row r="45" spans="1:13">
      <c r="A45" t="s">
        <v>100</v>
      </c>
      <c r="B45" t="s">
        <v>101</v>
      </c>
      <c r="C45" t="s">
        <v>16</v>
      </c>
      <c r="D45">
        <v>2</v>
      </c>
      <c r="E45">
        <v>94000</v>
      </c>
      <c r="F45">
        <v>0.12</v>
      </c>
      <c r="I45" t="s">
        <v>91</v>
      </c>
      <c r="J45">
        <v>5373180</v>
      </c>
      <c r="K45" s="7">
        <v>24895.046600000001</v>
      </c>
      <c r="L45">
        <v>4.6332054016429751</v>
      </c>
      <c r="M45">
        <v>1</v>
      </c>
    </row>
    <row r="46" spans="1:13">
      <c r="A46" t="s">
        <v>102</v>
      </c>
      <c r="B46" t="s">
        <v>103</v>
      </c>
      <c r="C46" t="s">
        <v>13</v>
      </c>
      <c r="D46">
        <v>3.2</v>
      </c>
      <c r="E46">
        <v>34000</v>
      </c>
      <c r="F46">
        <v>0.36</v>
      </c>
      <c r="I46" t="s">
        <v>93</v>
      </c>
      <c r="J46">
        <v>2010377</v>
      </c>
      <c r="K46" s="7">
        <v>19416.996759999998</v>
      </c>
      <c r="L46">
        <v>9.6583858450429929</v>
      </c>
      <c r="M46">
        <v>1</v>
      </c>
    </row>
    <row r="47" spans="1:13">
      <c r="I47" t="s">
        <v>95</v>
      </c>
      <c r="J47">
        <v>9113257</v>
      </c>
      <c r="K47" s="7">
        <v>43795.01657</v>
      </c>
      <c r="L47">
        <v>4.8056382663190558</v>
      </c>
      <c r="M47">
        <v>2</v>
      </c>
    </row>
    <row r="48" spans="1:13">
      <c r="I48" t="s">
        <v>97</v>
      </c>
      <c r="J48">
        <v>69689256</v>
      </c>
      <c r="K48" s="7">
        <v>190875.79329999999</v>
      </c>
      <c r="L48">
        <v>2.738955819818194</v>
      </c>
      <c r="M48">
        <v>3</v>
      </c>
    </row>
    <row r="49" spans="9:13">
      <c r="I49" t="s">
        <v>100</v>
      </c>
      <c r="J49">
        <v>46465691</v>
      </c>
      <c r="K49" s="7">
        <v>136279.92131999999</v>
      </c>
      <c r="L49">
        <v>2.9329149827988137</v>
      </c>
      <c r="M49">
        <v>4</v>
      </c>
    </row>
    <row r="50" spans="9:13">
      <c r="I50" t="s">
        <v>102</v>
      </c>
      <c r="J50">
        <v>10149255</v>
      </c>
      <c r="K50" s="7">
        <v>51809.975279999999</v>
      </c>
      <c r="L50">
        <v>5.1048057497816339</v>
      </c>
      <c r="M50">
        <v>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7"/>
  <sheetViews>
    <sheetView tabSelected="1" workbookViewId="0">
      <selection activeCell="M18" sqref="M18"/>
    </sheetView>
  </sheetViews>
  <sheetFormatPr baseColWidth="10" defaultColWidth="8.83203125" defaultRowHeight="14" x14ac:dyDescent="0"/>
  <cols>
    <col min="2" max="2" width="11.5" customWidth="1"/>
  </cols>
  <sheetData>
    <row r="4" spans="1:3">
      <c r="A4" t="s">
        <v>4</v>
      </c>
      <c r="B4" t="s">
        <v>6</v>
      </c>
      <c r="C4" t="s">
        <v>114</v>
      </c>
    </row>
    <row r="5" spans="1:3">
      <c r="A5" t="s">
        <v>11</v>
      </c>
      <c r="B5">
        <f>Data!E5</f>
        <v>11000</v>
      </c>
      <c r="C5" s="8">
        <f>Data!D5/SUMIFS(Data!$L$5:$L$50,Data!$I$5:$I$50,Data!$A5)</f>
        <v>1.4123524314601872</v>
      </c>
    </row>
    <row r="6" spans="1:3">
      <c r="A6" t="s">
        <v>14</v>
      </c>
      <c r="B6">
        <f>Data!E6</f>
        <v>12000</v>
      </c>
      <c r="C6" s="8">
        <f>Data!D6/SUMIFS(Data!$L$5:$L$50,Data!$I$5:$I$50,Data!$A6)</f>
        <v>1.2083325445144177</v>
      </c>
    </row>
    <row r="7" spans="1:3">
      <c r="A7" t="s">
        <v>17</v>
      </c>
      <c r="B7">
        <f>Data!E7</f>
        <v>80000</v>
      </c>
      <c r="C7" s="8">
        <f>Data!D7/SUMIFS(Data!$L$5:$L$50,Data!$I$5:$I$50,Data!$A7)</f>
        <v>0.98224313826060983</v>
      </c>
    </row>
    <row r="8" spans="1:3">
      <c r="A8" t="s">
        <v>20</v>
      </c>
      <c r="B8">
        <f>Data!E8</f>
        <v>15000</v>
      </c>
      <c r="C8" s="8">
        <f>Data!D8/SUMIFS(Data!$L$5:$L$50,Data!$I$5:$I$50,Data!$A8)</f>
        <v>1.1199864032843878</v>
      </c>
    </row>
    <row r="9" spans="1:3">
      <c r="A9" t="s">
        <v>22</v>
      </c>
      <c r="B9">
        <f>Data!E9</f>
        <v>8400</v>
      </c>
      <c r="C9" s="8">
        <f>Data!D9/SUMIFS(Data!$L$5:$L$50,Data!$I$5:$I$50,Data!$A9)</f>
        <v>0.32475274772727275</v>
      </c>
    </row>
    <row r="10" spans="1:3">
      <c r="A10" t="s">
        <v>25</v>
      </c>
      <c r="B10">
        <f>Data!E10</f>
        <v>26000</v>
      </c>
      <c r="C10" s="8">
        <f>Data!D10/SUMIFS(Data!$L$5:$L$50,Data!$I$5:$I$50,Data!$A10)</f>
        <v>0.84769616055567742</v>
      </c>
    </row>
    <row r="11" spans="1:3">
      <c r="A11" t="s">
        <v>27</v>
      </c>
      <c r="B11">
        <f>Data!E11</f>
        <v>7600</v>
      </c>
      <c r="C11" s="8">
        <f>Data!D11/SUMIFS(Data!$L$5:$L$50,Data!$I$5:$I$50,Data!$A11)</f>
        <v>0.21907417270429719</v>
      </c>
    </row>
    <row r="12" spans="1:3">
      <c r="A12" t="s">
        <v>29</v>
      </c>
      <c r="B12">
        <f>Data!E12</f>
        <v>26000</v>
      </c>
      <c r="C12" s="8">
        <f>Data!D12/SUMIFS(Data!$L$5:$L$50,Data!$I$5:$I$50,Data!$A12)</f>
        <v>1.0198477934662711</v>
      </c>
    </row>
    <row r="13" spans="1:3">
      <c r="A13" t="s">
        <v>31</v>
      </c>
      <c r="B13">
        <f>Data!E13</f>
        <v>19000</v>
      </c>
      <c r="C13" s="8">
        <f>Data!D13/SUMIFS(Data!$L$5:$L$50,Data!$I$5:$I$50,Data!$A13)</f>
        <v>1.0790417592395189</v>
      </c>
    </row>
    <row r="14" spans="1:3">
      <c r="A14" t="s">
        <v>33</v>
      </c>
      <c r="B14">
        <f>Data!E14</f>
        <v>1900</v>
      </c>
      <c r="C14" s="8">
        <f>Data!D14/SUMIFS(Data!$L$5:$L$50,Data!$I$5:$I$50,Data!$A14)</f>
        <v>2.8256382161733828</v>
      </c>
    </row>
    <row r="15" spans="1:3">
      <c r="A15" t="s">
        <v>35</v>
      </c>
      <c r="B15">
        <f>Data!E15</f>
        <v>40000</v>
      </c>
      <c r="C15" s="8">
        <f>Data!D15/SUMIFS(Data!$L$5:$L$50,Data!$I$5:$I$50,Data!$A15)</f>
        <v>0.75309342612032371</v>
      </c>
    </row>
    <row r="16" spans="1:3">
      <c r="A16" t="s">
        <v>37</v>
      </c>
      <c r="B16">
        <f>Data!E16</f>
        <v>178000</v>
      </c>
      <c r="C16" s="8">
        <f>Data!D16/SUMIFS(Data!$L$5:$L$50,Data!$I$5:$I$50,Data!$A16)</f>
        <v>0.6905455034596949</v>
      </c>
    </row>
    <row r="17" spans="1:3">
      <c r="A17" t="s">
        <v>39</v>
      </c>
      <c r="B17">
        <f>Data!E17</f>
        <v>32000</v>
      </c>
      <c r="C17" s="8">
        <f>Data!D17/SUMIFS(Data!$L$5:$L$50,Data!$I$5:$I$50,Data!$A17)</f>
        <v>0.74036843248197748</v>
      </c>
    </row>
    <row r="18" spans="1:3">
      <c r="A18" t="s">
        <v>42</v>
      </c>
      <c r="B18">
        <f>Data!E18</f>
        <v>88000</v>
      </c>
      <c r="C18" s="8">
        <f>Data!D18/SUMIFS(Data!$L$5:$L$50,Data!$I$5:$I$50,Data!$A18)</f>
        <v>1.049390575636362</v>
      </c>
    </row>
    <row r="19" spans="1:3">
      <c r="A19" t="s">
        <v>44</v>
      </c>
      <c r="B19">
        <f>Data!E19</f>
        <v>13000</v>
      </c>
      <c r="C19" s="8">
        <f>Data!D19/SUMIFS(Data!$L$5:$L$50,Data!$I$5:$I$50,Data!$A19)</f>
        <v>0.72621441483955218</v>
      </c>
    </row>
    <row r="20" spans="1:3">
      <c r="A20" t="s">
        <v>46</v>
      </c>
      <c r="B20">
        <f>Data!E20</f>
        <v>48000</v>
      </c>
      <c r="C20" s="8">
        <f>Data!D20/SUMIFS(Data!$L$5:$L$50,Data!$I$5:$I$50,Data!$A20)</f>
        <v>0.70609007599207685</v>
      </c>
    </row>
    <row r="21" spans="1:3">
      <c r="A21" t="s">
        <v>48</v>
      </c>
      <c r="B21">
        <f>Data!E21</f>
        <v>337000</v>
      </c>
      <c r="C21" s="8">
        <f>Data!D21/SUMIFS(Data!$L$5:$L$50,Data!$I$5:$I$50,Data!$A21)</f>
        <v>0.94913924788044957</v>
      </c>
    </row>
    <row r="22" spans="1:3">
      <c r="A22" t="s">
        <v>50</v>
      </c>
      <c r="B22">
        <f>Data!E22</f>
        <v>14000</v>
      </c>
      <c r="C22" s="8">
        <f>Data!D22/SUMIFS(Data!$L$5:$L$50,Data!$I$5:$I$50,Data!$A22)</f>
        <v>0.5807747690580316</v>
      </c>
    </row>
    <row r="23" spans="1:3">
      <c r="A23" t="s">
        <v>52</v>
      </c>
      <c r="B23">
        <f>Data!E23</f>
        <v>25000</v>
      </c>
      <c r="C23" s="8">
        <f>Data!D23/SUMIFS(Data!$L$5:$L$50,Data!$I$5:$I$50,Data!$A23)</f>
        <v>2.8287181661773557</v>
      </c>
    </row>
    <row r="24" spans="1:3">
      <c r="A24" t="s">
        <v>54</v>
      </c>
      <c r="B24">
        <f>Data!E24</f>
        <v>30000</v>
      </c>
      <c r="C24" s="8">
        <f>Data!D24/SUMIFS(Data!$L$5:$L$50,Data!$I$5:$I$50,Data!$A24)</f>
        <v>1.1985328583769392</v>
      </c>
    </row>
    <row r="25" spans="1:3">
      <c r="A25" t="s">
        <v>56</v>
      </c>
      <c r="B25">
        <f>Data!E25</f>
        <v>14000</v>
      </c>
      <c r="C25" s="8">
        <f>Data!D25/SUMIFS(Data!$L$5:$L$50,Data!$I$5:$I$50,Data!$A25)</f>
        <v>0.49487646277956676</v>
      </c>
    </row>
    <row r="26" spans="1:3">
      <c r="A26" t="s">
        <v>58</v>
      </c>
      <c r="B26">
        <f>Data!E26</f>
        <v>19000</v>
      </c>
      <c r="C26" s="8">
        <f>Data!D26/SUMIFS(Data!$L$5:$L$50,Data!$I$5:$I$50,Data!$A26)</f>
        <v>0.60557439166224469</v>
      </c>
    </row>
    <row r="27" spans="1:3">
      <c r="A27" t="s">
        <v>60</v>
      </c>
      <c r="B27">
        <f>Data!E27</f>
        <v>2000</v>
      </c>
      <c r="C27" s="8">
        <f>Data!D27/SUMIFS(Data!$L$5:$L$50,Data!$I$5:$I$50,Data!$A27)</f>
        <v>1.0276133560827416</v>
      </c>
    </row>
    <row r="28" spans="1:3">
      <c r="A28" t="s">
        <v>62</v>
      </c>
      <c r="B28">
        <f>Data!E28</f>
        <v>60000</v>
      </c>
      <c r="C28" s="8">
        <f>Data!D28/SUMIFS(Data!$L$5:$L$50,Data!$I$5:$I$50,Data!$A28)</f>
        <v>0.44115160775644957</v>
      </c>
    </row>
    <row r="29" spans="1:3">
      <c r="A29" t="s">
        <v>64</v>
      </c>
      <c r="B29">
        <f>Data!E29</f>
        <v>20000</v>
      </c>
      <c r="C29" s="8">
        <f>Data!D29/SUMIFS(Data!$L$5:$L$50,Data!$I$5:$I$50,Data!$A29)</f>
        <v>0.67966143738901774</v>
      </c>
    </row>
    <row r="30" spans="1:3">
      <c r="A30" t="s">
        <v>67</v>
      </c>
      <c r="B30">
        <f>Data!E30</f>
        <v>600</v>
      </c>
      <c r="C30" s="8">
        <f>Data!D30/SUMIFS(Data!$L$5:$L$50,Data!$I$5:$I$50,Data!$A30)</f>
        <v>0.64848674500407399</v>
      </c>
    </row>
    <row r="31" spans="1:3">
      <c r="A31" t="s">
        <v>70</v>
      </c>
      <c r="B31">
        <f>Data!E31</f>
        <v>36000</v>
      </c>
      <c r="C31" s="8">
        <f>Data!D31/SUMIFS(Data!$L$5:$L$50,Data!$I$5:$I$50,Data!$A31)</f>
        <v>0.9617342331955977</v>
      </c>
    </row>
    <row r="32" spans="1:3">
      <c r="A32" t="s">
        <v>72</v>
      </c>
      <c r="B32">
        <f>Data!E32</f>
        <v>7000</v>
      </c>
      <c r="C32" s="8">
        <f>Data!D32/SUMIFS(Data!$L$5:$L$50,Data!$I$5:$I$50,Data!$A32)</f>
        <v>0.66063917722938492</v>
      </c>
    </row>
    <row r="33" spans="1:3">
      <c r="A33" t="s">
        <v>74</v>
      </c>
      <c r="B33">
        <f>Data!E33</f>
        <v>5900</v>
      </c>
      <c r="C33" s="8">
        <f>Data!D33/SUMIFS(Data!$L$5:$L$50,Data!$I$5:$I$50,Data!$A33)</f>
        <v>0.45207595630656727</v>
      </c>
    </row>
    <row r="34" spans="1:3">
      <c r="A34" t="s">
        <v>76</v>
      </c>
      <c r="B34">
        <f>Data!E34</f>
        <v>800</v>
      </c>
      <c r="C34" s="8">
        <f>Data!D34/SUMIFS(Data!$L$5:$L$50,Data!$I$5:$I$50,Data!$A34)</f>
        <v>2.2859286078668029</v>
      </c>
    </row>
    <row r="35" spans="1:3">
      <c r="A35" t="s">
        <v>78</v>
      </c>
      <c r="B35">
        <f>Data!E35</f>
        <v>11000</v>
      </c>
      <c r="C35" s="8">
        <f>Data!D35/SUMIFS(Data!$L$5:$L$50,Data!$I$5:$I$50,Data!$A35)</f>
        <v>0.63850790608601826</v>
      </c>
    </row>
    <row r="36" spans="1:3">
      <c r="A36" t="s">
        <v>80</v>
      </c>
      <c r="B36">
        <f>Data!E36</f>
        <v>27000</v>
      </c>
      <c r="C36" s="8">
        <f>Data!D36/SUMIFS(Data!$L$5:$L$50,Data!$I$5:$I$50,Data!$A36)</f>
        <v>0.93383125565853087</v>
      </c>
    </row>
    <row r="37" spans="1:3">
      <c r="A37" t="s">
        <v>82</v>
      </c>
      <c r="B37">
        <f>Data!E37</f>
        <v>126000</v>
      </c>
      <c r="C37" s="8">
        <f>Data!D37/SUMIFS(Data!$L$5:$L$50,Data!$I$5:$I$50,Data!$A37)</f>
        <v>0.88119887243317496</v>
      </c>
    </row>
    <row r="38" spans="1:3">
      <c r="A38" t="s">
        <v>85</v>
      </c>
      <c r="B38">
        <f>Data!E38</f>
        <v>49000</v>
      </c>
      <c r="C38" s="8">
        <f>Data!D38/SUMIFS(Data!$L$5:$L$50,Data!$I$5:$I$50,Data!$A38)</f>
        <v>1.6718324013224448</v>
      </c>
    </row>
    <row r="39" spans="1:3">
      <c r="A39" t="s">
        <v>87</v>
      </c>
      <c r="B39">
        <f>Data!E39</f>
        <v>122000</v>
      </c>
      <c r="C39" s="8">
        <f>Data!D39/SUMIFS(Data!$L$5:$L$50,Data!$I$5:$I$50,Data!$A39)</f>
        <v>0.75903767020390012</v>
      </c>
    </row>
    <row r="40" spans="1:3">
      <c r="A40" t="s">
        <v>89</v>
      </c>
      <c r="B40">
        <f>Data!E40</f>
        <v>326000</v>
      </c>
      <c r="C40" s="8">
        <f>Data!D40/SUMIFS(Data!$L$5:$L$50,Data!$I$5:$I$50,Data!$A40)</f>
        <v>0.75754487317981256</v>
      </c>
    </row>
    <row r="41" spans="1:3">
      <c r="A41" t="s">
        <v>91</v>
      </c>
      <c r="B41">
        <f>Data!E41</f>
        <v>24000</v>
      </c>
      <c r="C41" s="8">
        <f>Data!D41/SUMIFS(Data!$L$5:$L$50,Data!$I$5:$I$50,Data!$A41)</f>
        <v>0.94966650916009943</v>
      </c>
    </row>
    <row r="42" spans="1:3">
      <c r="A42" t="s">
        <v>93</v>
      </c>
      <c r="B42">
        <f>Data!E42</f>
        <v>14000</v>
      </c>
      <c r="C42" s="8">
        <f>Data!D42/SUMIFS(Data!$L$5:$L$50,Data!$I$5:$I$50,Data!$A42)</f>
        <v>0.64192921047796492</v>
      </c>
    </row>
    <row r="43" spans="1:3">
      <c r="A43" t="s">
        <v>95</v>
      </c>
      <c r="B43">
        <f>Data!E43</f>
        <v>43000</v>
      </c>
      <c r="C43" s="8">
        <f>Data!D43/SUMIFS(Data!$L$5:$L$50,Data!$I$5:$I$50,Data!$A43)</f>
        <v>1.0196356297439804</v>
      </c>
    </row>
    <row r="44" spans="1:3">
      <c r="A44" t="s">
        <v>97</v>
      </c>
      <c r="B44">
        <f>Data!E44</f>
        <v>242000</v>
      </c>
      <c r="C44" s="8">
        <f>Data!D44/SUMIFS(Data!$L$5:$L$50,Data!$I$5:$I$50,Data!$A44)</f>
        <v>1.2413489751819671</v>
      </c>
    </row>
    <row r="45" spans="1:3">
      <c r="A45" t="s">
        <v>100</v>
      </c>
      <c r="B45">
        <f>Data!E45</f>
        <v>94000</v>
      </c>
      <c r="C45" s="8">
        <f>Data!D45/SUMIFS(Data!$L$5:$L$50,Data!$I$5:$I$50,Data!$A45)</f>
        <v>0.68191543625701889</v>
      </c>
    </row>
    <row r="46" spans="1:3">
      <c r="A46" t="s">
        <v>102</v>
      </c>
      <c r="B46">
        <f>Data!E46</f>
        <v>34000</v>
      </c>
      <c r="C46" s="8">
        <f>Data!D46/SUMIFS(Data!$L$5:$L$50,Data!$I$5:$I$50,Data!$A46)</f>
        <v>0.62686028751179912</v>
      </c>
    </row>
    <row r="47" spans="1:3">
      <c r="C47" s="8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Data</vt:lpstr>
      <vt:lpstr>Compare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Denier van der Gon</dc:creator>
  <cp:lastModifiedBy>Linh Vu</cp:lastModifiedBy>
  <dcterms:created xsi:type="dcterms:W3CDTF">2015-11-09T08:51:34Z</dcterms:created>
  <dcterms:modified xsi:type="dcterms:W3CDTF">2015-12-21T03:59:00Z</dcterms:modified>
</cp:coreProperties>
</file>