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302087\Desktop\New folder (2)\"/>
    </mc:Choice>
  </mc:AlternateContent>
  <xr:revisionPtr revIDLastSave="0" documentId="8_{EE3E2431-7F95-47EB-818D-6D9432AFCC51}" xr6:coauthVersionLast="47" xr6:coauthVersionMax="47" xr10:uidLastSave="{00000000-0000-0000-0000-000000000000}"/>
  <bookViews>
    <workbookView xWindow="-120" yWindow="-120" windowWidth="25440" windowHeight="15390" xr2:uid="{FD470835-E2EA-49CA-8C4E-21E992FD6515}"/>
  </bookViews>
  <sheets>
    <sheet name="Generative AI mode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0" i="2" l="1"/>
  <c r="T370" i="2" s="1"/>
  <c r="W370" i="2" s="1"/>
  <c r="X370" i="2" s="1"/>
  <c r="N370" i="2"/>
  <c r="P370" i="2" s="1"/>
  <c r="M370" i="2"/>
  <c r="O370" i="2" s="1"/>
  <c r="S369" i="2"/>
  <c r="T369" i="2" s="1"/>
  <c r="W369" i="2" s="1"/>
  <c r="X369" i="2" s="1"/>
  <c r="N369" i="2"/>
  <c r="P369" i="2" s="1"/>
  <c r="R369" i="2" s="1"/>
  <c r="M369" i="2"/>
  <c r="S368" i="2"/>
  <c r="T368" i="2" s="1"/>
  <c r="W368" i="2" s="1"/>
  <c r="X368" i="2" s="1"/>
  <c r="N368" i="2"/>
  <c r="M368" i="2"/>
  <c r="U368" i="2" s="1"/>
  <c r="U367" i="2"/>
  <c r="S367" i="2"/>
  <c r="T367" i="2" s="1"/>
  <c r="W367" i="2" s="1"/>
  <c r="X367" i="2" s="1"/>
  <c r="N367" i="2"/>
  <c r="P367" i="2" s="1"/>
  <c r="M367" i="2"/>
  <c r="O367" i="2" s="1"/>
  <c r="S366" i="2"/>
  <c r="T366" i="2" s="1"/>
  <c r="W366" i="2" s="1"/>
  <c r="X366" i="2" s="1"/>
  <c r="P366" i="2"/>
  <c r="R366" i="2" s="1"/>
  <c r="N366" i="2"/>
  <c r="V366" i="2" s="1"/>
  <c r="M366" i="2"/>
  <c r="S365" i="2"/>
  <c r="T365" i="2" s="1"/>
  <c r="W365" i="2" s="1"/>
  <c r="X365" i="2" s="1"/>
  <c r="N365" i="2"/>
  <c r="M365" i="2"/>
  <c r="S364" i="2"/>
  <c r="T364" i="2" s="1"/>
  <c r="W364" i="2" s="1"/>
  <c r="X364" i="2" s="1"/>
  <c r="N364" i="2"/>
  <c r="P364" i="2" s="1"/>
  <c r="M364" i="2"/>
  <c r="O364" i="2" s="1"/>
  <c r="S363" i="2"/>
  <c r="T363" i="2" s="1"/>
  <c r="W363" i="2" s="1"/>
  <c r="X363" i="2" s="1"/>
  <c r="N363" i="2"/>
  <c r="V363" i="2" s="1"/>
  <c r="M363" i="2"/>
  <c r="S362" i="2"/>
  <c r="T362" i="2" s="1"/>
  <c r="W362" i="2" s="1"/>
  <c r="X362" i="2" s="1"/>
  <c r="N362" i="2"/>
  <c r="M362" i="2"/>
  <c r="S361" i="2"/>
  <c r="T361" i="2" s="1"/>
  <c r="W361" i="2" s="1"/>
  <c r="X361" i="2" s="1"/>
  <c r="N361" i="2"/>
  <c r="P361" i="2" s="1"/>
  <c r="M361" i="2"/>
  <c r="O361" i="2" s="1"/>
  <c r="S360" i="2"/>
  <c r="T360" i="2" s="1"/>
  <c r="W360" i="2" s="1"/>
  <c r="X360" i="2" s="1"/>
  <c r="N360" i="2"/>
  <c r="V360" i="2" s="1"/>
  <c r="M360" i="2"/>
  <c r="S359" i="2"/>
  <c r="T359" i="2" s="1"/>
  <c r="W359" i="2" s="1"/>
  <c r="X359" i="2" s="1"/>
  <c r="N359" i="2"/>
  <c r="M359" i="2"/>
  <c r="U359" i="2" s="1"/>
  <c r="S358" i="2"/>
  <c r="N358" i="2"/>
  <c r="P358" i="2" s="1"/>
  <c r="M358" i="2"/>
  <c r="O358" i="2" s="1"/>
  <c r="S357" i="2"/>
  <c r="T357" i="2" s="1"/>
  <c r="W357" i="2" s="1"/>
  <c r="X357" i="2" s="1"/>
  <c r="N357" i="2"/>
  <c r="V357" i="2" s="1"/>
  <c r="M357" i="2"/>
  <c r="S356" i="2"/>
  <c r="T356" i="2" s="1"/>
  <c r="W356" i="2" s="1"/>
  <c r="X356" i="2" s="1"/>
  <c r="N356" i="2"/>
  <c r="M356" i="2"/>
  <c r="S355" i="2"/>
  <c r="N355" i="2"/>
  <c r="P355" i="2" s="1"/>
  <c r="M355" i="2"/>
  <c r="O355" i="2" s="1"/>
  <c r="S354" i="2"/>
  <c r="T354" i="2" s="1"/>
  <c r="W354" i="2" s="1"/>
  <c r="X354" i="2" s="1"/>
  <c r="N354" i="2"/>
  <c r="M354" i="2"/>
  <c r="T353" i="2"/>
  <c r="W353" i="2" s="1"/>
  <c r="X353" i="2" s="1"/>
  <c r="S353" i="2"/>
  <c r="N353" i="2"/>
  <c r="M353" i="2"/>
  <c r="U353" i="2" s="1"/>
  <c r="S352" i="2"/>
  <c r="N352" i="2"/>
  <c r="P352" i="2" s="1"/>
  <c r="M352" i="2"/>
  <c r="O352" i="2" s="1"/>
  <c r="S351" i="2"/>
  <c r="T351" i="2" s="1"/>
  <c r="W351" i="2" s="1"/>
  <c r="X351" i="2" s="1"/>
  <c r="N351" i="2"/>
  <c r="M351" i="2"/>
  <c r="S350" i="2"/>
  <c r="T350" i="2" s="1"/>
  <c r="W350" i="2" s="1"/>
  <c r="X350" i="2" s="1"/>
  <c r="N350" i="2"/>
  <c r="M350" i="2"/>
  <c r="O350" i="2" s="1"/>
  <c r="Q350" i="2" s="1"/>
  <c r="S349" i="2"/>
  <c r="N349" i="2"/>
  <c r="P349" i="2" s="1"/>
  <c r="R349" i="2" s="1"/>
  <c r="M349" i="2"/>
  <c r="O349" i="2" s="1"/>
  <c r="Q349" i="2" s="1"/>
  <c r="S348" i="2"/>
  <c r="T348" i="2" s="1"/>
  <c r="W348" i="2" s="1"/>
  <c r="X348" i="2" s="1"/>
  <c r="P348" i="2"/>
  <c r="R348" i="2" s="1"/>
  <c r="N348" i="2"/>
  <c r="M348" i="2"/>
  <c r="S347" i="2"/>
  <c r="T347" i="2" s="1"/>
  <c r="W347" i="2" s="1"/>
  <c r="X347" i="2" s="1"/>
  <c r="N347" i="2"/>
  <c r="M347" i="2"/>
  <c r="U346" i="2"/>
  <c r="S346" i="2"/>
  <c r="N346" i="2"/>
  <c r="P346" i="2" s="1"/>
  <c r="R346" i="2" s="1"/>
  <c r="M346" i="2"/>
  <c r="O346" i="2" s="1"/>
  <c r="Q346" i="2" s="1"/>
  <c r="S345" i="2"/>
  <c r="T345" i="2" s="1"/>
  <c r="W345" i="2" s="1"/>
  <c r="X345" i="2" s="1"/>
  <c r="N345" i="2"/>
  <c r="V345" i="2" s="1"/>
  <c r="M345" i="2"/>
  <c r="U345" i="2" s="1"/>
  <c r="S344" i="2"/>
  <c r="T344" i="2" s="1"/>
  <c r="W344" i="2" s="1"/>
  <c r="X344" i="2" s="1"/>
  <c r="N344" i="2"/>
  <c r="M344" i="2"/>
  <c r="O344" i="2" s="1"/>
  <c r="S343" i="2"/>
  <c r="N343" i="2"/>
  <c r="P343" i="2" s="1"/>
  <c r="R343" i="2" s="1"/>
  <c r="M343" i="2"/>
  <c r="O343" i="2" s="1"/>
  <c r="S342" i="2"/>
  <c r="T342" i="2" s="1"/>
  <c r="W342" i="2" s="1"/>
  <c r="X342" i="2" s="1"/>
  <c r="N342" i="2"/>
  <c r="M342" i="2"/>
  <c r="T341" i="2"/>
  <c r="W341" i="2" s="1"/>
  <c r="X341" i="2" s="1"/>
  <c r="S341" i="2"/>
  <c r="N341" i="2"/>
  <c r="M341" i="2"/>
  <c r="S340" i="2"/>
  <c r="N340" i="2"/>
  <c r="P340" i="2" s="1"/>
  <c r="M340" i="2"/>
  <c r="S339" i="2"/>
  <c r="T339" i="2" s="1"/>
  <c r="W339" i="2" s="1"/>
  <c r="X339" i="2" s="1"/>
  <c r="N339" i="2"/>
  <c r="M339" i="2"/>
  <c r="S338" i="2"/>
  <c r="T338" i="2" s="1"/>
  <c r="W338" i="2" s="1"/>
  <c r="X338" i="2" s="1"/>
  <c r="N338" i="2"/>
  <c r="M338" i="2"/>
  <c r="U338" i="2" s="1"/>
  <c r="S337" i="2"/>
  <c r="N337" i="2"/>
  <c r="P337" i="2" s="1"/>
  <c r="R337" i="2" s="1"/>
  <c r="M337" i="2"/>
  <c r="S336" i="2"/>
  <c r="T336" i="2" s="1"/>
  <c r="W336" i="2" s="1"/>
  <c r="N336" i="2"/>
  <c r="V336" i="2" s="1"/>
  <c r="M336" i="2"/>
  <c r="O336" i="2" s="1"/>
  <c r="Q336" i="2" s="1"/>
  <c r="S335" i="2"/>
  <c r="T335" i="2" s="1"/>
  <c r="W335" i="2" s="1"/>
  <c r="X335" i="2" s="1"/>
  <c r="N335" i="2"/>
  <c r="M335" i="2"/>
  <c r="U335" i="2" s="1"/>
  <c r="S334" i="2"/>
  <c r="U334" i="2" s="1"/>
  <c r="N334" i="2"/>
  <c r="P334" i="2" s="1"/>
  <c r="R334" i="2" s="1"/>
  <c r="M334" i="2"/>
  <c r="O334" i="2" s="1"/>
  <c r="Q334" i="2" s="1"/>
  <c r="S333" i="2"/>
  <c r="T333" i="2" s="1"/>
  <c r="W333" i="2" s="1"/>
  <c r="X333" i="2" s="1"/>
  <c r="N333" i="2"/>
  <c r="V333" i="2" s="1"/>
  <c r="M333" i="2"/>
  <c r="U333" i="2" s="1"/>
  <c r="S332" i="2"/>
  <c r="T332" i="2" s="1"/>
  <c r="W332" i="2" s="1"/>
  <c r="X332" i="2" s="1"/>
  <c r="N332" i="2"/>
  <c r="M332" i="2"/>
  <c r="U332" i="2" s="1"/>
  <c r="S331" i="2"/>
  <c r="N331" i="2"/>
  <c r="P331" i="2" s="1"/>
  <c r="R331" i="2" s="1"/>
  <c r="M331" i="2"/>
  <c r="S330" i="2"/>
  <c r="T330" i="2" s="1"/>
  <c r="W330" i="2" s="1"/>
  <c r="X330" i="2" s="1"/>
  <c r="N330" i="2"/>
  <c r="V330" i="2" s="1"/>
  <c r="M330" i="2"/>
  <c r="T329" i="2"/>
  <c r="W329" i="2" s="1"/>
  <c r="X329" i="2" s="1"/>
  <c r="S329" i="2"/>
  <c r="N329" i="2"/>
  <c r="M329" i="2"/>
  <c r="S328" i="2"/>
  <c r="Q328" i="2"/>
  <c r="N328" i="2"/>
  <c r="P328" i="2" s="1"/>
  <c r="R328" i="2" s="1"/>
  <c r="M328" i="2"/>
  <c r="O328" i="2" s="1"/>
  <c r="S327" i="2"/>
  <c r="T327" i="2" s="1"/>
  <c r="W327" i="2" s="1"/>
  <c r="N327" i="2"/>
  <c r="M327" i="2"/>
  <c r="O327" i="2" s="1"/>
  <c r="S326" i="2"/>
  <c r="T326" i="2" s="1"/>
  <c r="W326" i="2" s="1"/>
  <c r="X326" i="2" s="1"/>
  <c r="N326" i="2"/>
  <c r="M326" i="2"/>
  <c r="S325" i="2"/>
  <c r="N325" i="2"/>
  <c r="P325" i="2" s="1"/>
  <c r="R325" i="2" s="1"/>
  <c r="M325" i="2"/>
  <c r="O325" i="2" s="1"/>
  <c r="S324" i="2"/>
  <c r="T324" i="2" s="1"/>
  <c r="W324" i="2" s="1"/>
  <c r="X324" i="2" s="1"/>
  <c r="N324" i="2"/>
  <c r="M324" i="2"/>
  <c r="S323" i="2"/>
  <c r="T323" i="2" s="1"/>
  <c r="W323" i="2" s="1"/>
  <c r="X323" i="2" s="1"/>
  <c r="N323" i="2"/>
  <c r="M323" i="2"/>
  <c r="S322" i="2"/>
  <c r="N322" i="2"/>
  <c r="P322" i="2" s="1"/>
  <c r="R322" i="2" s="1"/>
  <c r="M322" i="2"/>
  <c r="S321" i="2"/>
  <c r="T321" i="2" s="1"/>
  <c r="W321" i="2" s="1"/>
  <c r="N321" i="2"/>
  <c r="V321" i="2" s="1"/>
  <c r="M321" i="2"/>
  <c r="U321" i="2" s="1"/>
  <c r="S320" i="2"/>
  <c r="T320" i="2" s="1"/>
  <c r="W320" i="2" s="1"/>
  <c r="X320" i="2" s="1"/>
  <c r="N320" i="2"/>
  <c r="M320" i="2"/>
  <c r="U320" i="2" s="1"/>
  <c r="S319" i="2"/>
  <c r="N319" i="2"/>
  <c r="P319" i="2" s="1"/>
  <c r="R319" i="2" s="1"/>
  <c r="M319" i="2"/>
  <c r="S318" i="2"/>
  <c r="T318" i="2" s="1"/>
  <c r="W318" i="2" s="1"/>
  <c r="X318" i="2" s="1"/>
  <c r="P318" i="2"/>
  <c r="R318" i="2" s="1"/>
  <c r="N318" i="2"/>
  <c r="M318" i="2"/>
  <c r="S317" i="2"/>
  <c r="T317" i="2" s="1"/>
  <c r="W317" i="2" s="1"/>
  <c r="X317" i="2" s="1"/>
  <c r="N317" i="2"/>
  <c r="M317" i="2"/>
  <c r="S316" i="2"/>
  <c r="N316" i="2"/>
  <c r="P316" i="2" s="1"/>
  <c r="R316" i="2" s="1"/>
  <c r="M316" i="2"/>
  <c r="O316" i="2" s="1"/>
  <c r="Q316" i="2" s="1"/>
  <c r="S315" i="2"/>
  <c r="N315" i="2"/>
  <c r="P315" i="2" s="1"/>
  <c r="R315" i="2" s="1"/>
  <c r="M315" i="2"/>
  <c r="O315" i="2" s="1"/>
  <c r="Q315" i="2" s="1"/>
  <c r="S314" i="2"/>
  <c r="T314" i="2" s="1"/>
  <c r="W314" i="2" s="1"/>
  <c r="X314" i="2" s="1"/>
  <c r="N314" i="2"/>
  <c r="M314" i="2"/>
  <c r="S313" i="2"/>
  <c r="N313" i="2"/>
  <c r="P313" i="2" s="1"/>
  <c r="R313" i="2" s="1"/>
  <c r="M313" i="2"/>
  <c r="O313" i="2" s="1"/>
  <c r="T312" i="2"/>
  <c r="W312" i="2" s="1"/>
  <c r="X312" i="2" s="1"/>
  <c r="S312" i="2"/>
  <c r="N312" i="2"/>
  <c r="P312" i="2" s="1"/>
  <c r="R312" i="2" s="1"/>
  <c r="M312" i="2"/>
  <c r="U312" i="2" s="1"/>
  <c r="S311" i="2"/>
  <c r="T311" i="2" s="1"/>
  <c r="W311" i="2" s="1"/>
  <c r="X311" i="2" s="1"/>
  <c r="O311" i="2"/>
  <c r="N311" i="2"/>
  <c r="M311" i="2"/>
  <c r="S310" i="2"/>
  <c r="N310" i="2"/>
  <c r="P310" i="2" s="1"/>
  <c r="R310" i="2" s="1"/>
  <c r="M310" i="2"/>
  <c r="O310" i="2" s="1"/>
  <c r="S309" i="2"/>
  <c r="T309" i="2" s="1"/>
  <c r="W309" i="2" s="1"/>
  <c r="X309" i="2" s="1"/>
  <c r="O309" i="2"/>
  <c r="Q309" i="2" s="1"/>
  <c r="N309" i="2"/>
  <c r="M309" i="2"/>
  <c r="T308" i="2"/>
  <c r="W308" i="2" s="1"/>
  <c r="X308" i="2" s="1"/>
  <c r="S308" i="2"/>
  <c r="N308" i="2"/>
  <c r="M308" i="2"/>
  <c r="S307" i="2"/>
  <c r="N307" i="2"/>
  <c r="P307" i="2" s="1"/>
  <c r="R307" i="2" s="1"/>
  <c r="M307" i="2"/>
  <c r="S306" i="2"/>
  <c r="N306" i="2"/>
  <c r="P306" i="2" s="1"/>
  <c r="R306" i="2" s="1"/>
  <c r="M306" i="2"/>
  <c r="O306" i="2" s="1"/>
  <c r="Q306" i="2" s="1"/>
  <c r="S305" i="2"/>
  <c r="N305" i="2"/>
  <c r="P305" i="2" s="1"/>
  <c r="R305" i="2" s="1"/>
  <c r="M305" i="2"/>
  <c r="O305" i="2" s="1"/>
  <c r="S304" i="2"/>
  <c r="T304" i="2" s="1"/>
  <c r="W304" i="2" s="1"/>
  <c r="X304" i="2" s="1"/>
  <c r="N304" i="2"/>
  <c r="M304" i="2"/>
  <c r="S303" i="2"/>
  <c r="N303" i="2"/>
  <c r="P303" i="2" s="1"/>
  <c r="M303" i="2"/>
  <c r="O303" i="2" s="1"/>
  <c r="S302" i="2"/>
  <c r="T302" i="2" s="1"/>
  <c r="W302" i="2" s="1"/>
  <c r="X302" i="2" s="1"/>
  <c r="N302" i="2"/>
  <c r="V302" i="2" s="1"/>
  <c r="M302" i="2"/>
  <c r="U302" i="2" s="1"/>
  <c r="S301" i="2"/>
  <c r="T301" i="2" s="1"/>
  <c r="W301" i="2" s="1"/>
  <c r="N301" i="2"/>
  <c r="P301" i="2" s="1"/>
  <c r="R301" i="2" s="1"/>
  <c r="M301" i="2"/>
  <c r="U301" i="2" s="1"/>
  <c r="S300" i="2"/>
  <c r="T300" i="2" s="1"/>
  <c r="W300" i="2" s="1"/>
  <c r="X300" i="2" s="1"/>
  <c r="N300" i="2"/>
  <c r="M300" i="2"/>
  <c r="U300" i="2" s="1"/>
  <c r="S299" i="2"/>
  <c r="T299" i="2" s="1"/>
  <c r="W299" i="2" s="1"/>
  <c r="N299" i="2"/>
  <c r="V299" i="2" s="1"/>
  <c r="M299" i="2"/>
  <c r="O299" i="2" s="1"/>
  <c r="S298" i="2"/>
  <c r="N298" i="2"/>
  <c r="P298" i="2" s="1"/>
  <c r="R298" i="2" s="1"/>
  <c r="M298" i="2"/>
  <c r="O298" i="2" s="1"/>
  <c r="Q298" i="2" s="1"/>
  <c r="S297" i="2"/>
  <c r="T297" i="2" s="1"/>
  <c r="W297" i="2" s="1"/>
  <c r="X297" i="2" s="1"/>
  <c r="N297" i="2"/>
  <c r="P297" i="2" s="1"/>
  <c r="M297" i="2"/>
  <c r="U297" i="2" s="1"/>
  <c r="S296" i="2"/>
  <c r="T296" i="2" s="1"/>
  <c r="W296" i="2" s="1"/>
  <c r="X296" i="2" s="1"/>
  <c r="N296" i="2"/>
  <c r="P296" i="2" s="1"/>
  <c r="M296" i="2"/>
  <c r="O296" i="2" s="1"/>
  <c r="Q296" i="2" s="1"/>
  <c r="S295" i="2"/>
  <c r="T295" i="2" s="1"/>
  <c r="W295" i="2" s="1"/>
  <c r="N295" i="2"/>
  <c r="P295" i="2" s="1"/>
  <c r="R295" i="2" s="1"/>
  <c r="M295" i="2"/>
  <c r="S294" i="2"/>
  <c r="T294" i="2" s="1"/>
  <c r="W294" i="2" s="1"/>
  <c r="X294" i="2" s="1"/>
  <c r="O294" i="2"/>
  <c r="N294" i="2"/>
  <c r="M294" i="2"/>
  <c r="U294" i="2" s="1"/>
  <c r="S293" i="2"/>
  <c r="T293" i="2" s="1"/>
  <c r="W293" i="2" s="1"/>
  <c r="X293" i="2" s="1"/>
  <c r="N293" i="2"/>
  <c r="V293" i="2" s="1"/>
  <c r="M293" i="2"/>
  <c r="X292" i="2"/>
  <c r="S292" i="2"/>
  <c r="T292" i="2" s="1"/>
  <c r="W292" i="2" s="1"/>
  <c r="N292" i="2"/>
  <c r="M292" i="2"/>
  <c r="S291" i="2"/>
  <c r="T291" i="2" s="1"/>
  <c r="W291" i="2" s="1"/>
  <c r="X291" i="2" s="1"/>
  <c r="N291" i="2"/>
  <c r="M291" i="2"/>
  <c r="U291" i="2" s="1"/>
  <c r="S290" i="2"/>
  <c r="T290" i="2" s="1"/>
  <c r="W290" i="2" s="1"/>
  <c r="X290" i="2" s="1"/>
  <c r="N290" i="2"/>
  <c r="P290" i="2" s="1"/>
  <c r="M290" i="2"/>
  <c r="S289" i="2"/>
  <c r="T289" i="2" s="1"/>
  <c r="W289" i="2" s="1"/>
  <c r="AA289" i="2" s="1"/>
  <c r="AB289" i="2" s="1"/>
  <c r="N289" i="2"/>
  <c r="P289" i="2" s="1"/>
  <c r="R289" i="2" s="1"/>
  <c r="M289" i="2"/>
  <c r="S288" i="2"/>
  <c r="O288" i="2"/>
  <c r="Q288" i="2" s="1"/>
  <c r="N288" i="2"/>
  <c r="M288" i="2"/>
  <c r="S287" i="2"/>
  <c r="N287" i="2"/>
  <c r="P287" i="2" s="1"/>
  <c r="R287" i="2" s="1"/>
  <c r="M287" i="2"/>
  <c r="O287" i="2" s="1"/>
  <c r="S286" i="2"/>
  <c r="T286" i="2" s="1"/>
  <c r="W286" i="2" s="1"/>
  <c r="X286" i="2" s="1"/>
  <c r="N286" i="2"/>
  <c r="M286" i="2"/>
  <c r="S285" i="2"/>
  <c r="N285" i="2"/>
  <c r="M285" i="2"/>
  <c r="O285" i="2" s="1"/>
  <c r="S284" i="2"/>
  <c r="T284" i="2" s="1"/>
  <c r="W284" i="2" s="1"/>
  <c r="X284" i="2" s="1"/>
  <c r="N284" i="2"/>
  <c r="M284" i="2"/>
  <c r="S283" i="2"/>
  <c r="N283" i="2"/>
  <c r="P283" i="2" s="1"/>
  <c r="R283" i="2" s="1"/>
  <c r="M283" i="2"/>
  <c r="S282" i="2"/>
  <c r="T282" i="2" s="1"/>
  <c r="W282" i="2" s="1"/>
  <c r="X282" i="2" s="1"/>
  <c r="N282" i="2"/>
  <c r="M282" i="2"/>
  <c r="S281" i="2"/>
  <c r="T281" i="2" s="1"/>
  <c r="W281" i="2" s="1"/>
  <c r="O281" i="2"/>
  <c r="N281" i="2"/>
  <c r="P281" i="2" s="1"/>
  <c r="R281" i="2" s="1"/>
  <c r="M281" i="2"/>
  <c r="U281" i="2" s="1"/>
  <c r="S280" i="2"/>
  <c r="V280" i="2" s="1"/>
  <c r="N280" i="2"/>
  <c r="P280" i="2" s="1"/>
  <c r="R280" i="2" s="1"/>
  <c r="M280" i="2"/>
  <c r="O280" i="2" s="1"/>
  <c r="S279" i="2"/>
  <c r="T279" i="2" s="1"/>
  <c r="W279" i="2" s="1"/>
  <c r="X279" i="2" s="1"/>
  <c r="P279" i="2"/>
  <c r="N279" i="2"/>
  <c r="M279" i="2"/>
  <c r="O279" i="2" s="1"/>
  <c r="S278" i="2"/>
  <c r="T278" i="2" s="1"/>
  <c r="W278" i="2" s="1"/>
  <c r="X278" i="2" s="1"/>
  <c r="N278" i="2"/>
  <c r="M278" i="2"/>
  <c r="O278" i="2" s="1"/>
  <c r="S277" i="2"/>
  <c r="T277" i="2" s="1"/>
  <c r="W277" i="2" s="1"/>
  <c r="X277" i="2" s="1"/>
  <c r="N277" i="2"/>
  <c r="P277" i="2" s="1"/>
  <c r="M277" i="2"/>
  <c r="S276" i="2"/>
  <c r="T276" i="2" s="1"/>
  <c r="W276" i="2" s="1"/>
  <c r="X276" i="2" s="1"/>
  <c r="O276" i="2"/>
  <c r="N276" i="2"/>
  <c r="V276" i="2" s="1"/>
  <c r="M276" i="2"/>
  <c r="S275" i="2"/>
  <c r="T275" i="2" s="1"/>
  <c r="W275" i="2" s="1"/>
  <c r="X275" i="2" s="1"/>
  <c r="N275" i="2"/>
  <c r="M275" i="2"/>
  <c r="S274" i="2"/>
  <c r="T274" i="2" s="1"/>
  <c r="W274" i="2" s="1"/>
  <c r="X274" i="2" s="1"/>
  <c r="N274" i="2"/>
  <c r="M274" i="2"/>
  <c r="S273" i="2"/>
  <c r="T273" i="2" s="1"/>
  <c r="W273" i="2" s="1"/>
  <c r="X273" i="2" s="1"/>
  <c r="N273" i="2"/>
  <c r="M273" i="2"/>
  <c r="U273" i="2" s="1"/>
  <c r="S272" i="2"/>
  <c r="N272" i="2"/>
  <c r="P272" i="2" s="1"/>
  <c r="M272" i="2"/>
  <c r="O272" i="2" s="1"/>
  <c r="S271" i="2"/>
  <c r="N271" i="2"/>
  <c r="P271" i="2" s="1"/>
  <c r="R271" i="2" s="1"/>
  <c r="M271" i="2"/>
  <c r="S270" i="2"/>
  <c r="N270" i="2"/>
  <c r="M270" i="2"/>
  <c r="O270" i="2" s="1"/>
  <c r="Q270" i="2" s="1"/>
  <c r="S269" i="2"/>
  <c r="N269" i="2"/>
  <c r="P269" i="2" s="1"/>
  <c r="R269" i="2" s="1"/>
  <c r="M269" i="2"/>
  <c r="O269" i="2" s="1"/>
  <c r="Q269" i="2" s="1"/>
  <c r="S268" i="2"/>
  <c r="T268" i="2" s="1"/>
  <c r="W268" i="2" s="1"/>
  <c r="X268" i="2" s="1"/>
  <c r="N268" i="2"/>
  <c r="M268" i="2"/>
  <c r="S267" i="2"/>
  <c r="O267" i="2"/>
  <c r="N267" i="2"/>
  <c r="M267" i="2"/>
  <c r="S266" i="2"/>
  <c r="T266" i="2" s="1"/>
  <c r="W266" i="2" s="1"/>
  <c r="X266" i="2" s="1"/>
  <c r="N266" i="2"/>
  <c r="V266" i="2" s="1"/>
  <c r="M266" i="2"/>
  <c r="S265" i="2"/>
  <c r="T265" i="2" s="1"/>
  <c r="W265" i="2" s="1"/>
  <c r="X265" i="2" s="1"/>
  <c r="O265" i="2"/>
  <c r="N265" i="2"/>
  <c r="P265" i="2" s="1"/>
  <c r="M265" i="2"/>
  <c r="S264" i="2"/>
  <c r="T264" i="2" s="1"/>
  <c r="W264" i="2" s="1"/>
  <c r="X264" i="2" s="1"/>
  <c r="N264" i="2"/>
  <c r="P264" i="2" s="1"/>
  <c r="M264" i="2"/>
  <c r="S263" i="2"/>
  <c r="T263" i="2" s="1"/>
  <c r="W263" i="2" s="1"/>
  <c r="X263" i="2" s="1"/>
  <c r="N263" i="2"/>
  <c r="V263" i="2" s="1"/>
  <c r="M263" i="2"/>
  <c r="T262" i="2"/>
  <c r="W262" i="2" s="1"/>
  <c r="X262" i="2" s="1"/>
  <c r="S262" i="2"/>
  <c r="N262" i="2"/>
  <c r="M262" i="2"/>
  <c r="U262" i="2" s="1"/>
  <c r="S261" i="2"/>
  <c r="T261" i="2" s="1"/>
  <c r="W261" i="2" s="1"/>
  <c r="X261" i="2" s="1"/>
  <c r="N261" i="2"/>
  <c r="V261" i="2" s="1"/>
  <c r="M261" i="2"/>
  <c r="U261" i="2" s="1"/>
  <c r="S260" i="2"/>
  <c r="T260" i="2" s="1"/>
  <c r="W260" i="2" s="1"/>
  <c r="X260" i="2" s="1"/>
  <c r="N260" i="2"/>
  <c r="P260" i="2" s="1"/>
  <c r="M260" i="2"/>
  <c r="S259" i="2"/>
  <c r="T259" i="2" s="1"/>
  <c r="W259" i="2" s="1"/>
  <c r="X259" i="2" s="1"/>
  <c r="N259" i="2"/>
  <c r="M259" i="2"/>
  <c r="S258" i="2"/>
  <c r="N258" i="2"/>
  <c r="M258" i="2"/>
  <c r="O258" i="2" s="1"/>
  <c r="V257" i="2"/>
  <c r="S257" i="2"/>
  <c r="T257" i="2" s="1"/>
  <c r="W257" i="2" s="1"/>
  <c r="X257" i="2" s="1"/>
  <c r="N257" i="2"/>
  <c r="P257" i="2" s="1"/>
  <c r="M257" i="2"/>
  <c r="S256" i="2"/>
  <c r="T256" i="2" s="1"/>
  <c r="W256" i="2" s="1"/>
  <c r="X256" i="2" s="1"/>
  <c r="N256" i="2"/>
  <c r="M256" i="2"/>
  <c r="U256" i="2" s="1"/>
  <c r="X255" i="2"/>
  <c r="S255" i="2"/>
  <c r="T255" i="2" s="1"/>
  <c r="W255" i="2" s="1"/>
  <c r="N255" i="2"/>
  <c r="V255" i="2" s="1"/>
  <c r="M255" i="2"/>
  <c r="U255" i="2" s="1"/>
  <c r="S254" i="2"/>
  <c r="P254" i="2"/>
  <c r="R254" i="2" s="1"/>
  <c r="N254" i="2"/>
  <c r="M254" i="2"/>
  <c r="S253" i="2"/>
  <c r="T253" i="2" s="1"/>
  <c r="W253" i="2" s="1"/>
  <c r="X253" i="2" s="1"/>
  <c r="N253" i="2"/>
  <c r="M253" i="2"/>
  <c r="U253" i="2" s="1"/>
  <c r="S252" i="2"/>
  <c r="T252" i="2" s="1"/>
  <c r="W252" i="2" s="1"/>
  <c r="X252" i="2" s="1"/>
  <c r="N252" i="2"/>
  <c r="M252" i="2"/>
  <c r="S251" i="2"/>
  <c r="P251" i="2"/>
  <c r="N251" i="2"/>
  <c r="M251" i="2"/>
  <c r="S250" i="2"/>
  <c r="T250" i="2" s="1"/>
  <c r="W250" i="2" s="1"/>
  <c r="X250" i="2" s="1"/>
  <c r="N250" i="2"/>
  <c r="M250" i="2"/>
  <c r="S249" i="2"/>
  <c r="T249" i="2" s="1"/>
  <c r="W249" i="2" s="1"/>
  <c r="X249" i="2" s="1"/>
  <c r="N249" i="2"/>
  <c r="M249" i="2"/>
  <c r="O249" i="2" s="1"/>
  <c r="S248" i="2"/>
  <c r="T248" i="2" s="1"/>
  <c r="W248" i="2" s="1"/>
  <c r="X248" i="2" s="1"/>
  <c r="N248" i="2"/>
  <c r="P248" i="2" s="1"/>
  <c r="M248" i="2"/>
  <c r="U248" i="2" s="1"/>
  <c r="S247" i="2"/>
  <c r="T247" i="2" s="1"/>
  <c r="W247" i="2" s="1"/>
  <c r="X247" i="2" s="1"/>
  <c r="N247" i="2"/>
  <c r="M247" i="2"/>
  <c r="S246" i="2"/>
  <c r="N246" i="2"/>
  <c r="P246" i="2" s="1"/>
  <c r="M246" i="2"/>
  <c r="O246" i="2" s="1"/>
  <c r="S245" i="2"/>
  <c r="T245" i="2" s="1"/>
  <c r="W245" i="2" s="1"/>
  <c r="X245" i="2" s="1"/>
  <c r="N245" i="2"/>
  <c r="M245" i="2"/>
  <c r="O245" i="2" s="1"/>
  <c r="S244" i="2"/>
  <c r="T244" i="2" s="1"/>
  <c r="W244" i="2" s="1"/>
  <c r="X244" i="2" s="1"/>
  <c r="O244" i="2"/>
  <c r="Q244" i="2" s="1"/>
  <c r="N244" i="2"/>
  <c r="P244" i="2" s="1"/>
  <c r="R244" i="2" s="1"/>
  <c r="M244" i="2"/>
  <c r="S243" i="2"/>
  <c r="N243" i="2"/>
  <c r="V243" i="2" s="1"/>
  <c r="M243" i="2"/>
  <c r="O243" i="2" s="1"/>
  <c r="S242" i="2"/>
  <c r="T242" i="2" s="1"/>
  <c r="W242" i="2" s="1"/>
  <c r="X242" i="2" s="1"/>
  <c r="N242" i="2"/>
  <c r="V242" i="2" s="1"/>
  <c r="M242" i="2"/>
  <c r="U242" i="2" s="1"/>
  <c r="S241" i="2"/>
  <c r="T241" i="2" s="1"/>
  <c r="W241" i="2" s="1"/>
  <c r="X241" i="2" s="1"/>
  <c r="N241" i="2"/>
  <c r="P241" i="2" s="1"/>
  <c r="M241" i="2"/>
  <c r="S240" i="2"/>
  <c r="N240" i="2"/>
  <c r="P240" i="2" s="1"/>
  <c r="M240" i="2"/>
  <c r="O240" i="2" s="1"/>
  <c r="S239" i="2"/>
  <c r="T239" i="2" s="1"/>
  <c r="W239" i="2" s="1"/>
  <c r="X239" i="2" s="1"/>
  <c r="N239" i="2"/>
  <c r="M239" i="2"/>
  <c r="S238" i="2"/>
  <c r="T238" i="2" s="1"/>
  <c r="W238" i="2" s="1"/>
  <c r="N238" i="2"/>
  <c r="V238" i="2" s="1"/>
  <c r="M238" i="2"/>
  <c r="S237" i="2"/>
  <c r="T237" i="2" s="1"/>
  <c r="W237" i="2" s="1"/>
  <c r="X237" i="2" s="1"/>
  <c r="N237" i="2"/>
  <c r="M237" i="2"/>
  <c r="O237" i="2" s="1"/>
  <c r="Q237" i="2" s="1"/>
  <c r="S236" i="2"/>
  <c r="T236" i="2" s="1"/>
  <c r="W236" i="2" s="1"/>
  <c r="X236" i="2" s="1"/>
  <c r="N236" i="2"/>
  <c r="V236" i="2" s="1"/>
  <c r="M236" i="2"/>
  <c r="S235" i="2"/>
  <c r="O235" i="2"/>
  <c r="N235" i="2"/>
  <c r="P235" i="2" s="1"/>
  <c r="R235" i="2" s="1"/>
  <c r="M235" i="2"/>
  <c r="S234" i="2"/>
  <c r="T234" i="2" s="1"/>
  <c r="W234" i="2" s="1"/>
  <c r="X234" i="2" s="1"/>
  <c r="N234" i="2"/>
  <c r="M234" i="2"/>
  <c r="O234" i="2" s="1"/>
  <c r="Q234" i="2" s="1"/>
  <c r="S233" i="2"/>
  <c r="T233" i="2" s="1"/>
  <c r="W233" i="2" s="1"/>
  <c r="X233" i="2" s="1"/>
  <c r="N233" i="2"/>
  <c r="V233" i="2" s="1"/>
  <c r="M233" i="2"/>
  <c r="S232" i="2"/>
  <c r="N232" i="2"/>
  <c r="P232" i="2" s="1"/>
  <c r="R232" i="2" s="1"/>
  <c r="M232" i="2"/>
  <c r="U232" i="2" s="1"/>
  <c r="S231" i="2"/>
  <c r="N231" i="2"/>
  <c r="M231" i="2"/>
  <c r="O231" i="2" s="1"/>
  <c r="S230" i="2"/>
  <c r="T230" i="2" s="1"/>
  <c r="W230" i="2" s="1"/>
  <c r="X230" i="2" s="1"/>
  <c r="N230" i="2"/>
  <c r="M230" i="2"/>
  <c r="S229" i="2"/>
  <c r="T229" i="2" s="1"/>
  <c r="W229" i="2" s="1"/>
  <c r="X229" i="2" s="1"/>
  <c r="R229" i="2"/>
  <c r="N229" i="2"/>
  <c r="P229" i="2" s="1"/>
  <c r="M229" i="2"/>
  <c r="S228" i="2"/>
  <c r="N228" i="2"/>
  <c r="P228" i="2" s="1"/>
  <c r="M228" i="2"/>
  <c r="O228" i="2" s="1"/>
  <c r="Q228" i="2" s="1"/>
  <c r="S227" i="2"/>
  <c r="T227" i="2" s="1"/>
  <c r="W227" i="2" s="1"/>
  <c r="X227" i="2" s="1"/>
  <c r="N227" i="2"/>
  <c r="M227" i="2"/>
  <c r="S226" i="2"/>
  <c r="T226" i="2" s="1"/>
  <c r="W226" i="2" s="1"/>
  <c r="N226" i="2"/>
  <c r="V226" i="2" s="1"/>
  <c r="M226" i="2"/>
  <c r="S225" i="2"/>
  <c r="T225" i="2" s="1"/>
  <c r="W225" i="2" s="1"/>
  <c r="X225" i="2" s="1"/>
  <c r="N225" i="2"/>
  <c r="P225" i="2" s="1"/>
  <c r="M225" i="2"/>
  <c r="S224" i="2"/>
  <c r="T224" i="2" s="1"/>
  <c r="W224" i="2" s="1"/>
  <c r="X224" i="2" s="1"/>
  <c r="N224" i="2"/>
  <c r="M224" i="2"/>
  <c r="S223" i="2"/>
  <c r="P223" i="2"/>
  <c r="R223" i="2" s="1"/>
  <c r="N223" i="2"/>
  <c r="M223" i="2"/>
  <c r="O223" i="2" s="1"/>
  <c r="Q223" i="2" s="1"/>
  <c r="S222" i="2"/>
  <c r="T222" i="2" s="1"/>
  <c r="W222" i="2" s="1"/>
  <c r="X222" i="2" s="1"/>
  <c r="N222" i="2"/>
  <c r="V222" i="2" s="1"/>
  <c r="M222" i="2"/>
  <c r="O222" i="2" s="1"/>
  <c r="Q222" i="2" s="1"/>
  <c r="S221" i="2"/>
  <c r="T221" i="2" s="1"/>
  <c r="W221" i="2" s="1"/>
  <c r="X221" i="2" s="1"/>
  <c r="N221" i="2"/>
  <c r="M221" i="2"/>
  <c r="S220" i="2"/>
  <c r="V220" i="2" s="1"/>
  <c r="N220" i="2"/>
  <c r="P220" i="2" s="1"/>
  <c r="R220" i="2" s="1"/>
  <c r="M220" i="2"/>
  <c r="S219" i="2"/>
  <c r="N219" i="2"/>
  <c r="M219" i="2"/>
  <c r="O219" i="2" s="1"/>
  <c r="S218" i="2"/>
  <c r="T218" i="2" s="1"/>
  <c r="W218" i="2" s="1"/>
  <c r="X218" i="2" s="1"/>
  <c r="N218" i="2"/>
  <c r="M218" i="2"/>
  <c r="O218" i="2" s="1"/>
  <c r="T217" i="2"/>
  <c r="W217" i="2" s="1"/>
  <c r="X217" i="2" s="1"/>
  <c r="S217" i="2"/>
  <c r="P217" i="2"/>
  <c r="N217" i="2"/>
  <c r="V217" i="2" s="1"/>
  <c r="M217" i="2"/>
  <c r="S216" i="2"/>
  <c r="N216" i="2"/>
  <c r="P216" i="2" s="1"/>
  <c r="M216" i="2"/>
  <c r="O216" i="2" s="1"/>
  <c r="Q216" i="2" s="1"/>
  <c r="S215" i="2"/>
  <c r="T215" i="2" s="1"/>
  <c r="W215" i="2" s="1"/>
  <c r="N215" i="2"/>
  <c r="M215" i="2"/>
  <c r="S214" i="2"/>
  <c r="N214" i="2"/>
  <c r="P214" i="2" s="1"/>
  <c r="R214" i="2" s="1"/>
  <c r="M214" i="2"/>
  <c r="S213" i="2"/>
  <c r="T213" i="2" s="1"/>
  <c r="W213" i="2" s="1"/>
  <c r="X213" i="2" s="1"/>
  <c r="N213" i="2"/>
  <c r="M213" i="2"/>
  <c r="S212" i="2"/>
  <c r="T212" i="2" s="1"/>
  <c r="W212" i="2" s="1"/>
  <c r="X212" i="2" s="1"/>
  <c r="N212" i="2"/>
  <c r="V212" i="2" s="1"/>
  <c r="M212" i="2"/>
  <c r="S211" i="2"/>
  <c r="N211" i="2"/>
  <c r="P211" i="2" s="1"/>
  <c r="R211" i="2" s="1"/>
  <c r="M211" i="2"/>
  <c r="O211" i="2" s="1"/>
  <c r="Q211" i="2" s="1"/>
  <c r="S210" i="2"/>
  <c r="N210" i="2"/>
  <c r="P210" i="2" s="1"/>
  <c r="M210" i="2"/>
  <c r="O210" i="2" s="1"/>
  <c r="Q210" i="2" s="1"/>
  <c r="S209" i="2"/>
  <c r="T209" i="2" s="1"/>
  <c r="W209" i="2" s="1"/>
  <c r="X209" i="2" s="1"/>
  <c r="N209" i="2"/>
  <c r="M209" i="2"/>
  <c r="S208" i="2"/>
  <c r="N208" i="2"/>
  <c r="P208" i="2" s="1"/>
  <c r="R208" i="2" s="1"/>
  <c r="M208" i="2"/>
  <c r="S207" i="2"/>
  <c r="N207" i="2"/>
  <c r="M207" i="2"/>
  <c r="O207" i="2" s="1"/>
  <c r="U206" i="2"/>
  <c r="S206" i="2"/>
  <c r="T206" i="2" s="1"/>
  <c r="W206" i="2" s="1"/>
  <c r="X206" i="2" s="1"/>
  <c r="N206" i="2"/>
  <c r="M206" i="2"/>
  <c r="O206" i="2" s="1"/>
  <c r="S205" i="2"/>
  <c r="T205" i="2" s="1"/>
  <c r="W205" i="2" s="1"/>
  <c r="X205" i="2" s="1"/>
  <c r="N205" i="2"/>
  <c r="M205" i="2"/>
  <c r="S204" i="2"/>
  <c r="U204" i="2" s="1"/>
  <c r="N204" i="2"/>
  <c r="P204" i="2" s="1"/>
  <c r="M204" i="2"/>
  <c r="O204" i="2" s="1"/>
  <c r="S203" i="2"/>
  <c r="T203" i="2" s="1"/>
  <c r="W203" i="2" s="1"/>
  <c r="N203" i="2"/>
  <c r="M203" i="2"/>
  <c r="T202" i="2"/>
  <c r="W202" i="2" s="1"/>
  <c r="S202" i="2"/>
  <c r="N202" i="2"/>
  <c r="P202" i="2" s="1"/>
  <c r="R202" i="2" s="1"/>
  <c r="M202" i="2"/>
  <c r="S201" i="2"/>
  <c r="T201" i="2" s="1"/>
  <c r="W201" i="2" s="1"/>
  <c r="X201" i="2" s="1"/>
  <c r="N201" i="2"/>
  <c r="M201" i="2"/>
  <c r="O201" i="2" s="1"/>
  <c r="Q201" i="2" s="1"/>
  <c r="S200" i="2"/>
  <c r="T200" i="2" s="1"/>
  <c r="W200" i="2" s="1"/>
  <c r="X200" i="2" s="1"/>
  <c r="N200" i="2"/>
  <c r="M200" i="2"/>
  <c r="S199" i="2"/>
  <c r="N199" i="2"/>
  <c r="P199" i="2" s="1"/>
  <c r="R199" i="2" s="1"/>
  <c r="M199" i="2"/>
  <c r="O199" i="2" s="1"/>
  <c r="Q199" i="2" s="1"/>
  <c r="S198" i="2"/>
  <c r="N198" i="2"/>
  <c r="P198" i="2" s="1"/>
  <c r="M198" i="2"/>
  <c r="O198" i="2" s="1"/>
  <c r="Q198" i="2" s="1"/>
  <c r="S197" i="2"/>
  <c r="T197" i="2" s="1"/>
  <c r="W197" i="2" s="1"/>
  <c r="X197" i="2" s="1"/>
  <c r="N197" i="2"/>
  <c r="M197" i="2"/>
  <c r="S196" i="2"/>
  <c r="V196" i="2" s="1"/>
  <c r="N196" i="2"/>
  <c r="P196" i="2" s="1"/>
  <c r="R196" i="2" s="1"/>
  <c r="M196" i="2"/>
  <c r="U196" i="2" s="1"/>
  <c r="S195" i="2"/>
  <c r="T195" i="2" s="1"/>
  <c r="W195" i="2" s="1"/>
  <c r="X195" i="2" s="1"/>
  <c r="N195" i="2"/>
  <c r="P195" i="2" s="1"/>
  <c r="M195" i="2"/>
  <c r="O195" i="2" s="1"/>
  <c r="S194" i="2"/>
  <c r="T194" i="2" s="1"/>
  <c r="W194" i="2" s="1"/>
  <c r="X194" i="2" s="1"/>
  <c r="N194" i="2"/>
  <c r="M194" i="2"/>
  <c r="S193" i="2"/>
  <c r="T193" i="2" s="1"/>
  <c r="W193" i="2" s="1"/>
  <c r="N193" i="2"/>
  <c r="V193" i="2" s="1"/>
  <c r="M193" i="2"/>
  <c r="S192" i="2"/>
  <c r="T192" i="2" s="1"/>
  <c r="W192" i="2" s="1"/>
  <c r="X192" i="2" s="1"/>
  <c r="N192" i="2"/>
  <c r="P192" i="2" s="1"/>
  <c r="R192" i="2" s="1"/>
  <c r="M192" i="2"/>
  <c r="O192" i="2" s="1"/>
  <c r="S191" i="2"/>
  <c r="T191" i="2" s="1"/>
  <c r="W191" i="2" s="1"/>
  <c r="N191" i="2"/>
  <c r="M191" i="2"/>
  <c r="U191" i="2" s="1"/>
  <c r="S190" i="2"/>
  <c r="T190" i="2" s="1"/>
  <c r="W190" i="2" s="1"/>
  <c r="N190" i="2"/>
  <c r="P190" i="2" s="1"/>
  <c r="R190" i="2" s="1"/>
  <c r="M190" i="2"/>
  <c r="S189" i="2"/>
  <c r="T189" i="2" s="1"/>
  <c r="W189" i="2" s="1"/>
  <c r="X189" i="2" s="1"/>
  <c r="N189" i="2"/>
  <c r="V189" i="2" s="1"/>
  <c r="M189" i="2"/>
  <c r="O189" i="2" s="1"/>
  <c r="S188" i="2"/>
  <c r="T188" i="2" s="1"/>
  <c r="W188" i="2" s="1"/>
  <c r="X188" i="2" s="1"/>
  <c r="N188" i="2"/>
  <c r="M188" i="2"/>
  <c r="S187" i="2"/>
  <c r="N187" i="2"/>
  <c r="M187" i="2"/>
  <c r="O187" i="2" s="1"/>
  <c r="Q187" i="2" s="1"/>
  <c r="S186" i="2"/>
  <c r="N186" i="2"/>
  <c r="P186" i="2" s="1"/>
  <c r="R186" i="2" s="1"/>
  <c r="M186" i="2"/>
  <c r="S185" i="2"/>
  <c r="T185" i="2" s="1"/>
  <c r="W185" i="2" s="1"/>
  <c r="X185" i="2" s="1"/>
  <c r="N185" i="2"/>
  <c r="P185" i="2" s="1"/>
  <c r="R185" i="2" s="1"/>
  <c r="M185" i="2"/>
  <c r="S184" i="2"/>
  <c r="T184" i="2" s="1"/>
  <c r="W184" i="2" s="1"/>
  <c r="X184" i="2" s="1"/>
  <c r="N184" i="2"/>
  <c r="M184" i="2"/>
  <c r="O184" i="2" s="1"/>
  <c r="Q184" i="2" s="1"/>
  <c r="S183" i="2"/>
  <c r="T183" i="2" s="1"/>
  <c r="W183" i="2" s="1"/>
  <c r="X183" i="2" s="1"/>
  <c r="N183" i="2"/>
  <c r="V183" i="2" s="1"/>
  <c r="M183" i="2"/>
  <c r="S182" i="2"/>
  <c r="T182" i="2" s="1"/>
  <c r="W182" i="2" s="1"/>
  <c r="X182" i="2" s="1"/>
  <c r="O182" i="2"/>
  <c r="N182" i="2"/>
  <c r="P182" i="2" s="1"/>
  <c r="R182" i="2" s="1"/>
  <c r="M182" i="2"/>
  <c r="S181" i="2"/>
  <c r="T181" i="2" s="1"/>
  <c r="W181" i="2" s="1"/>
  <c r="X181" i="2" s="1"/>
  <c r="N181" i="2"/>
  <c r="P181" i="2" s="1"/>
  <c r="M181" i="2"/>
  <c r="O181" i="2" s="1"/>
  <c r="Q181" i="2" s="1"/>
  <c r="S180" i="2"/>
  <c r="T180" i="2" s="1"/>
  <c r="W180" i="2" s="1"/>
  <c r="X180" i="2" s="1"/>
  <c r="N180" i="2"/>
  <c r="V180" i="2" s="1"/>
  <c r="M180" i="2"/>
  <c r="S179" i="2"/>
  <c r="N179" i="2"/>
  <c r="P179" i="2" s="1"/>
  <c r="R179" i="2" s="1"/>
  <c r="M179" i="2"/>
  <c r="S178" i="2"/>
  <c r="T178" i="2" s="1"/>
  <c r="W178" i="2" s="1"/>
  <c r="N178" i="2"/>
  <c r="P178" i="2" s="1"/>
  <c r="R178" i="2" s="1"/>
  <c r="M178" i="2"/>
  <c r="O178" i="2" s="1"/>
  <c r="Q178" i="2" s="1"/>
  <c r="S177" i="2"/>
  <c r="T177" i="2" s="1"/>
  <c r="W177" i="2" s="1"/>
  <c r="X177" i="2" s="1"/>
  <c r="N177" i="2"/>
  <c r="P177" i="2" s="1"/>
  <c r="R177" i="2" s="1"/>
  <c r="M177" i="2"/>
  <c r="S176" i="2"/>
  <c r="T176" i="2" s="1"/>
  <c r="W176" i="2" s="1"/>
  <c r="X176" i="2" s="1"/>
  <c r="N176" i="2"/>
  <c r="M176" i="2"/>
  <c r="S175" i="2"/>
  <c r="T175" i="2" s="1"/>
  <c r="W175" i="2" s="1"/>
  <c r="X175" i="2" s="1"/>
  <c r="N175" i="2"/>
  <c r="M175" i="2"/>
  <c r="O175" i="2" s="1"/>
  <c r="Q175" i="2" s="1"/>
  <c r="S174" i="2"/>
  <c r="T174" i="2" s="1"/>
  <c r="W174" i="2" s="1"/>
  <c r="X174" i="2" s="1"/>
  <c r="N174" i="2"/>
  <c r="M174" i="2"/>
  <c r="S173" i="2"/>
  <c r="T173" i="2" s="1"/>
  <c r="W173" i="2" s="1"/>
  <c r="X173" i="2" s="1"/>
  <c r="N173" i="2"/>
  <c r="P173" i="2" s="1"/>
  <c r="M173" i="2"/>
  <c r="O173" i="2" s="1"/>
  <c r="W172" i="2"/>
  <c r="X172" i="2" s="1"/>
  <c r="S172" i="2"/>
  <c r="T172" i="2" s="1"/>
  <c r="O172" i="2"/>
  <c r="N172" i="2"/>
  <c r="M172" i="2"/>
  <c r="S171" i="2"/>
  <c r="T171" i="2" s="1"/>
  <c r="W171" i="2" s="1"/>
  <c r="X171" i="2" s="1"/>
  <c r="N171" i="2"/>
  <c r="P171" i="2" s="1"/>
  <c r="M171" i="2"/>
  <c r="U171" i="2" s="1"/>
  <c r="S170" i="2"/>
  <c r="T170" i="2" s="1"/>
  <c r="W170" i="2" s="1"/>
  <c r="X170" i="2" s="1"/>
  <c r="N170" i="2"/>
  <c r="M170" i="2"/>
  <c r="S169" i="2"/>
  <c r="T169" i="2" s="1"/>
  <c r="W169" i="2" s="1"/>
  <c r="X169" i="2" s="1"/>
  <c r="N169" i="2"/>
  <c r="M169" i="2"/>
  <c r="S168" i="2"/>
  <c r="N168" i="2"/>
  <c r="P168" i="2" s="1"/>
  <c r="R168" i="2" s="1"/>
  <c r="M168" i="2"/>
  <c r="S167" i="2"/>
  <c r="T167" i="2" s="1"/>
  <c r="W167" i="2" s="1"/>
  <c r="X167" i="2" s="1"/>
  <c r="N167" i="2"/>
  <c r="M167" i="2"/>
  <c r="S166" i="2"/>
  <c r="T166" i="2" s="1"/>
  <c r="W166" i="2" s="1"/>
  <c r="X166" i="2" s="1"/>
  <c r="N166" i="2"/>
  <c r="P166" i="2" s="1"/>
  <c r="M166" i="2"/>
  <c r="O166" i="2" s="1"/>
  <c r="S165" i="2"/>
  <c r="N165" i="2"/>
  <c r="P165" i="2" s="1"/>
  <c r="R165" i="2" s="1"/>
  <c r="M165" i="2"/>
  <c r="O165" i="2" s="1"/>
  <c r="S164" i="2"/>
  <c r="T164" i="2" s="1"/>
  <c r="W164" i="2" s="1"/>
  <c r="X164" i="2" s="1"/>
  <c r="N164" i="2"/>
  <c r="V164" i="2" s="1"/>
  <c r="M164" i="2"/>
  <c r="S163" i="2"/>
  <c r="T163" i="2" s="1"/>
  <c r="W163" i="2" s="1"/>
  <c r="X163" i="2" s="1"/>
  <c r="Q163" i="2"/>
  <c r="N163" i="2"/>
  <c r="M163" i="2"/>
  <c r="O163" i="2" s="1"/>
  <c r="S162" i="2"/>
  <c r="T162" i="2" s="1"/>
  <c r="W162" i="2" s="1"/>
  <c r="X162" i="2" s="1"/>
  <c r="N162" i="2"/>
  <c r="P162" i="2" s="1"/>
  <c r="M162" i="2"/>
  <c r="O162" i="2" s="1"/>
  <c r="S161" i="2"/>
  <c r="T161" i="2" s="1"/>
  <c r="W161" i="2" s="1"/>
  <c r="X161" i="2" s="1"/>
  <c r="N161" i="2"/>
  <c r="P161" i="2" s="1"/>
  <c r="M161" i="2"/>
  <c r="S160" i="2"/>
  <c r="T160" i="2" s="1"/>
  <c r="W160" i="2" s="1"/>
  <c r="X160" i="2" s="1"/>
  <c r="N160" i="2"/>
  <c r="V160" i="2" s="1"/>
  <c r="M160" i="2"/>
  <c r="S159" i="2"/>
  <c r="N159" i="2"/>
  <c r="P159" i="2" s="1"/>
  <c r="R159" i="2" s="1"/>
  <c r="M159" i="2"/>
  <c r="S158" i="2"/>
  <c r="T158" i="2" s="1"/>
  <c r="W158" i="2" s="1"/>
  <c r="X158" i="2" s="1"/>
  <c r="N158" i="2"/>
  <c r="M158" i="2"/>
  <c r="S157" i="2"/>
  <c r="T157" i="2" s="1"/>
  <c r="W157" i="2" s="1"/>
  <c r="X157" i="2" s="1"/>
  <c r="N157" i="2"/>
  <c r="V157" i="2" s="1"/>
  <c r="M157" i="2"/>
  <c r="U157" i="2" s="1"/>
  <c r="S156" i="2"/>
  <c r="N156" i="2"/>
  <c r="P156" i="2" s="1"/>
  <c r="R156" i="2" s="1"/>
  <c r="M156" i="2"/>
  <c r="S155" i="2"/>
  <c r="N155" i="2"/>
  <c r="P155" i="2" s="1"/>
  <c r="M155" i="2"/>
  <c r="S154" i="2"/>
  <c r="T154" i="2" s="1"/>
  <c r="W154" i="2" s="1"/>
  <c r="X154" i="2" s="1"/>
  <c r="N154" i="2"/>
  <c r="M154" i="2"/>
  <c r="U154" i="2" s="1"/>
  <c r="S153" i="2"/>
  <c r="T153" i="2" s="1"/>
  <c r="W153" i="2" s="1"/>
  <c r="X153" i="2" s="1"/>
  <c r="N153" i="2"/>
  <c r="V153" i="2" s="1"/>
  <c r="M153" i="2"/>
  <c r="U153" i="2" s="1"/>
  <c r="S152" i="2"/>
  <c r="T152" i="2" s="1"/>
  <c r="W152" i="2" s="1"/>
  <c r="X152" i="2" s="1"/>
  <c r="N152" i="2"/>
  <c r="M152" i="2"/>
  <c r="S151" i="2"/>
  <c r="T151" i="2" s="1"/>
  <c r="W151" i="2" s="1"/>
  <c r="X151" i="2" s="1"/>
  <c r="N151" i="2"/>
  <c r="M151" i="2"/>
  <c r="U151" i="2" s="1"/>
  <c r="S150" i="2"/>
  <c r="T150" i="2" s="1"/>
  <c r="W150" i="2" s="1"/>
  <c r="X150" i="2" s="1"/>
  <c r="N150" i="2"/>
  <c r="P150" i="2" s="1"/>
  <c r="M150" i="2"/>
  <c r="S149" i="2"/>
  <c r="T149" i="2" s="1"/>
  <c r="W149" i="2" s="1"/>
  <c r="X149" i="2" s="1"/>
  <c r="N149" i="2"/>
  <c r="M149" i="2"/>
  <c r="S148" i="2"/>
  <c r="U148" i="2" s="1"/>
  <c r="N148" i="2"/>
  <c r="M148" i="2"/>
  <c r="O148" i="2" s="1"/>
  <c r="Q148" i="2" s="1"/>
  <c r="S147" i="2"/>
  <c r="T147" i="2" s="1"/>
  <c r="W147" i="2" s="1"/>
  <c r="X147" i="2" s="1"/>
  <c r="N147" i="2"/>
  <c r="V147" i="2" s="1"/>
  <c r="M147" i="2"/>
  <c r="U147" i="2" s="1"/>
  <c r="S146" i="2"/>
  <c r="T146" i="2" s="1"/>
  <c r="W146" i="2" s="1"/>
  <c r="X146" i="2" s="1"/>
  <c r="N146" i="2"/>
  <c r="P146" i="2" s="1"/>
  <c r="R146" i="2" s="1"/>
  <c r="M146" i="2"/>
  <c r="S145" i="2"/>
  <c r="T145" i="2" s="1"/>
  <c r="W145" i="2" s="1"/>
  <c r="X145" i="2" s="1"/>
  <c r="N145" i="2"/>
  <c r="M145" i="2"/>
  <c r="S144" i="2"/>
  <c r="T144" i="2" s="1"/>
  <c r="W144" i="2" s="1"/>
  <c r="X144" i="2" s="1"/>
  <c r="N144" i="2"/>
  <c r="M144" i="2"/>
  <c r="S143" i="2"/>
  <c r="T143" i="2" s="1"/>
  <c r="W143" i="2" s="1"/>
  <c r="X143" i="2" s="1"/>
  <c r="N143" i="2"/>
  <c r="P143" i="2" s="1"/>
  <c r="R143" i="2" s="1"/>
  <c r="M143" i="2"/>
  <c r="S142" i="2"/>
  <c r="N142" i="2"/>
  <c r="M142" i="2"/>
  <c r="O142" i="2" s="1"/>
  <c r="Q142" i="2" s="1"/>
  <c r="S141" i="2"/>
  <c r="T141" i="2" s="1"/>
  <c r="W141" i="2" s="1"/>
  <c r="X141" i="2" s="1"/>
  <c r="N141" i="2"/>
  <c r="P141" i="2" s="1"/>
  <c r="M141" i="2"/>
  <c r="S140" i="2"/>
  <c r="T140" i="2" s="1"/>
  <c r="W140" i="2" s="1"/>
  <c r="X140" i="2" s="1"/>
  <c r="N140" i="2"/>
  <c r="M140" i="2"/>
  <c r="S139" i="2"/>
  <c r="T139" i="2" s="1"/>
  <c r="W139" i="2" s="1"/>
  <c r="X139" i="2" s="1"/>
  <c r="N139" i="2"/>
  <c r="M139" i="2"/>
  <c r="O139" i="2" s="1"/>
  <c r="Q139" i="2" s="1"/>
  <c r="T138" i="2"/>
  <c r="W138" i="2" s="1"/>
  <c r="X138" i="2" s="1"/>
  <c r="S138" i="2"/>
  <c r="P138" i="2"/>
  <c r="R138" i="2" s="1"/>
  <c r="N138" i="2"/>
  <c r="V138" i="2" s="1"/>
  <c r="M138" i="2"/>
  <c r="S137" i="2"/>
  <c r="T137" i="2" s="1"/>
  <c r="W137" i="2" s="1"/>
  <c r="X137" i="2" s="1"/>
  <c r="N137" i="2"/>
  <c r="P137" i="2" s="1"/>
  <c r="R137" i="2" s="1"/>
  <c r="M137" i="2"/>
  <c r="S136" i="2"/>
  <c r="T136" i="2" s="1"/>
  <c r="W136" i="2" s="1"/>
  <c r="X136" i="2" s="1"/>
  <c r="N136" i="2"/>
  <c r="P136" i="2" s="1"/>
  <c r="R136" i="2" s="1"/>
  <c r="M136" i="2"/>
  <c r="O136" i="2" s="1"/>
  <c r="S135" i="2"/>
  <c r="T135" i="2" s="1"/>
  <c r="W135" i="2" s="1"/>
  <c r="X135" i="2" s="1"/>
  <c r="N135" i="2"/>
  <c r="M135" i="2"/>
  <c r="X134" i="2"/>
  <c r="S134" i="2"/>
  <c r="T134" i="2" s="1"/>
  <c r="W134" i="2" s="1"/>
  <c r="N134" i="2"/>
  <c r="P134" i="2" s="1"/>
  <c r="M134" i="2"/>
  <c r="S133" i="2"/>
  <c r="T133" i="2" s="1"/>
  <c r="W133" i="2" s="1"/>
  <c r="X133" i="2" s="1"/>
  <c r="N133" i="2"/>
  <c r="M133" i="2"/>
  <c r="S132" i="2"/>
  <c r="N132" i="2"/>
  <c r="P132" i="2" s="1"/>
  <c r="M132" i="2"/>
  <c r="O132" i="2" s="1"/>
  <c r="Q132" i="2" s="1"/>
  <c r="S131" i="2"/>
  <c r="T131" i="2" s="1"/>
  <c r="W131" i="2" s="1"/>
  <c r="X131" i="2" s="1"/>
  <c r="N131" i="2"/>
  <c r="M131" i="2"/>
  <c r="S130" i="2"/>
  <c r="V130" i="2" s="1"/>
  <c r="N130" i="2"/>
  <c r="P130" i="2" s="1"/>
  <c r="M130" i="2"/>
  <c r="O130" i="2" s="1"/>
  <c r="Q130" i="2" s="1"/>
  <c r="S129" i="2"/>
  <c r="N129" i="2"/>
  <c r="P129" i="2" s="1"/>
  <c r="M129" i="2"/>
  <c r="O129" i="2" s="1"/>
  <c r="Q129" i="2" s="1"/>
  <c r="S128" i="2"/>
  <c r="T128" i="2" s="1"/>
  <c r="W128" i="2" s="1"/>
  <c r="X128" i="2" s="1"/>
  <c r="N128" i="2"/>
  <c r="P128" i="2" s="1"/>
  <c r="R128" i="2" s="1"/>
  <c r="M128" i="2"/>
  <c r="S127" i="2"/>
  <c r="T127" i="2" s="1"/>
  <c r="W127" i="2" s="1"/>
  <c r="X127" i="2" s="1"/>
  <c r="O127" i="2"/>
  <c r="N127" i="2"/>
  <c r="M127" i="2"/>
  <c r="U127" i="2" s="1"/>
  <c r="S126" i="2"/>
  <c r="T126" i="2" s="1"/>
  <c r="W126" i="2" s="1"/>
  <c r="X126" i="2" s="1"/>
  <c r="N126" i="2"/>
  <c r="M126" i="2"/>
  <c r="S125" i="2"/>
  <c r="N125" i="2"/>
  <c r="P125" i="2" s="1"/>
  <c r="M125" i="2"/>
  <c r="S124" i="2"/>
  <c r="T124" i="2" s="1"/>
  <c r="W124" i="2" s="1"/>
  <c r="X124" i="2" s="1"/>
  <c r="N124" i="2"/>
  <c r="M124" i="2"/>
  <c r="U124" i="2" s="1"/>
  <c r="S123" i="2"/>
  <c r="T123" i="2" s="1"/>
  <c r="W123" i="2" s="1"/>
  <c r="X123" i="2" s="1"/>
  <c r="N123" i="2"/>
  <c r="M123" i="2"/>
  <c r="O123" i="2" s="1"/>
  <c r="Q123" i="2" s="1"/>
  <c r="S122" i="2"/>
  <c r="T122" i="2" s="1"/>
  <c r="W122" i="2" s="1"/>
  <c r="X122" i="2" s="1"/>
  <c r="N122" i="2"/>
  <c r="M122" i="2"/>
  <c r="S121" i="2"/>
  <c r="T121" i="2" s="1"/>
  <c r="W121" i="2" s="1"/>
  <c r="X121" i="2" s="1"/>
  <c r="N121" i="2"/>
  <c r="P121" i="2" s="1"/>
  <c r="R121" i="2" s="1"/>
  <c r="M121" i="2"/>
  <c r="S120" i="2"/>
  <c r="T120" i="2" s="1"/>
  <c r="W120" i="2" s="1"/>
  <c r="X120" i="2" s="1"/>
  <c r="N120" i="2"/>
  <c r="P120" i="2" s="1"/>
  <c r="AA120" i="2" s="1"/>
  <c r="AB120" i="2" s="1"/>
  <c r="M120" i="2"/>
  <c r="U120" i="2" s="1"/>
  <c r="S119" i="2"/>
  <c r="N119" i="2"/>
  <c r="P119" i="2" s="1"/>
  <c r="M119" i="2"/>
  <c r="S118" i="2"/>
  <c r="T118" i="2" s="1"/>
  <c r="W118" i="2" s="1"/>
  <c r="X118" i="2" s="1"/>
  <c r="P118" i="2"/>
  <c r="R118" i="2" s="1"/>
  <c r="N118" i="2"/>
  <c r="M118" i="2"/>
  <c r="O118" i="2" s="1"/>
  <c r="S117" i="2"/>
  <c r="N117" i="2"/>
  <c r="P117" i="2" s="1"/>
  <c r="M117" i="2"/>
  <c r="O117" i="2" s="1"/>
  <c r="Q117" i="2" s="1"/>
  <c r="T116" i="2"/>
  <c r="W116" i="2" s="1"/>
  <c r="X116" i="2" s="1"/>
  <c r="S116" i="2"/>
  <c r="N116" i="2"/>
  <c r="V116" i="2" s="1"/>
  <c r="M116" i="2"/>
  <c r="S115" i="2"/>
  <c r="T115" i="2" s="1"/>
  <c r="W115" i="2" s="1"/>
  <c r="X115" i="2" s="1"/>
  <c r="N115" i="2"/>
  <c r="P115" i="2" s="1"/>
  <c r="M115" i="2"/>
  <c r="S114" i="2"/>
  <c r="T114" i="2" s="1"/>
  <c r="W114" i="2" s="1"/>
  <c r="X114" i="2" s="1"/>
  <c r="N114" i="2"/>
  <c r="V114" i="2" s="1"/>
  <c r="M114" i="2"/>
  <c r="O114" i="2" s="1"/>
  <c r="S113" i="2"/>
  <c r="T113" i="2" s="1"/>
  <c r="W113" i="2" s="1"/>
  <c r="X113" i="2" s="1"/>
  <c r="N113" i="2"/>
  <c r="P113" i="2" s="1"/>
  <c r="M113" i="2"/>
  <c r="U112" i="2"/>
  <c r="S112" i="2"/>
  <c r="T112" i="2" s="1"/>
  <c r="W112" i="2" s="1"/>
  <c r="X112" i="2" s="1"/>
  <c r="N112" i="2"/>
  <c r="M112" i="2"/>
  <c r="O112" i="2" s="1"/>
  <c r="S111" i="2"/>
  <c r="V111" i="2" s="1"/>
  <c r="N111" i="2"/>
  <c r="P111" i="2" s="1"/>
  <c r="M111" i="2"/>
  <c r="S110" i="2"/>
  <c r="T110" i="2" s="1"/>
  <c r="W110" i="2" s="1"/>
  <c r="X110" i="2" s="1"/>
  <c r="N110" i="2"/>
  <c r="P110" i="2" s="1"/>
  <c r="R110" i="2" s="1"/>
  <c r="M110" i="2"/>
  <c r="T109" i="2"/>
  <c r="W109" i="2" s="1"/>
  <c r="X109" i="2" s="1"/>
  <c r="S109" i="2"/>
  <c r="N109" i="2"/>
  <c r="M109" i="2"/>
  <c r="U109" i="2" s="1"/>
  <c r="V108" i="2"/>
  <c r="S108" i="2"/>
  <c r="T108" i="2" s="1"/>
  <c r="W108" i="2" s="1"/>
  <c r="X108" i="2" s="1"/>
  <c r="N108" i="2"/>
  <c r="P108" i="2" s="1"/>
  <c r="AA108" i="2" s="1"/>
  <c r="AB108" i="2" s="1"/>
  <c r="M108" i="2"/>
  <c r="O108" i="2" s="1"/>
  <c r="Q108" i="2" s="1"/>
  <c r="S107" i="2"/>
  <c r="T107" i="2" s="1"/>
  <c r="W107" i="2" s="1"/>
  <c r="X107" i="2" s="1"/>
  <c r="N107" i="2"/>
  <c r="P107" i="2" s="1"/>
  <c r="M107" i="2"/>
  <c r="S106" i="2"/>
  <c r="U106" i="2" s="1"/>
  <c r="N106" i="2"/>
  <c r="V106" i="2" s="1"/>
  <c r="M106" i="2"/>
  <c r="O106" i="2" s="1"/>
  <c r="S105" i="2"/>
  <c r="T105" i="2" s="1"/>
  <c r="W105" i="2" s="1"/>
  <c r="X105" i="2" s="1"/>
  <c r="N105" i="2"/>
  <c r="P105" i="2" s="1"/>
  <c r="R105" i="2" s="1"/>
  <c r="M105" i="2"/>
  <c r="O105" i="2" s="1"/>
  <c r="S104" i="2"/>
  <c r="T104" i="2" s="1"/>
  <c r="W104" i="2" s="1"/>
  <c r="X104" i="2" s="1"/>
  <c r="N104" i="2"/>
  <c r="V104" i="2" s="1"/>
  <c r="M104" i="2"/>
  <c r="T103" i="2"/>
  <c r="W103" i="2" s="1"/>
  <c r="X103" i="2" s="1"/>
  <c r="S103" i="2"/>
  <c r="N103" i="2"/>
  <c r="M103" i="2"/>
  <c r="O103" i="2" s="1"/>
  <c r="Q103" i="2" s="1"/>
  <c r="S102" i="2"/>
  <c r="N102" i="2"/>
  <c r="P102" i="2" s="1"/>
  <c r="R102" i="2" s="1"/>
  <c r="M102" i="2"/>
  <c r="O102" i="2" s="1"/>
  <c r="S101" i="2"/>
  <c r="T101" i="2" s="1"/>
  <c r="W101" i="2" s="1"/>
  <c r="X101" i="2" s="1"/>
  <c r="N101" i="2"/>
  <c r="M101" i="2"/>
  <c r="S100" i="2"/>
  <c r="T100" i="2" s="1"/>
  <c r="W100" i="2" s="1"/>
  <c r="X100" i="2" s="1"/>
  <c r="N100" i="2"/>
  <c r="M100" i="2"/>
  <c r="S99" i="2"/>
  <c r="T99" i="2" s="1"/>
  <c r="W99" i="2" s="1"/>
  <c r="X99" i="2" s="1"/>
  <c r="N99" i="2"/>
  <c r="M99" i="2"/>
  <c r="O99" i="2" s="1"/>
  <c r="Q99" i="2" s="1"/>
  <c r="S98" i="2"/>
  <c r="T98" i="2" s="1"/>
  <c r="W98" i="2" s="1"/>
  <c r="X98" i="2" s="1"/>
  <c r="N98" i="2"/>
  <c r="M98" i="2"/>
  <c r="S97" i="2"/>
  <c r="T97" i="2" s="1"/>
  <c r="W97" i="2" s="1"/>
  <c r="X97" i="2" s="1"/>
  <c r="N97" i="2"/>
  <c r="V97" i="2" s="1"/>
  <c r="M97" i="2"/>
  <c r="U97" i="2" s="1"/>
  <c r="S96" i="2"/>
  <c r="T96" i="2" s="1"/>
  <c r="W96" i="2" s="1"/>
  <c r="X96" i="2" s="1"/>
  <c r="N96" i="2"/>
  <c r="P96" i="2" s="1"/>
  <c r="R96" i="2" s="1"/>
  <c r="M96" i="2"/>
  <c r="O96" i="2" s="1"/>
  <c r="S95" i="2"/>
  <c r="T95" i="2" s="1"/>
  <c r="W95" i="2" s="1"/>
  <c r="X95" i="2" s="1"/>
  <c r="N95" i="2"/>
  <c r="M95" i="2"/>
  <c r="S94" i="2"/>
  <c r="T94" i="2" s="1"/>
  <c r="W94" i="2" s="1"/>
  <c r="X94" i="2" s="1"/>
  <c r="N94" i="2"/>
  <c r="M94" i="2"/>
  <c r="O94" i="2" s="1"/>
  <c r="Q94" i="2" s="1"/>
  <c r="S93" i="2"/>
  <c r="T93" i="2" s="1"/>
  <c r="W93" i="2" s="1"/>
  <c r="X93" i="2" s="1"/>
  <c r="N93" i="2"/>
  <c r="M93" i="2"/>
  <c r="S92" i="2"/>
  <c r="T92" i="2" s="1"/>
  <c r="W92" i="2" s="1"/>
  <c r="X92" i="2" s="1"/>
  <c r="N92" i="2"/>
  <c r="P92" i="2" s="1"/>
  <c r="R92" i="2" s="1"/>
  <c r="M92" i="2"/>
  <c r="S91" i="2"/>
  <c r="T91" i="2" s="1"/>
  <c r="W91" i="2" s="1"/>
  <c r="X91" i="2" s="1"/>
  <c r="N91" i="2"/>
  <c r="M91" i="2"/>
  <c r="S90" i="2"/>
  <c r="T90" i="2" s="1"/>
  <c r="W90" i="2" s="1"/>
  <c r="X90" i="2" s="1"/>
  <c r="N90" i="2"/>
  <c r="P90" i="2" s="1"/>
  <c r="M90" i="2"/>
  <c r="O90" i="2" s="1"/>
  <c r="Q90" i="2" s="1"/>
  <c r="S89" i="2"/>
  <c r="T89" i="2" s="1"/>
  <c r="W89" i="2" s="1"/>
  <c r="X89" i="2" s="1"/>
  <c r="N89" i="2"/>
  <c r="P89" i="2" s="1"/>
  <c r="M89" i="2"/>
  <c r="W88" i="2"/>
  <c r="X88" i="2" s="1"/>
  <c r="S88" i="2"/>
  <c r="T88" i="2" s="1"/>
  <c r="N88" i="2"/>
  <c r="M88" i="2"/>
  <c r="U88" i="2" s="1"/>
  <c r="U87" i="2"/>
  <c r="S87" i="2"/>
  <c r="N87" i="2"/>
  <c r="P87" i="2" s="1"/>
  <c r="R87" i="2" s="1"/>
  <c r="M87" i="2"/>
  <c r="O87" i="2" s="1"/>
  <c r="S86" i="2"/>
  <c r="T86" i="2" s="1"/>
  <c r="W86" i="2" s="1"/>
  <c r="X86" i="2" s="1"/>
  <c r="N86" i="2"/>
  <c r="M86" i="2"/>
  <c r="S85" i="2"/>
  <c r="T85" i="2" s="1"/>
  <c r="W85" i="2" s="1"/>
  <c r="X85" i="2" s="1"/>
  <c r="N85" i="2"/>
  <c r="M85" i="2"/>
  <c r="O85" i="2" s="1"/>
  <c r="Q85" i="2" s="1"/>
  <c r="S84" i="2"/>
  <c r="T84" i="2" s="1"/>
  <c r="W84" i="2" s="1"/>
  <c r="X84" i="2" s="1"/>
  <c r="N84" i="2"/>
  <c r="P84" i="2" s="1"/>
  <c r="R84" i="2" s="1"/>
  <c r="M84" i="2"/>
  <c r="S83" i="2"/>
  <c r="T83" i="2" s="1"/>
  <c r="W83" i="2" s="1"/>
  <c r="X83" i="2" s="1"/>
  <c r="N83" i="2"/>
  <c r="V83" i="2" s="1"/>
  <c r="M83" i="2"/>
  <c r="U82" i="2"/>
  <c r="S82" i="2"/>
  <c r="T82" i="2" s="1"/>
  <c r="W82" i="2" s="1"/>
  <c r="X82" i="2" s="1"/>
  <c r="N82" i="2"/>
  <c r="P82" i="2" s="1"/>
  <c r="R82" i="2" s="1"/>
  <c r="M82" i="2"/>
  <c r="O82" i="2" s="1"/>
  <c r="Q82" i="2" s="1"/>
  <c r="S81" i="2"/>
  <c r="T81" i="2" s="1"/>
  <c r="W81" i="2" s="1"/>
  <c r="X81" i="2" s="1"/>
  <c r="N81" i="2"/>
  <c r="M81" i="2"/>
  <c r="O81" i="2" s="1"/>
  <c r="Q81" i="2" s="1"/>
  <c r="S80" i="2"/>
  <c r="T80" i="2" s="1"/>
  <c r="W80" i="2" s="1"/>
  <c r="X80" i="2" s="1"/>
  <c r="N80" i="2"/>
  <c r="M80" i="2"/>
  <c r="S79" i="2"/>
  <c r="T79" i="2" s="1"/>
  <c r="W79" i="2" s="1"/>
  <c r="X79" i="2" s="1"/>
  <c r="P79" i="2"/>
  <c r="R79" i="2" s="1"/>
  <c r="N79" i="2"/>
  <c r="M79" i="2"/>
  <c r="S78" i="2"/>
  <c r="T78" i="2" s="1"/>
  <c r="W78" i="2" s="1"/>
  <c r="X78" i="2" s="1"/>
  <c r="N78" i="2"/>
  <c r="P78" i="2" s="1"/>
  <c r="R78" i="2" s="1"/>
  <c r="M78" i="2"/>
  <c r="O78" i="2" s="1"/>
  <c r="S77" i="2"/>
  <c r="T77" i="2" s="1"/>
  <c r="W77" i="2" s="1"/>
  <c r="X77" i="2" s="1"/>
  <c r="N77" i="2"/>
  <c r="M77" i="2"/>
  <c r="S76" i="2"/>
  <c r="T76" i="2" s="1"/>
  <c r="W76" i="2" s="1"/>
  <c r="X76" i="2" s="1"/>
  <c r="N76" i="2"/>
  <c r="M76" i="2"/>
  <c r="O76" i="2" s="1"/>
  <c r="Q76" i="2" s="1"/>
  <c r="S75" i="2"/>
  <c r="T75" i="2" s="1"/>
  <c r="W75" i="2" s="1"/>
  <c r="X75" i="2" s="1"/>
  <c r="N75" i="2"/>
  <c r="M75" i="2"/>
  <c r="O75" i="2" s="1"/>
  <c r="S74" i="2"/>
  <c r="T74" i="2" s="1"/>
  <c r="W74" i="2" s="1"/>
  <c r="X74" i="2" s="1"/>
  <c r="N74" i="2"/>
  <c r="P74" i="2" s="1"/>
  <c r="R74" i="2" s="1"/>
  <c r="M74" i="2"/>
  <c r="S73" i="2"/>
  <c r="T73" i="2" s="1"/>
  <c r="W73" i="2" s="1"/>
  <c r="X73" i="2" s="1"/>
  <c r="O73" i="2"/>
  <c r="Q73" i="2" s="1"/>
  <c r="N73" i="2"/>
  <c r="M73" i="2"/>
  <c r="S72" i="2"/>
  <c r="T72" i="2" s="1"/>
  <c r="W72" i="2" s="1"/>
  <c r="X72" i="2" s="1"/>
  <c r="N72" i="2"/>
  <c r="P72" i="2" s="1"/>
  <c r="M72" i="2"/>
  <c r="O72" i="2" s="1"/>
  <c r="Q72" i="2" s="1"/>
  <c r="S71" i="2"/>
  <c r="T71" i="2" s="1"/>
  <c r="W71" i="2" s="1"/>
  <c r="X71" i="2" s="1"/>
  <c r="N71" i="2"/>
  <c r="P71" i="2" s="1"/>
  <c r="M71" i="2"/>
  <c r="S70" i="2"/>
  <c r="T70" i="2" s="1"/>
  <c r="W70" i="2" s="1"/>
  <c r="X70" i="2" s="1"/>
  <c r="N70" i="2"/>
  <c r="M70" i="2"/>
  <c r="U70" i="2" s="1"/>
  <c r="S69" i="2"/>
  <c r="N69" i="2"/>
  <c r="P69" i="2" s="1"/>
  <c r="R69" i="2" s="1"/>
  <c r="M69" i="2"/>
  <c r="O69" i="2" s="1"/>
  <c r="S68" i="2"/>
  <c r="T68" i="2" s="1"/>
  <c r="W68" i="2" s="1"/>
  <c r="X68" i="2" s="1"/>
  <c r="N68" i="2"/>
  <c r="M68" i="2"/>
  <c r="S67" i="2"/>
  <c r="T67" i="2" s="1"/>
  <c r="W67" i="2" s="1"/>
  <c r="X67" i="2" s="1"/>
  <c r="O67" i="2"/>
  <c r="Q67" i="2" s="1"/>
  <c r="N67" i="2"/>
  <c r="M67" i="2"/>
  <c r="S66" i="2"/>
  <c r="O66" i="2"/>
  <c r="N66" i="2"/>
  <c r="M66" i="2"/>
  <c r="S65" i="2"/>
  <c r="T65" i="2" s="1"/>
  <c r="W65" i="2" s="1"/>
  <c r="X65" i="2" s="1"/>
  <c r="N65" i="2"/>
  <c r="M65" i="2"/>
  <c r="U64" i="2"/>
  <c r="T64" i="2"/>
  <c r="W64" i="2" s="1"/>
  <c r="X64" i="2" s="1"/>
  <c r="S64" i="2"/>
  <c r="O64" i="2"/>
  <c r="Q64" i="2" s="1"/>
  <c r="N64" i="2"/>
  <c r="V64" i="2" s="1"/>
  <c r="M64" i="2"/>
  <c r="S63" i="2"/>
  <c r="T63" i="2" s="1"/>
  <c r="W63" i="2" s="1"/>
  <c r="X63" i="2" s="1"/>
  <c r="N63" i="2"/>
  <c r="M63" i="2"/>
  <c r="O63" i="2" s="1"/>
  <c r="Q63" i="2" s="1"/>
  <c r="W62" i="2"/>
  <c r="X62" i="2" s="1"/>
  <c r="S62" i="2"/>
  <c r="T62" i="2" s="1"/>
  <c r="N62" i="2"/>
  <c r="P62" i="2" s="1"/>
  <c r="M62" i="2"/>
  <c r="S61" i="2"/>
  <c r="T61" i="2" s="1"/>
  <c r="W61" i="2" s="1"/>
  <c r="X61" i="2" s="1"/>
  <c r="O61" i="2"/>
  <c r="N61" i="2"/>
  <c r="P61" i="2" s="1"/>
  <c r="R61" i="2" s="1"/>
  <c r="M61" i="2"/>
  <c r="S60" i="2"/>
  <c r="T60" i="2" s="1"/>
  <c r="W60" i="2" s="1"/>
  <c r="X60" i="2" s="1"/>
  <c r="N60" i="2"/>
  <c r="P60" i="2" s="1"/>
  <c r="M60" i="2"/>
  <c r="O60" i="2" s="1"/>
  <c r="S59" i="2"/>
  <c r="T59" i="2" s="1"/>
  <c r="W59" i="2" s="1"/>
  <c r="X59" i="2" s="1"/>
  <c r="N59" i="2"/>
  <c r="V59" i="2" s="1"/>
  <c r="M59" i="2"/>
  <c r="S58" i="2"/>
  <c r="T58" i="2" s="1"/>
  <c r="W58" i="2" s="1"/>
  <c r="X58" i="2" s="1"/>
  <c r="N58" i="2"/>
  <c r="M58" i="2"/>
  <c r="U58" i="2" s="1"/>
  <c r="S57" i="2"/>
  <c r="T57" i="2" s="1"/>
  <c r="W57" i="2" s="1"/>
  <c r="X57" i="2" s="1"/>
  <c r="O57" i="2"/>
  <c r="N57" i="2"/>
  <c r="P57" i="2" s="1"/>
  <c r="M57" i="2"/>
  <c r="S56" i="2"/>
  <c r="T56" i="2" s="1"/>
  <c r="W56" i="2" s="1"/>
  <c r="X56" i="2" s="1"/>
  <c r="N56" i="2"/>
  <c r="M56" i="2"/>
  <c r="S55" i="2"/>
  <c r="T55" i="2" s="1"/>
  <c r="W55" i="2" s="1"/>
  <c r="X55" i="2" s="1"/>
  <c r="N55" i="2"/>
  <c r="V55" i="2" s="1"/>
  <c r="M55" i="2"/>
  <c r="U55" i="2" s="1"/>
  <c r="S54" i="2"/>
  <c r="T54" i="2" s="1"/>
  <c r="W54" i="2" s="1"/>
  <c r="X54" i="2" s="1"/>
  <c r="N54" i="2"/>
  <c r="P54" i="2" s="1"/>
  <c r="M54" i="2"/>
  <c r="O54" i="2" s="1"/>
  <c r="Q54" i="2" s="1"/>
  <c r="W53" i="2"/>
  <c r="X53" i="2" s="1"/>
  <c r="S53" i="2"/>
  <c r="T53" i="2" s="1"/>
  <c r="N53" i="2"/>
  <c r="P53" i="2" s="1"/>
  <c r="M53" i="2"/>
  <c r="S52" i="2"/>
  <c r="T52" i="2" s="1"/>
  <c r="W52" i="2" s="1"/>
  <c r="X52" i="2" s="1"/>
  <c r="P52" i="2"/>
  <c r="N52" i="2"/>
  <c r="V52" i="2" s="1"/>
  <c r="M52" i="2"/>
  <c r="U52" i="2" s="1"/>
  <c r="S51" i="2"/>
  <c r="O51" i="2"/>
  <c r="Q51" i="2" s="1"/>
  <c r="N51" i="2"/>
  <c r="P51" i="2" s="1"/>
  <c r="R51" i="2" s="1"/>
  <c r="M51" i="2"/>
  <c r="X50" i="2"/>
  <c r="S50" i="2"/>
  <c r="T50" i="2" s="1"/>
  <c r="W50" i="2" s="1"/>
  <c r="N50" i="2"/>
  <c r="P50" i="2" s="1"/>
  <c r="M50" i="2"/>
  <c r="S49" i="2"/>
  <c r="T49" i="2" s="1"/>
  <c r="W49" i="2" s="1"/>
  <c r="X49" i="2" s="1"/>
  <c r="N49" i="2"/>
  <c r="M49" i="2"/>
  <c r="U49" i="2" s="1"/>
  <c r="T48" i="2"/>
  <c r="W48" i="2" s="1"/>
  <c r="X48" i="2" s="1"/>
  <c r="S48" i="2"/>
  <c r="O48" i="2"/>
  <c r="N48" i="2"/>
  <c r="P48" i="2" s="1"/>
  <c r="R48" i="2" s="1"/>
  <c r="M48" i="2"/>
  <c r="S47" i="2"/>
  <c r="T47" i="2" s="1"/>
  <c r="W47" i="2" s="1"/>
  <c r="X47" i="2" s="1"/>
  <c r="N47" i="2"/>
  <c r="M47" i="2"/>
  <c r="S46" i="2"/>
  <c r="T46" i="2" s="1"/>
  <c r="W46" i="2" s="1"/>
  <c r="X46" i="2" s="1"/>
  <c r="N46" i="2"/>
  <c r="P46" i="2" s="1"/>
  <c r="M46" i="2"/>
  <c r="U46" i="2" s="1"/>
  <c r="Y45" i="2"/>
  <c r="Z45" i="2" s="1"/>
  <c r="S45" i="2"/>
  <c r="T45" i="2" s="1"/>
  <c r="W45" i="2" s="1"/>
  <c r="X45" i="2" s="1"/>
  <c r="R45" i="2"/>
  <c r="N45" i="2"/>
  <c r="P45" i="2" s="1"/>
  <c r="M45" i="2"/>
  <c r="O45" i="2" s="1"/>
  <c r="Q45" i="2" s="1"/>
  <c r="S44" i="2"/>
  <c r="T44" i="2" s="1"/>
  <c r="W44" i="2" s="1"/>
  <c r="X44" i="2" s="1"/>
  <c r="N44" i="2"/>
  <c r="P44" i="2" s="1"/>
  <c r="M44" i="2"/>
  <c r="T43" i="2"/>
  <c r="W43" i="2" s="1"/>
  <c r="X43" i="2" s="1"/>
  <c r="S43" i="2"/>
  <c r="N43" i="2"/>
  <c r="P43" i="2" s="1"/>
  <c r="M43" i="2"/>
  <c r="U43" i="2" s="1"/>
  <c r="S42" i="2"/>
  <c r="V42" i="2" s="1"/>
  <c r="N42" i="2"/>
  <c r="P42" i="2" s="1"/>
  <c r="M42" i="2"/>
  <c r="O42" i="2" s="1"/>
  <c r="Q42" i="2" s="1"/>
  <c r="S41" i="2"/>
  <c r="T41" i="2" s="1"/>
  <c r="W41" i="2" s="1"/>
  <c r="X41" i="2" s="1"/>
  <c r="N41" i="2"/>
  <c r="P41" i="2" s="1"/>
  <c r="M41" i="2"/>
  <c r="S40" i="2"/>
  <c r="T40" i="2" s="1"/>
  <c r="W40" i="2" s="1"/>
  <c r="X40" i="2" s="1"/>
  <c r="O40" i="2"/>
  <c r="Q40" i="2" s="1"/>
  <c r="N40" i="2"/>
  <c r="M40" i="2"/>
  <c r="S39" i="2"/>
  <c r="T39" i="2" s="1"/>
  <c r="W39" i="2" s="1"/>
  <c r="N39" i="2"/>
  <c r="P39" i="2" s="1"/>
  <c r="R39" i="2" s="1"/>
  <c r="M39" i="2"/>
  <c r="U39" i="2" s="1"/>
  <c r="S38" i="2"/>
  <c r="T38" i="2" s="1"/>
  <c r="W38" i="2" s="1"/>
  <c r="X38" i="2" s="1"/>
  <c r="N38" i="2"/>
  <c r="M38" i="2"/>
  <c r="S37" i="2"/>
  <c r="U37" i="2" s="1"/>
  <c r="N37" i="2"/>
  <c r="M37" i="2"/>
  <c r="O37" i="2" s="1"/>
  <c r="Q37" i="2" s="1"/>
  <c r="S36" i="2"/>
  <c r="T36" i="2" s="1"/>
  <c r="W36" i="2" s="1"/>
  <c r="X36" i="2" s="1"/>
  <c r="N36" i="2"/>
  <c r="P36" i="2" s="1"/>
  <c r="AA36" i="2" s="1"/>
  <c r="AB36" i="2" s="1"/>
  <c r="M36" i="2"/>
  <c r="O36" i="2" s="1"/>
  <c r="Q36" i="2" s="1"/>
  <c r="S35" i="2"/>
  <c r="T35" i="2" s="1"/>
  <c r="W35" i="2" s="1"/>
  <c r="X35" i="2" s="1"/>
  <c r="N35" i="2"/>
  <c r="P35" i="2" s="1"/>
  <c r="M35" i="2"/>
  <c r="V34" i="2"/>
  <c r="S34" i="2"/>
  <c r="T34" i="2" s="1"/>
  <c r="W34" i="2" s="1"/>
  <c r="X34" i="2" s="1"/>
  <c r="N34" i="2"/>
  <c r="P34" i="2" s="1"/>
  <c r="M34" i="2"/>
  <c r="S33" i="2"/>
  <c r="T33" i="2" s="1"/>
  <c r="W33" i="2" s="1"/>
  <c r="X33" i="2" s="1"/>
  <c r="N33" i="2"/>
  <c r="P33" i="2" s="1"/>
  <c r="AA33" i="2" s="1"/>
  <c r="AB33" i="2" s="1"/>
  <c r="M33" i="2"/>
  <c r="O33" i="2" s="1"/>
  <c r="X32" i="2"/>
  <c r="S32" i="2"/>
  <c r="T32" i="2" s="1"/>
  <c r="W32" i="2" s="1"/>
  <c r="P32" i="2"/>
  <c r="N32" i="2"/>
  <c r="V32" i="2" s="1"/>
  <c r="M32" i="2"/>
  <c r="S31" i="2"/>
  <c r="T31" i="2" s="1"/>
  <c r="W31" i="2" s="1"/>
  <c r="X31" i="2" s="1"/>
  <c r="N31" i="2"/>
  <c r="M31" i="2"/>
  <c r="U31" i="2" s="1"/>
  <c r="S30" i="2"/>
  <c r="O30" i="2"/>
  <c r="N30" i="2"/>
  <c r="P30" i="2" s="1"/>
  <c r="R30" i="2" s="1"/>
  <c r="M30" i="2"/>
  <c r="S29" i="2"/>
  <c r="T29" i="2" s="1"/>
  <c r="W29" i="2" s="1"/>
  <c r="X29" i="2" s="1"/>
  <c r="N29" i="2"/>
  <c r="P29" i="2" s="1"/>
  <c r="M29" i="2"/>
  <c r="S28" i="2"/>
  <c r="T28" i="2" s="1"/>
  <c r="W28" i="2" s="1"/>
  <c r="X28" i="2" s="1"/>
  <c r="P28" i="2"/>
  <c r="R28" i="2" s="1"/>
  <c r="O28" i="2"/>
  <c r="N28" i="2"/>
  <c r="V28" i="2" s="1"/>
  <c r="M28" i="2"/>
  <c r="U28" i="2" s="1"/>
  <c r="S27" i="2"/>
  <c r="T27" i="2" s="1"/>
  <c r="W27" i="2" s="1"/>
  <c r="X27" i="2" s="1"/>
  <c r="N27" i="2"/>
  <c r="P27" i="2" s="1"/>
  <c r="M27" i="2"/>
  <c r="O27" i="2" s="1"/>
  <c r="S26" i="2"/>
  <c r="T26" i="2" s="1"/>
  <c r="W26" i="2" s="1"/>
  <c r="X26" i="2" s="1"/>
  <c r="N26" i="2"/>
  <c r="V26" i="2" s="1"/>
  <c r="M26" i="2"/>
  <c r="S25" i="2"/>
  <c r="P25" i="2"/>
  <c r="R25" i="2" s="1"/>
  <c r="N25" i="2"/>
  <c r="M25" i="2"/>
  <c r="O25" i="2" s="1"/>
  <c r="S24" i="2"/>
  <c r="T24" i="2" s="1"/>
  <c r="W24" i="2" s="1"/>
  <c r="X24" i="2" s="1"/>
  <c r="N24" i="2"/>
  <c r="P24" i="2" s="1"/>
  <c r="R24" i="2" s="1"/>
  <c r="M24" i="2"/>
  <c r="S23" i="2"/>
  <c r="T23" i="2" s="1"/>
  <c r="W23" i="2" s="1"/>
  <c r="X23" i="2" s="1"/>
  <c r="N23" i="2"/>
  <c r="M23" i="2"/>
  <c r="T22" i="2"/>
  <c r="W22" i="2" s="1"/>
  <c r="X22" i="2" s="1"/>
  <c r="S22" i="2"/>
  <c r="O22" i="2"/>
  <c r="Q22" i="2" s="1"/>
  <c r="N22" i="2"/>
  <c r="M22" i="2"/>
  <c r="S21" i="2"/>
  <c r="T21" i="2" s="1"/>
  <c r="W21" i="2" s="1"/>
  <c r="X21" i="2" s="1"/>
  <c r="N21" i="2"/>
  <c r="P21" i="2" s="1"/>
  <c r="M21" i="2"/>
  <c r="O21" i="2" s="1"/>
  <c r="S20" i="2"/>
  <c r="N20" i="2"/>
  <c r="P20" i="2" s="1"/>
  <c r="R20" i="2" s="1"/>
  <c r="M20" i="2"/>
  <c r="O20" i="2" s="1"/>
  <c r="S19" i="2"/>
  <c r="T19" i="2" s="1"/>
  <c r="W19" i="2" s="1"/>
  <c r="X19" i="2" s="1"/>
  <c r="N19" i="2"/>
  <c r="M19" i="2"/>
  <c r="O19" i="2" s="1"/>
  <c r="Q19" i="2" s="1"/>
  <c r="S18" i="2"/>
  <c r="O18" i="2"/>
  <c r="N18" i="2"/>
  <c r="V18" i="2" s="1"/>
  <c r="M18" i="2"/>
  <c r="S17" i="2"/>
  <c r="T17" i="2" s="1"/>
  <c r="W17" i="2" s="1"/>
  <c r="X17" i="2" s="1"/>
  <c r="N17" i="2"/>
  <c r="V17" i="2" s="1"/>
  <c r="M17" i="2"/>
  <c r="O17" i="2" s="1"/>
  <c r="S16" i="2"/>
  <c r="T16" i="2" s="1"/>
  <c r="W16" i="2" s="1"/>
  <c r="X16" i="2" s="1"/>
  <c r="O16" i="2"/>
  <c r="Q16" i="2" s="1"/>
  <c r="N16" i="2"/>
  <c r="V16" i="2" s="1"/>
  <c r="M16" i="2"/>
  <c r="S15" i="2"/>
  <c r="T15" i="2" s="1"/>
  <c r="W15" i="2" s="1"/>
  <c r="X15" i="2" s="1"/>
  <c r="N15" i="2"/>
  <c r="P15" i="2" s="1"/>
  <c r="M15" i="2"/>
  <c r="U15" i="2" s="1"/>
  <c r="S14" i="2"/>
  <c r="T14" i="2" s="1"/>
  <c r="W14" i="2" s="1"/>
  <c r="X14" i="2" s="1"/>
  <c r="N14" i="2"/>
  <c r="P14" i="2" s="1"/>
  <c r="R14" i="2" s="1"/>
  <c r="M14" i="2"/>
  <c r="O14" i="2" s="1"/>
  <c r="S13" i="2"/>
  <c r="T13" i="2" s="1"/>
  <c r="W13" i="2" s="1"/>
  <c r="X13" i="2" s="1"/>
  <c r="Q13" i="2"/>
  <c r="O13" i="2"/>
  <c r="N13" i="2"/>
  <c r="M13" i="2"/>
  <c r="S12" i="2"/>
  <c r="T12" i="2" s="1"/>
  <c r="W12" i="2" s="1"/>
  <c r="X12" i="2" s="1"/>
  <c r="O12" i="2"/>
  <c r="N12" i="2"/>
  <c r="V12" i="2" s="1"/>
  <c r="M12" i="2"/>
  <c r="U12" i="2" s="1"/>
  <c r="S11" i="2"/>
  <c r="T11" i="2" s="1"/>
  <c r="W11" i="2" s="1"/>
  <c r="X11" i="2" s="1"/>
  <c r="N11" i="2"/>
  <c r="V11" i="2" s="1"/>
  <c r="M11" i="2"/>
  <c r="O11" i="2" s="1"/>
  <c r="S10" i="2"/>
  <c r="T10" i="2" s="1"/>
  <c r="W10" i="2" s="1"/>
  <c r="X10" i="2" s="1"/>
  <c r="N10" i="2"/>
  <c r="V10" i="2" s="1"/>
  <c r="M10" i="2"/>
  <c r="O10" i="2" s="1"/>
  <c r="Q10" i="2" s="1"/>
  <c r="U9" i="2"/>
  <c r="S9" i="2"/>
  <c r="T9" i="2" s="1"/>
  <c r="W9" i="2" s="1"/>
  <c r="X9" i="2" s="1"/>
  <c r="O9" i="2"/>
  <c r="N9" i="2"/>
  <c r="M9" i="2"/>
  <c r="V8" i="2"/>
  <c r="S8" i="2"/>
  <c r="T8" i="2" s="1"/>
  <c r="W8" i="2" s="1"/>
  <c r="X8" i="2" s="1"/>
  <c r="N8" i="2"/>
  <c r="P8" i="2" s="1"/>
  <c r="R8" i="2" s="1"/>
  <c r="M8" i="2"/>
  <c r="O8" i="2" s="1"/>
  <c r="S7" i="2"/>
  <c r="T7" i="2" s="1"/>
  <c r="W7" i="2" s="1"/>
  <c r="X7" i="2" s="1"/>
  <c r="N7" i="2"/>
  <c r="M7" i="2"/>
  <c r="O7" i="2" s="1"/>
  <c r="Q7" i="2" s="1"/>
  <c r="S6" i="2"/>
  <c r="T6" i="2" s="1"/>
  <c r="W6" i="2" s="1"/>
  <c r="X6" i="2" s="1"/>
  <c r="N6" i="2"/>
  <c r="M6" i="2"/>
  <c r="S5" i="2"/>
  <c r="T5" i="2" s="1"/>
  <c r="W5" i="2" s="1"/>
  <c r="X5" i="2" s="1"/>
  <c r="P5" i="2"/>
  <c r="R5" i="2" s="1"/>
  <c r="N5" i="2"/>
  <c r="V5" i="2" s="1"/>
  <c r="M5" i="2"/>
  <c r="O5" i="2" s="1"/>
  <c r="T4" i="2"/>
  <c r="W4" i="2" s="1"/>
  <c r="X4" i="2" s="1"/>
  <c r="S4" i="2"/>
  <c r="N4" i="2"/>
  <c r="V4" i="2" s="1"/>
  <c r="M4" i="2"/>
  <c r="U4" i="2" s="1"/>
  <c r="S3" i="2"/>
  <c r="T3" i="2" s="1"/>
  <c r="W3" i="2" s="1"/>
  <c r="X3" i="2" s="1"/>
  <c r="N3" i="2"/>
  <c r="V3" i="2" s="1"/>
  <c r="M3" i="2"/>
  <c r="U3" i="2" s="1"/>
  <c r="T2" i="2"/>
  <c r="W2" i="2" s="1"/>
  <c r="X2" i="2" s="1"/>
  <c r="S2" i="2"/>
  <c r="N2" i="2"/>
  <c r="V2" i="2" s="1"/>
  <c r="M2" i="2"/>
  <c r="O2" i="2" s="1"/>
  <c r="V14" i="2" l="1"/>
  <c r="U25" i="2"/>
  <c r="V43" i="2"/>
  <c r="U54" i="2"/>
  <c r="T130" i="2"/>
  <c r="W130" i="2" s="1"/>
  <c r="X130" i="2" s="1"/>
  <c r="V143" i="2"/>
  <c r="P160" i="2"/>
  <c r="R160" i="2" s="1"/>
  <c r="U166" i="2"/>
  <c r="P180" i="2"/>
  <c r="U218" i="2"/>
  <c r="V307" i="2"/>
  <c r="P17" i="2"/>
  <c r="R17" i="2" s="1"/>
  <c r="P59" i="2"/>
  <c r="V61" i="2"/>
  <c r="V204" i="2"/>
  <c r="P233" i="2"/>
  <c r="R233" i="2" s="1"/>
  <c r="P243" i="2"/>
  <c r="P266" i="2"/>
  <c r="T307" i="2"/>
  <c r="W307" i="2" s="1"/>
  <c r="X307" i="2" s="1"/>
  <c r="P333" i="2"/>
  <c r="U350" i="2"/>
  <c r="P3" i="2"/>
  <c r="AA3" i="2" s="1"/>
  <c r="AB3" i="2" s="1"/>
  <c r="V20" i="2"/>
  <c r="R36" i="2"/>
  <c r="O39" i="2"/>
  <c r="AA42" i="2"/>
  <c r="AB42" i="2" s="1"/>
  <c r="O49" i="2"/>
  <c r="Q49" i="2" s="1"/>
  <c r="V120" i="2"/>
  <c r="V144" i="2"/>
  <c r="O147" i="2"/>
  <c r="V167" i="2"/>
  <c r="V208" i="2"/>
  <c r="U230" i="2"/>
  <c r="U243" i="2"/>
  <c r="U249" i="2"/>
  <c r="U308" i="2"/>
  <c r="V327" i="2"/>
  <c r="P330" i="2"/>
  <c r="R330" i="2" s="1"/>
  <c r="U6" i="2"/>
  <c r="O15" i="2"/>
  <c r="U24" i="2"/>
  <c r="O31" i="2"/>
  <c r="U34" i="2"/>
  <c r="R42" i="2"/>
  <c r="AA44" i="2"/>
  <c r="AB44" i="2" s="1"/>
  <c r="O55" i="2"/>
  <c r="Q55" i="2" s="1"/>
  <c r="V57" i="2"/>
  <c r="U84" i="2"/>
  <c r="U114" i="2"/>
  <c r="U121" i="2"/>
  <c r="V131" i="2"/>
  <c r="T208" i="2"/>
  <c r="W208" i="2" s="1"/>
  <c r="V230" i="2"/>
  <c r="U240" i="2"/>
  <c r="U264" i="2"/>
  <c r="U284" i="2"/>
  <c r="V6" i="2"/>
  <c r="V36" i="2"/>
  <c r="P55" i="2"/>
  <c r="R55" i="2" s="1"/>
  <c r="V87" i="2"/>
  <c r="U91" i="2"/>
  <c r="V118" i="2"/>
  <c r="U135" i="2"/>
  <c r="V158" i="2"/>
  <c r="V175" i="2"/>
  <c r="U220" i="2"/>
  <c r="U247" i="2"/>
  <c r="V284" i="2"/>
  <c r="V294" i="2"/>
  <c r="O308" i="2"/>
  <c r="U314" i="2"/>
  <c r="U324" i="2"/>
  <c r="U344" i="2"/>
  <c r="V348" i="2"/>
  <c r="P6" i="2"/>
  <c r="O24" i="2"/>
  <c r="Q24" i="2" s="1"/>
  <c r="O34" i="2"/>
  <c r="T42" i="2"/>
  <c r="W42" i="2" s="1"/>
  <c r="X42" i="2" s="1"/>
  <c r="V62" i="2"/>
  <c r="O84" i="2"/>
  <c r="V91" i="2"/>
  <c r="V95" i="2"/>
  <c r="V141" i="2"/>
  <c r="U145" i="2"/>
  <c r="P158" i="2"/>
  <c r="V161" i="2"/>
  <c r="AA181" i="2"/>
  <c r="AB181" i="2" s="1"/>
  <c r="V195" i="2"/>
  <c r="AA241" i="2"/>
  <c r="AB241" i="2" s="1"/>
  <c r="V247" i="2"/>
  <c r="O264" i="2"/>
  <c r="V288" i="2"/>
  <c r="V324" i="2"/>
  <c r="V37" i="2"/>
  <c r="U356" i="2"/>
  <c r="P11" i="2"/>
  <c r="R11" i="2" s="1"/>
  <c r="U18" i="2"/>
  <c r="O58" i="2"/>
  <c r="Q58" i="2" s="1"/>
  <c r="U61" i="2"/>
  <c r="V65" i="2"/>
  <c r="AA72" i="2"/>
  <c r="AB72" i="2" s="1"/>
  <c r="V79" i="2"/>
  <c r="V88" i="2"/>
  <c r="P106" i="2"/>
  <c r="R106" i="2" s="1"/>
  <c r="U126" i="2"/>
  <c r="O145" i="2"/>
  <c r="Q145" i="2" s="1"/>
  <c r="T148" i="2"/>
  <c r="W148" i="2" s="1"/>
  <c r="X148" i="2" s="1"/>
  <c r="U159" i="2"/>
  <c r="U169" i="2"/>
  <c r="U176" i="2"/>
  <c r="P189" i="2"/>
  <c r="R189" i="2" s="1"/>
  <c r="U203" i="2"/>
  <c r="P238" i="2"/>
  <c r="R238" i="2" s="1"/>
  <c r="V254" i="2"/>
  <c r="U265" i="2"/>
  <c r="P288" i="2"/>
  <c r="O302" i="2"/>
  <c r="U309" i="2"/>
  <c r="P321" i="2"/>
  <c r="R321" i="2" s="1"/>
  <c r="U342" i="2"/>
  <c r="P363" i="2"/>
  <c r="R363" i="2" s="1"/>
  <c r="V369" i="2"/>
  <c r="U100" i="2"/>
  <c r="U133" i="2"/>
  <c r="V139" i="2"/>
  <c r="U142" i="2"/>
  <c r="V203" i="2"/>
  <c r="V275" i="2"/>
  <c r="U278" i="2"/>
  <c r="U329" i="2"/>
  <c r="V342" i="2"/>
  <c r="O356" i="2"/>
  <c r="Y356" i="2" s="1"/>
  <c r="Z356" i="2" s="1"/>
  <c r="P2" i="2"/>
  <c r="R2" i="2" s="1"/>
  <c r="V25" i="2"/>
  <c r="U40" i="2"/>
  <c r="U73" i="2"/>
  <c r="V100" i="2"/>
  <c r="V133" i="2"/>
  <c r="V245" i="2"/>
  <c r="U339" i="2"/>
  <c r="U45" i="2"/>
  <c r="AA54" i="2"/>
  <c r="AB54" i="2" s="1"/>
  <c r="V73" i="2"/>
  <c r="U76" i="2"/>
  <c r="U85" i="2"/>
  <c r="U93" i="2"/>
  <c r="O100" i="2"/>
  <c r="Q100" i="2" s="1"/>
  <c r="V123" i="2"/>
  <c r="P133" i="2"/>
  <c r="R133" i="2" s="1"/>
  <c r="U136" i="2"/>
  <c r="U139" i="2"/>
  <c r="U160" i="2"/>
  <c r="V207" i="2"/>
  <c r="V218" i="2"/>
  <c r="U259" i="2"/>
  <c r="U276" i="2"/>
  <c r="U307" i="2"/>
  <c r="U326" i="2"/>
  <c r="V339" i="2"/>
  <c r="AA21" i="2"/>
  <c r="AB21" i="2" s="1"/>
  <c r="AA34" i="2"/>
  <c r="AB34" i="2" s="1"/>
  <c r="R34" i="2"/>
  <c r="AA60" i="2"/>
  <c r="AB60" i="2" s="1"/>
  <c r="Q27" i="2"/>
  <c r="Y27" i="2"/>
  <c r="Z27" i="2" s="1"/>
  <c r="V129" i="2"/>
  <c r="T129" i="2"/>
  <c r="W129" i="2" s="1"/>
  <c r="X129" i="2" s="1"/>
  <c r="P274" i="2"/>
  <c r="R274" i="2" s="1"/>
  <c r="V274" i="2"/>
  <c r="V23" i="2"/>
  <c r="Y31" i="2"/>
  <c r="Z31" i="2" s="1"/>
  <c r="V109" i="2"/>
  <c r="P109" i="2"/>
  <c r="R109" i="2" s="1"/>
  <c r="V186" i="2"/>
  <c r="T186" i="2"/>
  <c r="W186" i="2" s="1"/>
  <c r="X186" i="2" s="1"/>
  <c r="V227" i="2"/>
  <c r="P227" i="2"/>
  <c r="U289" i="2"/>
  <c r="O289" i="2"/>
  <c r="V354" i="2"/>
  <c r="P354" i="2"/>
  <c r="R354" i="2" s="1"/>
  <c r="AA52" i="2"/>
  <c r="AB52" i="2" s="1"/>
  <c r="U21" i="2"/>
  <c r="V126" i="2"/>
  <c r="P126" i="2"/>
  <c r="AA126" i="2" s="1"/>
  <c r="AB126" i="2" s="1"/>
  <c r="O4" i="2"/>
  <c r="Q4" i="2" s="1"/>
  <c r="O6" i="2"/>
  <c r="U10" i="2"/>
  <c r="P23" i="2"/>
  <c r="R33" i="2"/>
  <c r="U42" i="2"/>
  <c r="O46" i="2"/>
  <c r="Q46" i="2" s="1"/>
  <c r="U48" i="2"/>
  <c r="V50" i="2"/>
  <c r="O52" i="2"/>
  <c r="Y52" i="2" s="1"/>
  <c r="Z52" i="2" s="1"/>
  <c r="AA121" i="2"/>
  <c r="AB121" i="2" s="1"/>
  <c r="R150" i="2"/>
  <c r="AA150" i="2"/>
  <c r="AB150" i="2" s="1"/>
  <c r="V170" i="2"/>
  <c r="P170" i="2"/>
  <c r="AA170" i="2" s="1"/>
  <c r="AB170" i="2" s="1"/>
  <c r="U177" i="2"/>
  <c r="O177" i="2"/>
  <c r="Q177" i="2" s="1"/>
  <c r="P324" i="2"/>
  <c r="V68" i="2"/>
  <c r="P68" i="2"/>
  <c r="AA68" i="2" s="1"/>
  <c r="AB68" i="2" s="1"/>
  <c r="P75" i="2"/>
  <c r="R75" i="2" s="1"/>
  <c r="V75" i="2"/>
  <c r="V135" i="2"/>
  <c r="P135" i="2"/>
  <c r="AA135" i="2" s="1"/>
  <c r="AB135" i="2" s="1"/>
  <c r="AA190" i="2"/>
  <c r="AB190" i="2" s="1"/>
  <c r="X190" i="2"/>
  <c r="P250" i="2"/>
  <c r="V250" i="2"/>
  <c r="V351" i="2"/>
  <c r="P351" i="2"/>
  <c r="R351" i="2" s="1"/>
  <c r="U362" i="2"/>
  <c r="O362" i="2"/>
  <c r="Y10" i="2"/>
  <c r="Z10" i="2" s="1"/>
  <c r="Y12" i="2"/>
  <c r="Z12" i="2" s="1"/>
  <c r="U16" i="2"/>
  <c r="T25" i="2"/>
  <c r="W25" i="2" s="1"/>
  <c r="V29" i="2"/>
  <c r="R52" i="2"/>
  <c r="V56" i="2"/>
  <c r="R60" i="2"/>
  <c r="U79" i="2"/>
  <c r="O79" i="2"/>
  <c r="U94" i="2"/>
  <c r="V122" i="2"/>
  <c r="P122" i="2"/>
  <c r="R122" i="2" s="1"/>
  <c r="R129" i="2"/>
  <c r="V190" i="2"/>
  <c r="U231" i="2"/>
  <c r="T231" i="2"/>
  <c r="W231" i="2" s="1"/>
  <c r="X231" i="2" s="1"/>
  <c r="R296" i="2"/>
  <c r="AA296" i="2"/>
  <c r="AB296" i="2" s="1"/>
  <c r="U22" i="2"/>
  <c r="P98" i="2"/>
  <c r="V98" i="2"/>
  <c r="Q114" i="2"/>
  <c r="Y114" i="2"/>
  <c r="Z114" i="2" s="1"/>
  <c r="V215" i="2"/>
  <c r="P215" i="2"/>
  <c r="R215" i="2" s="1"/>
  <c r="V278" i="2"/>
  <c r="P278" i="2"/>
  <c r="R278" i="2" s="1"/>
  <c r="U296" i="2"/>
  <c r="O319" i="2"/>
  <c r="Q319" i="2" s="1"/>
  <c r="U319" i="2"/>
  <c r="V60" i="2"/>
  <c r="O3" i="2"/>
  <c r="U7" i="2"/>
  <c r="P18" i="2"/>
  <c r="V22" i="2"/>
  <c r="V39" i="2"/>
  <c r="O43" i="2"/>
  <c r="V46" i="2"/>
  <c r="U57" i="2"/>
  <c r="U60" i="2"/>
  <c r="P64" i="2"/>
  <c r="R64" i="2" s="1"/>
  <c r="P66" i="2"/>
  <c r="R66" i="2" s="1"/>
  <c r="V66" i="2"/>
  <c r="AA130" i="2"/>
  <c r="AB130" i="2" s="1"/>
  <c r="O133" i="2"/>
  <c r="Q133" i="2" s="1"/>
  <c r="U172" i="2"/>
  <c r="X215" i="2"/>
  <c r="O284" i="2"/>
  <c r="O359" i="2"/>
  <c r="O225" i="2"/>
  <c r="Q225" i="2" s="1"/>
  <c r="U225" i="2"/>
  <c r="V7" i="2"/>
  <c r="V9" i="2"/>
  <c r="AA39" i="2"/>
  <c r="AB39" i="2" s="1"/>
  <c r="AA43" i="2"/>
  <c r="AB43" i="2" s="1"/>
  <c r="V51" i="2"/>
  <c r="AA62" i="2"/>
  <c r="AB62" i="2" s="1"/>
  <c r="U111" i="2"/>
  <c r="O111" i="2"/>
  <c r="Q111" i="2" s="1"/>
  <c r="O185" i="2"/>
  <c r="Q185" i="2" s="1"/>
  <c r="U185" i="2"/>
  <c r="V205" i="2"/>
  <c r="P205" i="2"/>
  <c r="V271" i="2"/>
  <c r="T271" i="2"/>
  <c r="W271" i="2" s="1"/>
  <c r="Y7" i="2"/>
  <c r="Z7" i="2" s="1"/>
  <c r="Y9" i="2"/>
  <c r="Z9" i="2" s="1"/>
  <c r="U13" i="2"/>
  <c r="T18" i="2"/>
  <c r="W18" i="2" s="1"/>
  <c r="X18" i="2" s="1"/>
  <c r="T20" i="2"/>
  <c r="W20" i="2" s="1"/>
  <c r="X20" i="2" s="1"/>
  <c r="Y24" i="2"/>
  <c r="Z24" i="2" s="1"/>
  <c r="V35" i="2"/>
  <c r="T37" i="2"/>
  <c r="W37" i="2" s="1"/>
  <c r="X37" i="2" s="1"/>
  <c r="V47" i="2"/>
  <c r="T51" i="2"/>
  <c r="W51" i="2" s="1"/>
  <c r="R62" i="2"/>
  <c r="Q189" i="2"/>
  <c r="Y189" i="2"/>
  <c r="Z189" i="2" s="1"/>
  <c r="U252" i="2"/>
  <c r="O252" i="2"/>
  <c r="Q252" i="2" s="1"/>
  <c r="O326" i="2"/>
  <c r="O339" i="2"/>
  <c r="P9" i="2"/>
  <c r="AA9" i="2" s="1"/>
  <c r="AB9" i="2" s="1"/>
  <c r="V13" i="2"/>
  <c r="V15" i="2"/>
  <c r="V30" i="2"/>
  <c r="U51" i="2"/>
  <c r="U67" i="2"/>
  <c r="V70" i="2"/>
  <c r="P70" i="2"/>
  <c r="V77" i="2"/>
  <c r="P77" i="2"/>
  <c r="AA77" i="2" s="1"/>
  <c r="AB77" i="2" s="1"/>
  <c r="P80" i="2"/>
  <c r="V80" i="2"/>
  <c r="V86" i="2"/>
  <c r="P86" i="2"/>
  <c r="U115" i="2"/>
  <c r="O115" i="2"/>
  <c r="Y115" i="2" s="1"/>
  <c r="Z115" i="2" s="1"/>
  <c r="P149" i="2"/>
  <c r="R149" i="2" s="1"/>
  <c r="V149" i="2"/>
  <c r="V209" i="2"/>
  <c r="P209" i="2"/>
  <c r="R209" i="2" s="1"/>
  <c r="O213" i="2"/>
  <c r="Q213" i="2" s="1"/>
  <c r="U213" i="2"/>
  <c r="U219" i="2"/>
  <c r="T219" i="2"/>
  <c r="W219" i="2" s="1"/>
  <c r="X219" i="2" s="1"/>
  <c r="P12" i="2"/>
  <c r="AA12" i="2" s="1"/>
  <c r="AB12" i="2" s="1"/>
  <c r="Y13" i="2"/>
  <c r="Z13" i="2" s="1"/>
  <c r="Y15" i="2"/>
  <c r="Z15" i="2" s="1"/>
  <c r="U19" i="2"/>
  <c r="AA53" i="2"/>
  <c r="AB53" i="2" s="1"/>
  <c r="P93" i="2"/>
  <c r="V93" i="2"/>
  <c r="Y112" i="2"/>
  <c r="Z112" i="2" s="1"/>
  <c r="Q112" i="2"/>
  <c r="V124" i="2"/>
  <c r="P124" i="2"/>
  <c r="R124" i="2" s="1"/>
  <c r="Y166" i="2"/>
  <c r="Z166" i="2" s="1"/>
  <c r="Q166" i="2"/>
  <c r="V169" i="2"/>
  <c r="P169" i="2"/>
  <c r="R169" i="2" s="1"/>
  <c r="U282" i="2"/>
  <c r="O282" i="2"/>
  <c r="Q282" i="2" s="1"/>
  <c r="U317" i="2"/>
  <c r="O317" i="2"/>
  <c r="Q317" i="2" s="1"/>
  <c r="O91" i="2"/>
  <c r="Q91" i="2" s="1"/>
  <c r="V194" i="2"/>
  <c r="P194" i="2"/>
  <c r="R194" i="2" s="1"/>
  <c r="V19" i="2"/>
  <c r="V21" i="2"/>
  <c r="U27" i="2"/>
  <c r="V38" i="2"/>
  <c r="O337" i="2"/>
  <c r="U337" i="2"/>
  <c r="AA364" i="2"/>
  <c r="AB364" i="2" s="1"/>
  <c r="R364" i="2"/>
  <c r="P73" i="2"/>
  <c r="R73" i="2" s="1"/>
  <c r="AA78" i="2"/>
  <c r="AB78" i="2" s="1"/>
  <c r="U96" i="2"/>
  <c r="P100" i="2"/>
  <c r="R100" i="2" s="1"/>
  <c r="U103" i="2"/>
  <c r="U105" i="2"/>
  <c r="U118" i="2"/>
  <c r="U130" i="2"/>
  <c r="P147" i="2"/>
  <c r="V150" i="2"/>
  <c r="U156" i="2"/>
  <c r="O160" i="2"/>
  <c r="U184" i="2"/>
  <c r="V202" i="2"/>
  <c r="V241" i="2"/>
  <c r="U250" i="2"/>
  <c r="U279" i="2"/>
  <c r="V290" i="2"/>
  <c r="O300" i="2"/>
  <c r="Q300" i="2" s="1"/>
  <c r="P302" i="2"/>
  <c r="R302" i="2" s="1"/>
  <c r="V312" i="2"/>
  <c r="V316" i="2"/>
  <c r="O324" i="2"/>
  <c r="U361" i="2"/>
  <c r="O70" i="2"/>
  <c r="Q70" i="2" s="1"/>
  <c r="V71" i="2"/>
  <c r="P91" i="2"/>
  <c r="R91" i="2" s="1"/>
  <c r="O93" i="2"/>
  <c r="Q93" i="2" s="1"/>
  <c r="AA96" i="2"/>
  <c r="AB96" i="2" s="1"/>
  <c r="AA105" i="2"/>
  <c r="AB105" i="2" s="1"/>
  <c r="O109" i="2"/>
  <c r="Q109" i="2" s="1"/>
  <c r="AA115" i="2"/>
  <c r="AB115" i="2" s="1"/>
  <c r="O124" i="2"/>
  <c r="O126" i="2"/>
  <c r="O135" i="2"/>
  <c r="O154" i="2"/>
  <c r="Q154" i="2" s="1"/>
  <c r="V156" i="2"/>
  <c r="U163" i="2"/>
  <c r="U165" i="2"/>
  <c r="O169" i="2"/>
  <c r="P175" i="2"/>
  <c r="AA175" i="2" s="1"/>
  <c r="AB175" i="2" s="1"/>
  <c r="U192" i="2"/>
  <c r="V229" i="2"/>
  <c r="O250" i="2"/>
  <c r="Q250" i="2" s="1"/>
  <c r="O256" i="2"/>
  <c r="P284" i="2"/>
  <c r="AA284" i="2" s="1"/>
  <c r="AB284" i="2" s="1"/>
  <c r="V296" i="2"/>
  <c r="U310" i="2"/>
  <c r="O335" i="2"/>
  <c r="P339" i="2"/>
  <c r="V82" i="2"/>
  <c r="V84" i="2"/>
  <c r="P104" i="2"/>
  <c r="R104" i="2" s="1"/>
  <c r="U129" i="2"/>
  <c r="T165" i="2"/>
  <c r="W165" i="2" s="1"/>
  <c r="AA165" i="2" s="1"/>
  <c r="AB165" i="2" s="1"/>
  <c r="V192" i="2"/>
  <c r="O88" i="2"/>
  <c r="V89" i="2"/>
  <c r="P95" i="2"/>
  <c r="R115" i="2"/>
  <c r="O121" i="2"/>
  <c r="Y129" i="2"/>
  <c r="Z129" i="2" s="1"/>
  <c r="P131" i="2"/>
  <c r="R131" i="2" s="1"/>
  <c r="P144" i="2"/>
  <c r="R144" i="2" s="1"/>
  <c r="O153" i="2"/>
  <c r="Q153" i="2" s="1"/>
  <c r="P167" i="2"/>
  <c r="AA167" i="2" s="1"/>
  <c r="AB167" i="2" s="1"/>
  <c r="P183" i="2"/>
  <c r="AA183" i="2" s="1"/>
  <c r="AB183" i="2" s="1"/>
  <c r="O203" i="2"/>
  <c r="Q203" i="2" s="1"/>
  <c r="P207" i="2"/>
  <c r="V225" i="2"/>
  <c r="O242" i="2"/>
  <c r="T254" i="2"/>
  <c r="W254" i="2" s="1"/>
  <c r="X254" i="2" s="1"/>
  <c r="P263" i="2"/>
  <c r="R263" i="2" s="1"/>
  <c r="V289" i="2"/>
  <c r="O291" i="2"/>
  <c r="P293" i="2"/>
  <c r="AA293" i="2" s="1"/>
  <c r="AB293" i="2" s="1"/>
  <c r="O342" i="2"/>
  <c r="Y342" i="2" s="1"/>
  <c r="Z342" i="2" s="1"/>
  <c r="P357" i="2"/>
  <c r="U364" i="2"/>
  <c r="P88" i="2"/>
  <c r="O97" i="2"/>
  <c r="V102" i="2"/>
  <c r="V107" i="2"/>
  <c r="U141" i="2"/>
  <c r="T142" i="2"/>
  <c r="W142" i="2" s="1"/>
  <c r="X142" i="2" s="1"/>
  <c r="O151" i="2"/>
  <c r="Q151" i="2" s="1"/>
  <c r="P153" i="2"/>
  <c r="O157" i="2"/>
  <c r="Q157" i="2" s="1"/>
  <c r="U162" i="2"/>
  <c r="AA166" i="2"/>
  <c r="AB166" i="2" s="1"/>
  <c r="R181" i="2"/>
  <c r="O191" i="2"/>
  <c r="Q191" i="2" s="1"/>
  <c r="P203" i="2"/>
  <c r="R203" i="2" s="1"/>
  <c r="O230" i="2"/>
  <c r="Q230" i="2" s="1"/>
  <c r="O232" i="2"/>
  <c r="P236" i="2"/>
  <c r="P242" i="2"/>
  <c r="AA242" i="2" s="1"/>
  <c r="AB242" i="2" s="1"/>
  <c r="O261" i="2"/>
  <c r="P299" i="2"/>
  <c r="R299" i="2" s="1"/>
  <c r="P342" i="2"/>
  <c r="R342" i="2" s="1"/>
  <c r="U365" i="2"/>
  <c r="R72" i="2"/>
  <c r="P97" i="2"/>
  <c r="R97" i="2" s="1"/>
  <c r="V162" i="2"/>
  <c r="P164" i="2"/>
  <c r="R164" i="2" s="1"/>
  <c r="O171" i="2"/>
  <c r="Q171" i="2" s="1"/>
  <c r="P193" i="2"/>
  <c r="R193" i="2" s="1"/>
  <c r="P212" i="2"/>
  <c r="P218" i="2"/>
  <c r="AA218" i="2" s="1"/>
  <c r="AB218" i="2" s="1"/>
  <c r="O220" i="2"/>
  <c r="P230" i="2"/>
  <c r="AA230" i="2" s="1"/>
  <c r="AB230" i="2" s="1"/>
  <c r="T240" i="2"/>
  <c r="W240" i="2" s="1"/>
  <c r="X240" i="2" s="1"/>
  <c r="X289" i="2"/>
  <c r="O297" i="2"/>
  <c r="O329" i="2"/>
  <c r="Q329" i="2" s="1"/>
  <c r="O345" i="2"/>
  <c r="P360" i="2"/>
  <c r="R360" i="2" s="1"/>
  <c r="V69" i="2"/>
  <c r="P83" i="2"/>
  <c r="R83" i="2" s="1"/>
  <c r="AA90" i="2"/>
  <c r="AB90" i="2" s="1"/>
  <c r="O120" i="2"/>
  <c r="AA133" i="2"/>
  <c r="AB133" i="2" s="1"/>
  <c r="P139" i="2"/>
  <c r="O141" i="2"/>
  <c r="Q141" i="2" s="1"/>
  <c r="O159" i="2"/>
  <c r="Q159" i="2" s="1"/>
  <c r="V173" i="2"/>
  <c r="V177" i="2"/>
  <c r="V185" i="2"/>
  <c r="V206" i="2"/>
  <c r="U216" i="2"/>
  <c r="P222" i="2"/>
  <c r="P226" i="2"/>
  <c r="R226" i="2" s="1"/>
  <c r="U239" i="2"/>
  <c r="O255" i="2"/>
  <c r="O259" i="2"/>
  <c r="Q259" i="2" s="1"/>
  <c r="P275" i="2"/>
  <c r="AA275" i="2" s="1"/>
  <c r="AB275" i="2" s="1"/>
  <c r="U290" i="2"/>
  <c r="U313" i="2"/>
  <c r="P327" i="2"/>
  <c r="R327" i="2" s="1"/>
  <c r="P336" i="2"/>
  <c r="R336" i="2" s="1"/>
  <c r="O338" i="2"/>
  <c r="P345" i="2"/>
  <c r="R345" i="2" s="1"/>
  <c r="O365" i="2"/>
  <c r="Q365" i="2" s="1"/>
  <c r="T69" i="2"/>
  <c r="W69" i="2" s="1"/>
  <c r="V72" i="2"/>
  <c r="R90" i="2"/>
  <c r="V101" i="2"/>
  <c r="P114" i="2"/>
  <c r="V128" i="2"/>
  <c r="V137" i="2"/>
  <c r="AA161" i="2"/>
  <c r="AB161" i="2" s="1"/>
  <c r="R166" i="2"/>
  <c r="U201" i="2"/>
  <c r="V214" i="2"/>
  <c r="T216" i="2"/>
  <c r="W216" i="2" s="1"/>
  <c r="X216" i="2" s="1"/>
  <c r="V232" i="2"/>
  <c r="V239" i="2"/>
  <c r="V244" i="2"/>
  <c r="O247" i="2"/>
  <c r="O253" i="2"/>
  <c r="Y253" i="2" s="1"/>
  <c r="Z253" i="2" s="1"/>
  <c r="P255" i="2"/>
  <c r="AA255" i="2" s="1"/>
  <c r="AB255" i="2" s="1"/>
  <c r="O273" i="2"/>
  <c r="V301" i="2"/>
  <c r="AA307" i="2"/>
  <c r="AB307" i="2" s="1"/>
  <c r="U355" i="2"/>
  <c r="AA370" i="2"/>
  <c r="AB370" i="2" s="1"/>
  <c r="U69" i="2"/>
  <c r="P101" i="2"/>
  <c r="R101" i="2" s="1"/>
  <c r="T106" i="2"/>
  <c r="W106" i="2" s="1"/>
  <c r="R108" i="2"/>
  <c r="V121" i="2"/>
  <c r="V127" i="2"/>
  <c r="V159" i="2"/>
  <c r="R161" i="2"/>
  <c r="P206" i="2"/>
  <c r="T214" i="2"/>
  <c r="W214" i="2" s="1"/>
  <c r="X214" i="2" s="1"/>
  <c r="T232" i="2"/>
  <c r="W232" i="2" s="1"/>
  <c r="AA232" i="2" s="1"/>
  <c r="AB232" i="2" s="1"/>
  <c r="U234" i="2"/>
  <c r="O239" i="2"/>
  <c r="Q239" i="2" s="1"/>
  <c r="P247" i="2"/>
  <c r="R247" i="2" s="1"/>
  <c r="AA279" i="2"/>
  <c r="AB279" i="2" s="1"/>
  <c r="O290" i="2"/>
  <c r="U75" i="2"/>
  <c r="U78" i="2"/>
  <c r="T87" i="2"/>
  <c r="W87" i="2" s="1"/>
  <c r="V90" i="2"/>
  <c r="V105" i="2"/>
  <c r="P116" i="2"/>
  <c r="R116" i="2" s="1"/>
  <c r="U195" i="2"/>
  <c r="U215" i="2"/>
  <c r="T220" i="2"/>
  <c r="W220" i="2" s="1"/>
  <c r="P239" i="2"/>
  <c r="O262" i="2"/>
  <c r="Q262" i="2" s="1"/>
  <c r="R279" i="2"/>
  <c r="U325" i="2"/>
  <c r="U358" i="2"/>
  <c r="O368" i="2"/>
  <c r="Q368" i="2" s="1"/>
  <c r="U370" i="2"/>
  <c r="U237" i="2"/>
  <c r="Q17" i="2"/>
  <c r="Y17" i="2"/>
  <c r="Z17" i="2" s="1"/>
  <c r="Q2" i="2"/>
  <c r="Y2" i="2"/>
  <c r="AA15" i="2"/>
  <c r="AB15" i="2" s="1"/>
  <c r="Q33" i="2"/>
  <c r="Y33" i="2"/>
  <c r="Z33" i="2" s="1"/>
  <c r="Q69" i="2"/>
  <c r="Y69" i="2"/>
  <c r="Z69" i="2" s="1"/>
  <c r="Q8" i="2"/>
  <c r="Y8" i="2"/>
  <c r="Z8" i="2" s="1"/>
  <c r="Y19" i="2"/>
  <c r="Z19" i="2" s="1"/>
  <c r="Y21" i="2"/>
  <c r="Z21" i="2" s="1"/>
  <c r="R46" i="2"/>
  <c r="AA46" i="2"/>
  <c r="AB46" i="2" s="1"/>
  <c r="Q78" i="2"/>
  <c r="Y78" i="2"/>
  <c r="Z78" i="2" s="1"/>
  <c r="Y4" i="2"/>
  <c r="Z4" i="2" s="1"/>
  <c r="Y6" i="2"/>
  <c r="Z6" i="2" s="1"/>
  <c r="Q60" i="2"/>
  <c r="Y60" i="2"/>
  <c r="Z60" i="2" s="1"/>
  <c r="Q87" i="2"/>
  <c r="AA6" i="2"/>
  <c r="AB6" i="2" s="1"/>
  <c r="Q14" i="2"/>
  <c r="Y14" i="2"/>
  <c r="Z14" i="2" s="1"/>
  <c r="Q96" i="2"/>
  <c r="Y96" i="2"/>
  <c r="Z96" i="2" s="1"/>
  <c r="Q105" i="2"/>
  <c r="Y105" i="2"/>
  <c r="Z105" i="2" s="1"/>
  <c r="X25" i="2"/>
  <c r="AA25" i="2"/>
  <c r="AB25" i="2" s="1"/>
  <c r="Q20" i="2"/>
  <c r="Y20" i="2"/>
  <c r="Z20" i="2" s="1"/>
  <c r="Q5" i="2"/>
  <c r="Y5" i="2"/>
  <c r="Z5" i="2" s="1"/>
  <c r="Y16" i="2"/>
  <c r="Z16" i="2" s="1"/>
  <c r="Y3" i="2"/>
  <c r="Z3" i="2" s="1"/>
  <c r="Q11" i="2"/>
  <c r="Y11" i="2"/>
  <c r="Z11" i="2" s="1"/>
  <c r="U77" i="2"/>
  <c r="O77" i="2"/>
  <c r="U2" i="2"/>
  <c r="Q3" i="2"/>
  <c r="U5" i="2"/>
  <c r="Q6" i="2"/>
  <c r="U8" i="2"/>
  <c r="Q9" i="2"/>
  <c r="U11" i="2"/>
  <c r="Q12" i="2"/>
  <c r="U14" i="2"/>
  <c r="Q15" i="2"/>
  <c r="U17" i="2"/>
  <c r="Q18" i="2"/>
  <c r="U20" i="2"/>
  <c r="Q21" i="2"/>
  <c r="AA28" i="2"/>
  <c r="AB28" i="2" s="1"/>
  <c r="V31" i="2"/>
  <c r="P31" i="2"/>
  <c r="AA32" i="2"/>
  <c r="AB32" i="2" s="1"/>
  <c r="R32" i="2"/>
  <c r="P38" i="2"/>
  <c r="Y43" i="2"/>
  <c r="Z43" i="2" s="1"/>
  <c r="Q43" i="2"/>
  <c r="V45" i="2"/>
  <c r="X51" i="2"/>
  <c r="AA84" i="2"/>
  <c r="AB84" i="2" s="1"/>
  <c r="P112" i="2"/>
  <c r="V112" i="2"/>
  <c r="R3" i="2"/>
  <c r="R6" i="2"/>
  <c r="R15" i="2"/>
  <c r="R21" i="2"/>
  <c r="AA24" i="2"/>
  <c r="AB24" i="2" s="1"/>
  <c r="U33" i="2"/>
  <c r="P37" i="2"/>
  <c r="X39" i="2"/>
  <c r="R44" i="2"/>
  <c r="AA59" i="2"/>
  <c r="AB59" i="2" s="1"/>
  <c r="R59" i="2"/>
  <c r="AA86" i="2"/>
  <c r="AB86" i="2" s="1"/>
  <c r="R86" i="2"/>
  <c r="AA95" i="2"/>
  <c r="AB95" i="2" s="1"/>
  <c r="R95" i="2"/>
  <c r="U193" i="2"/>
  <c r="O193" i="2"/>
  <c r="Y22" i="2"/>
  <c r="Z22" i="2" s="1"/>
  <c r="U23" i="2"/>
  <c r="O23" i="2"/>
  <c r="Q31" i="2"/>
  <c r="R43" i="2"/>
  <c r="Q48" i="2"/>
  <c r="Y48" i="2"/>
  <c r="Z48" i="2" s="1"/>
  <c r="R54" i="2"/>
  <c r="P58" i="2"/>
  <c r="V58" i="2"/>
  <c r="P63" i="2"/>
  <c r="V63" i="2"/>
  <c r="V67" i="2"/>
  <c r="P67" i="2"/>
  <c r="P76" i="2"/>
  <c r="V76" i="2"/>
  <c r="P81" i="2"/>
  <c r="V81" i="2"/>
  <c r="V85" i="2"/>
  <c r="P85" i="2"/>
  <c r="P94" i="2"/>
  <c r="V94" i="2"/>
  <c r="P99" i="2"/>
  <c r="V99" i="2"/>
  <c r="V103" i="2"/>
  <c r="P103" i="2"/>
  <c r="P4" i="2"/>
  <c r="P7" i="2"/>
  <c r="P10" i="2"/>
  <c r="P13" i="2"/>
  <c r="P16" i="2"/>
  <c r="P19" i="2"/>
  <c r="P22" i="2"/>
  <c r="U26" i="2"/>
  <c r="O26" i="2"/>
  <c r="AA27" i="2"/>
  <c r="AB27" i="2" s="1"/>
  <c r="Y28" i="2"/>
  <c r="Z28" i="2" s="1"/>
  <c r="Q30" i="2"/>
  <c r="U41" i="2"/>
  <c r="O41" i="2"/>
  <c r="V44" i="2"/>
  <c r="U53" i="2"/>
  <c r="O53" i="2"/>
  <c r="Y58" i="2"/>
  <c r="Z58" i="2" s="1"/>
  <c r="AA61" i="2"/>
  <c r="AB61" i="2" s="1"/>
  <c r="Y67" i="2"/>
  <c r="Z67" i="2" s="1"/>
  <c r="Y76" i="2"/>
  <c r="Z76" i="2" s="1"/>
  <c r="AA79" i="2"/>
  <c r="AB79" i="2" s="1"/>
  <c r="Y85" i="2"/>
  <c r="Z85" i="2" s="1"/>
  <c r="Y94" i="2"/>
  <c r="Z94" i="2" s="1"/>
  <c r="Y103" i="2"/>
  <c r="Z103" i="2" s="1"/>
  <c r="U59" i="2"/>
  <c r="O59" i="2"/>
  <c r="U68" i="2"/>
  <c r="O68" i="2"/>
  <c r="AA110" i="2"/>
  <c r="AB110" i="2" s="1"/>
  <c r="AA23" i="2"/>
  <c r="AB23" i="2" s="1"/>
  <c r="Y25" i="2"/>
  <c r="Z25" i="2" s="1"/>
  <c r="AA29" i="2"/>
  <c r="AB29" i="2" s="1"/>
  <c r="U62" i="2"/>
  <c r="O62" i="2"/>
  <c r="U80" i="2"/>
  <c r="O80" i="2"/>
  <c r="U98" i="2"/>
  <c r="O98" i="2"/>
  <c r="U150" i="2"/>
  <c r="O150" i="2"/>
  <c r="Y49" i="2"/>
  <c r="Z49" i="2" s="1"/>
  <c r="P26" i="2"/>
  <c r="R27" i="2"/>
  <c r="Q28" i="2"/>
  <c r="T30" i="2"/>
  <c r="W30" i="2" s="1"/>
  <c r="U35" i="2"/>
  <c r="O35" i="2"/>
  <c r="P40" i="2"/>
  <c r="V40" i="2"/>
  <c r="AA41" i="2"/>
  <c r="AB41" i="2" s="1"/>
  <c r="R41" i="2"/>
  <c r="P47" i="2"/>
  <c r="V48" i="2"/>
  <c r="V54" i="2"/>
  <c r="U63" i="2"/>
  <c r="U71" i="2"/>
  <c r="O71" i="2"/>
  <c r="U81" i="2"/>
  <c r="U89" i="2"/>
  <c r="O89" i="2"/>
  <c r="U99" i="2"/>
  <c r="U107" i="2"/>
  <c r="O107" i="2"/>
  <c r="R111" i="2"/>
  <c r="R132" i="2"/>
  <c r="AA2" i="2"/>
  <c r="AA5" i="2"/>
  <c r="AB5" i="2" s="1"/>
  <c r="AA8" i="2"/>
  <c r="AB8" i="2" s="1"/>
  <c r="AA14" i="2"/>
  <c r="AB14" i="2" s="1"/>
  <c r="AA20" i="2"/>
  <c r="AB20" i="2" s="1"/>
  <c r="R23" i="2"/>
  <c r="Q25" i="2"/>
  <c r="R29" i="2"/>
  <c r="U30" i="2"/>
  <c r="AA35" i="2"/>
  <c r="AB35" i="2" s="1"/>
  <c r="U36" i="2"/>
  <c r="Y40" i="2"/>
  <c r="Z40" i="2" s="1"/>
  <c r="R53" i="2"/>
  <c r="Y54" i="2"/>
  <c r="Z54" i="2" s="1"/>
  <c r="AA55" i="2"/>
  <c r="AB55" i="2" s="1"/>
  <c r="R57" i="2"/>
  <c r="AA57" i="2"/>
  <c r="AB57" i="2" s="1"/>
  <c r="Y61" i="2"/>
  <c r="Z61" i="2" s="1"/>
  <c r="Q61" i="2"/>
  <c r="Y63" i="2"/>
  <c r="Z63" i="2" s="1"/>
  <c r="AA71" i="2"/>
  <c r="AB71" i="2" s="1"/>
  <c r="U72" i="2"/>
  <c r="Y79" i="2"/>
  <c r="Z79" i="2" s="1"/>
  <c r="Q79" i="2"/>
  <c r="Y81" i="2"/>
  <c r="Z81" i="2" s="1"/>
  <c r="AA82" i="2"/>
  <c r="AB82" i="2" s="1"/>
  <c r="AA89" i="2"/>
  <c r="AB89" i="2" s="1"/>
  <c r="U90" i="2"/>
  <c r="R93" i="2"/>
  <c r="AA93" i="2"/>
  <c r="AB93" i="2" s="1"/>
  <c r="Y97" i="2"/>
  <c r="Z97" i="2" s="1"/>
  <c r="Q97" i="2"/>
  <c r="Y99" i="2"/>
  <c r="Z99" i="2" s="1"/>
  <c r="AA107" i="2"/>
  <c r="AB107" i="2" s="1"/>
  <c r="U108" i="2"/>
  <c r="R117" i="2"/>
  <c r="T132" i="2"/>
  <c r="W132" i="2" s="1"/>
  <c r="X132" i="2" s="1"/>
  <c r="V132" i="2"/>
  <c r="Y136" i="2"/>
  <c r="Z136" i="2" s="1"/>
  <c r="Q136" i="2"/>
  <c r="AA74" i="2"/>
  <c r="AB74" i="2" s="1"/>
  <c r="AA92" i="2"/>
  <c r="AB92" i="2" s="1"/>
  <c r="Y34" i="2"/>
  <c r="Z34" i="2" s="1"/>
  <c r="Q34" i="2"/>
  <c r="Q57" i="2"/>
  <c r="Y57" i="2"/>
  <c r="Z57" i="2" s="1"/>
  <c r="Q66" i="2"/>
  <c r="Y66" i="2"/>
  <c r="Z66" i="2" s="1"/>
  <c r="Y70" i="2"/>
  <c r="Z70" i="2" s="1"/>
  <c r="Q75" i="2"/>
  <c r="Y75" i="2"/>
  <c r="Z75" i="2" s="1"/>
  <c r="Q84" i="2"/>
  <c r="Y84" i="2"/>
  <c r="Z84" i="2" s="1"/>
  <c r="Y88" i="2"/>
  <c r="Z88" i="2" s="1"/>
  <c r="Q88" i="2"/>
  <c r="Q102" i="2"/>
  <c r="Y106" i="2"/>
  <c r="Z106" i="2" s="1"/>
  <c r="Q106" i="2"/>
  <c r="T117" i="2"/>
  <c r="W117" i="2" s="1"/>
  <c r="X117" i="2" s="1"/>
  <c r="U117" i="2"/>
  <c r="U95" i="2"/>
  <c r="O95" i="2"/>
  <c r="R35" i="2"/>
  <c r="Y36" i="2"/>
  <c r="Z36" i="2" s="1"/>
  <c r="V41" i="2"/>
  <c r="Y42" i="2"/>
  <c r="Z42" i="2" s="1"/>
  <c r="AA45" i="2"/>
  <c r="AB45" i="2" s="1"/>
  <c r="AA48" i="2"/>
  <c r="AB48" i="2" s="1"/>
  <c r="U50" i="2"/>
  <c r="O50" i="2"/>
  <c r="V53" i="2"/>
  <c r="U66" i="2"/>
  <c r="T66" i="2"/>
  <c r="W66" i="2" s="1"/>
  <c r="X66" i="2" s="1"/>
  <c r="R71" i="2"/>
  <c r="Y72" i="2"/>
  <c r="Z72" i="2" s="1"/>
  <c r="AA73" i="2"/>
  <c r="AB73" i="2" s="1"/>
  <c r="R89" i="2"/>
  <c r="Y90" i="2"/>
  <c r="Z90" i="2" s="1"/>
  <c r="U102" i="2"/>
  <c r="T102" i="2"/>
  <c r="W102" i="2" s="1"/>
  <c r="X102" i="2" s="1"/>
  <c r="R107" i="2"/>
  <c r="Y108" i="2"/>
  <c r="Z108" i="2" s="1"/>
  <c r="AA109" i="2"/>
  <c r="AB109" i="2" s="1"/>
  <c r="T111" i="2"/>
  <c r="W111" i="2" s="1"/>
  <c r="X111" i="2" s="1"/>
  <c r="U86" i="2"/>
  <c r="O86" i="2"/>
  <c r="U104" i="2"/>
  <c r="O104" i="2"/>
  <c r="V24" i="2"/>
  <c r="V27" i="2"/>
  <c r="Q39" i="2"/>
  <c r="Y39" i="2"/>
  <c r="Z39" i="2" s="1"/>
  <c r="AA113" i="2"/>
  <c r="AB113" i="2" s="1"/>
  <c r="R113" i="2"/>
  <c r="U32" i="2"/>
  <c r="O32" i="2"/>
  <c r="U44" i="2"/>
  <c r="O44" i="2"/>
  <c r="V49" i="2"/>
  <c r="P49" i="2"/>
  <c r="AA50" i="2"/>
  <c r="AB50" i="2" s="1"/>
  <c r="R50" i="2"/>
  <c r="P56" i="2"/>
  <c r="P65" i="2"/>
  <c r="V74" i="2"/>
  <c r="AA83" i="2"/>
  <c r="AB83" i="2" s="1"/>
  <c r="V92" i="2"/>
  <c r="AA101" i="2"/>
  <c r="AB101" i="2" s="1"/>
  <c r="V110" i="2"/>
  <c r="O128" i="2"/>
  <c r="U128" i="2"/>
  <c r="U29" i="2"/>
  <c r="O29" i="2"/>
  <c r="U47" i="2"/>
  <c r="O47" i="2"/>
  <c r="Y64" i="2"/>
  <c r="Z64" i="2" s="1"/>
  <c r="U65" i="2"/>
  <c r="O65" i="2"/>
  <c r="Y82" i="2"/>
  <c r="Z82" i="2" s="1"/>
  <c r="U83" i="2"/>
  <c r="O83" i="2"/>
  <c r="Y100" i="2"/>
  <c r="Z100" i="2" s="1"/>
  <c r="U101" i="2"/>
  <c r="O101" i="2"/>
  <c r="Y123" i="2"/>
  <c r="Z123" i="2" s="1"/>
  <c r="AA128" i="2"/>
  <c r="AB128" i="2" s="1"/>
  <c r="R130" i="2"/>
  <c r="U132" i="2"/>
  <c r="Q135" i="2"/>
  <c r="Y135" i="2"/>
  <c r="Z135" i="2" s="1"/>
  <c r="V117" i="2"/>
  <c r="P140" i="2"/>
  <c r="V140" i="2"/>
  <c r="U168" i="2"/>
  <c r="O168" i="2"/>
  <c r="U174" i="2"/>
  <c r="O174" i="2"/>
  <c r="V115" i="2"/>
  <c r="O125" i="2"/>
  <c r="U125" i="2"/>
  <c r="Y127" i="2"/>
  <c r="Z127" i="2" s="1"/>
  <c r="Q127" i="2"/>
  <c r="R135" i="2"/>
  <c r="X191" i="2"/>
  <c r="V78" i="2"/>
  <c r="V96" i="2"/>
  <c r="Y117" i="2"/>
  <c r="Z117" i="2" s="1"/>
  <c r="AA118" i="2"/>
  <c r="AB118" i="2" s="1"/>
  <c r="P127" i="2"/>
  <c r="Y132" i="2"/>
  <c r="Z132" i="2" s="1"/>
  <c r="U134" i="2"/>
  <c r="O134" i="2"/>
  <c r="Y142" i="2"/>
  <c r="Z142" i="2" s="1"/>
  <c r="Y172" i="2"/>
  <c r="Z172" i="2" s="1"/>
  <c r="Q172" i="2"/>
  <c r="V224" i="2"/>
  <c r="P224" i="2"/>
  <c r="Y124" i="2"/>
  <c r="Z124" i="2" s="1"/>
  <c r="Q124" i="2"/>
  <c r="AA134" i="2"/>
  <c r="AB134" i="2" s="1"/>
  <c r="R134" i="2"/>
  <c r="P152" i="2"/>
  <c r="V152" i="2"/>
  <c r="Q182" i="2"/>
  <c r="Y182" i="2"/>
  <c r="Z182" i="2" s="1"/>
  <c r="O119" i="2"/>
  <c r="U119" i="2"/>
  <c r="U138" i="2"/>
  <c r="O138" i="2"/>
  <c r="P145" i="2"/>
  <c r="V145" i="2"/>
  <c r="Y37" i="2"/>
  <c r="Z37" i="2" s="1"/>
  <c r="U38" i="2"/>
  <c r="O38" i="2"/>
  <c r="Y55" i="2"/>
  <c r="Z55" i="2" s="1"/>
  <c r="U56" i="2"/>
  <c r="O56" i="2"/>
  <c r="Y73" i="2"/>
  <c r="Z73" i="2" s="1"/>
  <c r="U74" i="2"/>
  <c r="O74" i="2"/>
  <c r="Y91" i="2"/>
  <c r="Z91" i="2" s="1"/>
  <c r="U92" i="2"/>
  <c r="O92" i="2"/>
  <c r="U110" i="2"/>
  <c r="O110" i="2"/>
  <c r="Y121" i="2"/>
  <c r="Z121" i="2" s="1"/>
  <c r="Q121" i="2"/>
  <c r="AA122" i="2"/>
  <c r="AB122" i="2" s="1"/>
  <c r="P123" i="2"/>
  <c r="R125" i="2"/>
  <c r="AA136" i="2"/>
  <c r="AB136" i="2" s="1"/>
  <c r="V146" i="2"/>
  <c r="AA208" i="2"/>
  <c r="AB208" i="2" s="1"/>
  <c r="X208" i="2"/>
  <c r="Y118" i="2"/>
  <c r="Z118" i="2" s="1"/>
  <c r="Q118" i="2"/>
  <c r="AA119" i="2"/>
  <c r="AB119" i="2" s="1"/>
  <c r="V125" i="2"/>
  <c r="T125" i="2"/>
  <c r="W125" i="2" s="1"/>
  <c r="X125" i="2" s="1"/>
  <c r="V134" i="2"/>
  <c r="U113" i="2"/>
  <c r="O113" i="2"/>
  <c r="R120" i="2"/>
  <c r="AA141" i="2"/>
  <c r="AB141" i="2" s="1"/>
  <c r="R141" i="2"/>
  <c r="U144" i="2"/>
  <c r="O144" i="2"/>
  <c r="X165" i="2"/>
  <c r="V33" i="2"/>
  <c r="V113" i="2"/>
  <c r="R119" i="2"/>
  <c r="U123" i="2"/>
  <c r="AA205" i="2"/>
  <c r="AB205" i="2" s="1"/>
  <c r="R205" i="2"/>
  <c r="V231" i="2"/>
  <c r="P231" i="2"/>
  <c r="V119" i="2"/>
  <c r="T119" i="2"/>
  <c r="W119" i="2" s="1"/>
  <c r="X119" i="2" s="1"/>
  <c r="T179" i="2"/>
  <c r="W179" i="2" s="1"/>
  <c r="V179" i="2"/>
  <c r="V136" i="2"/>
  <c r="AA138" i="2"/>
  <c r="AB138" i="2" s="1"/>
  <c r="AA144" i="2"/>
  <c r="AB144" i="2" s="1"/>
  <c r="AA146" i="2"/>
  <c r="AB146" i="2" s="1"/>
  <c r="O156" i="2"/>
  <c r="AA164" i="2"/>
  <c r="AB164" i="2" s="1"/>
  <c r="P187" i="2"/>
  <c r="V187" i="2"/>
  <c r="O196" i="2"/>
  <c r="T210" i="2"/>
  <c r="W210" i="2" s="1"/>
  <c r="X210" i="2" s="1"/>
  <c r="U210" i="2"/>
  <c r="Y219" i="2"/>
  <c r="Z219" i="2" s="1"/>
  <c r="Q219" i="2"/>
  <c r="Y240" i="2"/>
  <c r="Z240" i="2" s="1"/>
  <c r="Q240" i="2"/>
  <c r="P151" i="2"/>
  <c r="V151" i="2"/>
  <c r="Y160" i="2"/>
  <c r="Z160" i="2" s="1"/>
  <c r="Q160" i="2"/>
  <c r="P163" i="2"/>
  <c r="V163" i="2"/>
  <c r="Q207" i="2"/>
  <c r="O209" i="2"/>
  <c r="U209" i="2"/>
  <c r="R216" i="2"/>
  <c r="AA216" i="2"/>
  <c r="AB216" i="2" s="1"/>
  <c r="P219" i="2"/>
  <c r="V219" i="2"/>
  <c r="X238" i="2"/>
  <c r="AA238" i="2"/>
  <c r="AB238" i="2" s="1"/>
  <c r="R240" i="2"/>
  <c r="U155" i="2"/>
  <c r="O155" i="2"/>
  <c r="T156" i="2"/>
  <c r="W156" i="2" s="1"/>
  <c r="U167" i="2"/>
  <c r="O167" i="2"/>
  <c r="AA194" i="2"/>
  <c r="AB194" i="2" s="1"/>
  <c r="R198" i="2"/>
  <c r="U200" i="2"/>
  <c r="O200" i="2"/>
  <c r="X203" i="2"/>
  <c r="R228" i="2"/>
  <c r="R248" i="2"/>
  <c r="AA248" i="2"/>
  <c r="AB248" i="2" s="1"/>
  <c r="V168" i="2"/>
  <c r="T168" i="2"/>
  <c r="W168" i="2" s="1"/>
  <c r="AA171" i="2"/>
  <c r="AB171" i="2" s="1"/>
  <c r="R171" i="2"/>
  <c r="O180" i="2"/>
  <c r="U180" i="2"/>
  <c r="AA182" i="2"/>
  <c r="AB182" i="2" s="1"/>
  <c r="O186" i="2"/>
  <c r="U186" i="2"/>
  <c r="U187" i="2"/>
  <c r="T187" i="2"/>
  <c r="W187" i="2" s="1"/>
  <c r="X187" i="2" s="1"/>
  <c r="Y192" i="2"/>
  <c r="Z192" i="2" s="1"/>
  <c r="Q192" i="2"/>
  <c r="Q204" i="2"/>
  <c r="R207" i="2"/>
  <c r="V221" i="2"/>
  <c r="P221" i="2"/>
  <c r="Y177" i="2"/>
  <c r="Z177" i="2" s="1"/>
  <c r="AA178" i="2"/>
  <c r="AB178" i="2" s="1"/>
  <c r="X178" i="2"/>
  <c r="T198" i="2"/>
  <c r="W198" i="2" s="1"/>
  <c r="X198" i="2" s="1"/>
  <c r="U198" i="2"/>
  <c r="X226" i="2"/>
  <c r="AA226" i="2"/>
  <c r="AB226" i="2" s="1"/>
  <c r="U228" i="2"/>
  <c r="T228" i="2"/>
  <c r="W228" i="2" s="1"/>
  <c r="X228" i="2" s="1"/>
  <c r="V228" i="2"/>
  <c r="P237" i="2"/>
  <c r="V237" i="2"/>
  <c r="T258" i="2"/>
  <c r="W258" i="2" s="1"/>
  <c r="X258" i="2" s="1"/>
  <c r="U258" i="2"/>
  <c r="O116" i="2"/>
  <c r="U116" i="2"/>
  <c r="O122" i="2"/>
  <c r="U122" i="2"/>
  <c r="AA149" i="2"/>
  <c r="AB149" i="2" s="1"/>
  <c r="V154" i="2"/>
  <c r="P154" i="2"/>
  <c r="R155" i="2"/>
  <c r="U158" i="2"/>
  <c r="O158" i="2"/>
  <c r="Q162" i="2"/>
  <c r="Y162" i="2"/>
  <c r="Z162" i="2" s="1"/>
  <c r="AA169" i="2"/>
  <c r="AB169" i="2" s="1"/>
  <c r="U173" i="2"/>
  <c r="U178" i="2"/>
  <c r="X193" i="2"/>
  <c r="R195" i="2"/>
  <c r="AA195" i="2"/>
  <c r="AB195" i="2" s="1"/>
  <c r="Y232" i="2"/>
  <c r="Z232" i="2" s="1"/>
  <c r="Q232" i="2"/>
  <c r="Q235" i="2"/>
  <c r="Y130" i="2"/>
  <c r="Z130" i="2" s="1"/>
  <c r="O131" i="2"/>
  <c r="U131" i="2"/>
  <c r="AA137" i="2"/>
  <c r="AB137" i="2" s="1"/>
  <c r="AA143" i="2"/>
  <c r="AB143" i="2" s="1"/>
  <c r="V148" i="2"/>
  <c r="P148" i="2"/>
  <c r="Y154" i="2"/>
  <c r="Z154" i="2" s="1"/>
  <c r="T155" i="2"/>
  <c r="W155" i="2" s="1"/>
  <c r="X155" i="2" s="1"/>
  <c r="V155" i="2"/>
  <c r="R162" i="2"/>
  <c r="AA162" i="2"/>
  <c r="AB162" i="2" s="1"/>
  <c r="R167" i="2"/>
  <c r="U170" i="2"/>
  <c r="O170" i="2"/>
  <c r="R173" i="2"/>
  <c r="AA173" i="2"/>
  <c r="AB173" i="2" s="1"/>
  <c r="V178" i="2"/>
  <c r="O188" i="2"/>
  <c r="U188" i="2"/>
  <c r="U189" i="2"/>
  <c r="O194" i="2"/>
  <c r="U194" i="2"/>
  <c r="O197" i="2"/>
  <c r="U197" i="2"/>
  <c r="X202" i="2"/>
  <c r="AA202" i="2"/>
  <c r="AB202" i="2" s="1"/>
  <c r="T204" i="2"/>
  <c r="W204" i="2" s="1"/>
  <c r="X204" i="2" s="1"/>
  <c r="U208" i="2"/>
  <c r="O208" i="2"/>
  <c r="P213" i="2"/>
  <c r="V213" i="2"/>
  <c r="U217" i="2"/>
  <c r="O217" i="2"/>
  <c r="R218" i="2"/>
  <c r="U229" i="2"/>
  <c r="O229" i="2"/>
  <c r="AA233" i="2"/>
  <c r="AB233" i="2" s="1"/>
  <c r="V142" i="2"/>
  <c r="P142" i="2"/>
  <c r="Y148" i="2"/>
  <c r="Z148" i="2" s="1"/>
  <c r="AA158" i="2"/>
  <c r="AB158" i="2" s="1"/>
  <c r="R158" i="2"/>
  <c r="V171" i="2"/>
  <c r="Y173" i="2"/>
  <c r="Z173" i="2" s="1"/>
  <c r="Q173" i="2"/>
  <c r="P176" i="2"/>
  <c r="V176" i="2"/>
  <c r="V188" i="2"/>
  <c r="P188" i="2"/>
  <c r="V191" i="2"/>
  <c r="P191" i="2"/>
  <c r="AA209" i="2"/>
  <c r="AB209" i="2" s="1"/>
  <c r="O227" i="2"/>
  <c r="U227" i="2"/>
  <c r="Q243" i="2"/>
  <c r="AA160" i="2"/>
  <c r="AB160" i="2" s="1"/>
  <c r="U179" i="2"/>
  <c r="O179" i="2"/>
  <c r="V223" i="2"/>
  <c r="T223" i="2"/>
  <c r="W223" i="2" s="1"/>
  <c r="V234" i="2"/>
  <c r="P234" i="2"/>
  <c r="U236" i="2"/>
  <c r="O236" i="2"/>
  <c r="Q147" i="2"/>
  <c r="Y147" i="2"/>
  <c r="Z147" i="2" s="1"/>
  <c r="U161" i="2"/>
  <c r="O161" i="2"/>
  <c r="Q165" i="2"/>
  <c r="R170" i="2"/>
  <c r="R222" i="2"/>
  <c r="AA222" i="2"/>
  <c r="AB222" i="2" s="1"/>
  <c r="R243" i="2"/>
  <c r="V172" i="2"/>
  <c r="P172" i="2"/>
  <c r="R210" i="2"/>
  <c r="X232" i="2"/>
  <c r="U137" i="2"/>
  <c r="O137" i="2"/>
  <c r="U143" i="2"/>
  <c r="O143" i="2"/>
  <c r="U149" i="2"/>
  <c r="O149" i="2"/>
  <c r="V165" i="2"/>
  <c r="Y185" i="2"/>
  <c r="Z185" i="2" s="1"/>
  <c r="V197" i="2"/>
  <c r="P197" i="2"/>
  <c r="V200" i="2"/>
  <c r="P200" i="2"/>
  <c r="U207" i="2"/>
  <c r="T207" i="2"/>
  <c r="W207" i="2" s="1"/>
  <c r="X207" i="2" s="1"/>
  <c r="U224" i="2"/>
  <c r="O224" i="2"/>
  <c r="U257" i="2"/>
  <c r="O257" i="2"/>
  <c r="T251" i="2"/>
  <c r="W251" i="2" s="1"/>
  <c r="X251" i="2" s="1"/>
  <c r="V251" i="2"/>
  <c r="P157" i="2"/>
  <c r="V166" i="2"/>
  <c r="AA177" i="2"/>
  <c r="AB177" i="2" s="1"/>
  <c r="Y181" i="2"/>
  <c r="Z181" i="2" s="1"/>
  <c r="O215" i="2"/>
  <c r="V216" i="2"/>
  <c r="Q218" i="2"/>
  <c r="Y218" i="2"/>
  <c r="Z218" i="2" s="1"/>
  <c r="O221" i="2"/>
  <c r="U221" i="2"/>
  <c r="V240" i="2"/>
  <c r="Q245" i="2"/>
  <c r="Y245" i="2"/>
  <c r="Z245" i="2" s="1"/>
  <c r="R236" i="2"/>
  <c r="AA236" i="2"/>
  <c r="AB236" i="2" s="1"/>
  <c r="P245" i="2"/>
  <c r="Y247" i="2"/>
  <c r="Z247" i="2" s="1"/>
  <c r="Q247" i="2"/>
  <c r="V249" i="2"/>
  <c r="P249" i="2"/>
  <c r="V252" i="2"/>
  <c r="P252" i="2"/>
  <c r="T272" i="2"/>
  <c r="W272" i="2" s="1"/>
  <c r="X272" i="2" s="1"/>
  <c r="V272" i="2"/>
  <c r="Y139" i="2"/>
  <c r="Z139" i="2" s="1"/>
  <c r="Y145" i="2"/>
  <c r="Z145" i="2" s="1"/>
  <c r="Y151" i="2"/>
  <c r="Z151" i="2" s="1"/>
  <c r="Y163" i="2"/>
  <c r="Z163" i="2" s="1"/>
  <c r="U164" i="2"/>
  <c r="O164" i="2"/>
  <c r="U190" i="2"/>
  <c r="O190" i="2"/>
  <c r="Y195" i="2"/>
  <c r="Z195" i="2" s="1"/>
  <c r="Q195" i="2"/>
  <c r="Y203" i="2"/>
  <c r="Z203" i="2" s="1"/>
  <c r="U140" i="2"/>
  <c r="O140" i="2"/>
  <c r="U146" i="2"/>
  <c r="O146" i="2"/>
  <c r="U152" i="2"/>
  <c r="O152" i="2"/>
  <c r="T159" i="2"/>
  <c r="W159" i="2" s="1"/>
  <c r="U181" i="2"/>
  <c r="AA185" i="2"/>
  <c r="AB185" i="2" s="1"/>
  <c r="AA217" i="2"/>
  <c r="AB217" i="2" s="1"/>
  <c r="R217" i="2"/>
  <c r="R242" i="2"/>
  <c r="AA244" i="2"/>
  <c r="AB244" i="2" s="1"/>
  <c r="P256" i="2"/>
  <c r="V256" i="2"/>
  <c r="U266" i="2"/>
  <c r="O266" i="2"/>
  <c r="P268" i="2"/>
  <c r="V268" i="2"/>
  <c r="V174" i="2"/>
  <c r="P174" i="2"/>
  <c r="Y175" i="2"/>
  <c r="Z175" i="2" s="1"/>
  <c r="O176" i="2"/>
  <c r="Y184" i="2"/>
  <c r="Z184" i="2" s="1"/>
  <c r="V198" i="2"/>
  <c r="V199" i="2"/>
  <c r="T199" i="2"/>
  <c r="W199" i="2" s="1"/>
  <c r="P201" i="2"/>
  <c r="V201" i="2"/>
  <c r="V211" i="2"/>
  <c r="T211" i="2"/>
  <c r="W211" i="2" s="1"/>
  <c r="Q220" i="2"/>
  <c r="Y239" i="2"/>
  <c r="Z239" i="2" s="1"/>
  <c r="R241" i="2"/>
  <c r="AA247" i="2"/>
  <c r="AB247" i="2" s="1"/>
  <c r="AA260" i="2"/>
  <c r="AB260" i="2" s="1"/>
  <c r="R260" i="2"/>
  <c r="U271" i="2"/>
  <c r="O271" i="2"/>
  <c r="Q281" i="2"/>
  <c r="Y281" i="2"/>
  <c r="Z281" i="2" s="1"/>
  <c r="R246" i="2"/>
  <c r="AA266" i="2"/>
  <c r="AB266" i="2" s="1"/>
  <c r="R266" i="2"/>
  <c r="U251" i="2"/>
  <c r="O251" i="2"/>
  <c r="V181" i="2"/>
  <c r="V182" i="2"/>
  <c r="U205" i="2"/>
  <c r="O205" i="2"/>
  <c r="Q206" i="2"/>
  <c r="Y206" i="2"/>
  <c r="Z206" i="2" s="1"/>
  <c r="V210" i="2"/>
  <c r="Y231" i="2"/>
  <c r="Z231" i="2" s="1"/>
  <c r="Q231" i="2"/>
  <c r="T270" i="2"/>
  <c r="W270" i="2" s="1"/>
  <c r="X270" i="2" s="1"/>
  <c r="U270" i="2"/>
  <c r="AA263" i="2"/>
  <c r="AB263" i="2" s="1"/>
  <c r="V287" i="2"/>
  <c r="T287" i="2"/>
  <c r="W287" i="2" s="1"/>
  <c r="X287" i="2" s="1"/>
  <c r="Y289" i="2"/>
  <c r="Z289" i="2" s="1"/>
  <c r="Q289" i="2"/>
  <c r="U275" i="2"/>
  <c r="O275" i="2"/>
  <c r="X281" i="2"/>
  <c r="AA281" i="2"/>
  <c r="AB281" i="2" s="1"/>
  <c r="V285" i="2"/>
  <c r="P285" i="2"/>
  <c r="U287" i="2"/>
  <c r="Q258" i="2"/>
  <c r="V273" i="2"/>
  <c r="P273" i="2"/>
  <c r="V281" i="2"/>
  <c r="Y265" i="2"/>
  <c r="Z265" i="2" s="1"/>
  <c r="Q265" i="2"/>
  <c r="R277" i="2"/>
  <c r="AA277" i="2"/>
  <c r="AB277" i="2" s="1"/>
  <c r="T315" i="2"/>
  <c r="W315" i="2" s="1"/>
  <c r="V315" i="2"/>
  <c r="U182" i="2"/>
  <c r="O183" i="2"/>
  <c r="U183" i="2"/>
  <c r="V184" i="2"/>
  <c r="AA186" i="2"/>
  <c r="AB186" i="2" s="1"/>
  <c r="AA189" i="2"/>
  <c r="AB189" i="2" s="1"/>
  <c r="AA192" i="2"/>
  <c r="AB192" i="2" s="1"/>
  <c r="R204" i="2"/>
  <c r="U212" i="2"/>
  <c r="O212" i="2"/>
  <c r="O233" i="2"/>
  <c r="U233" i="2"/>
  <c r="V235" i="2"/>
  <c r="T235" i="2"/>
  <c r="W235" i="2" s="1"/>
  <c r="Y235" i="2" s="1"/>
  <c r="Z235" i="2" s="1"/>
  <c r="Q280" i="2"/>
  <c r="V282" i="2"/>
  <c r="P282" i="2"/>
  <c r="X295" i="2"/>
  <c r="AA295" i="2"/>
  <c r="AB295" i="2" s="1"/>
  <c r="U175" i="2"/>
  <c r="Y178" i="2"/>
  <c r="Z178" i="2" s="1"/>
  <c r="P184" i="2"/>
  <c r="T196" i="2"/>
  <c r="W196" i="2" s="1"/>
  <c r="Y216" i="2"/>
  <c r="Z216" i="2" s="1"/>
  <c r="U222" i="2"/>
  <c r="R225" i="2"/>
  <c r="AA225" i="2"/>
  <c r="AB225" i="2" s="1"/>
  <c r="AA229" i="2"/>
  <c r="AB229" i="2" s="1"/>
  <c r="R230" i="2"/>
  <c r="U241" i="2"/>
  <c r="O241" i="2"/>
  <c r="Q242" i="2"/>
  <c r="Y242" i="2"/>
  <c r="Z242" i="2" s="1"/>
  <c r="T243" i="2"/>
  <c r="W243" i="2" s="1"/>
  <c r="X243" i="2" s="1"/>
  <c r="T246" i="2"/>
  <c r="W246" i="2" s="1"/>
  <c r="X246" i="2" s="1"/>
  <c r="U246" i="2"/>
  <c r="AA254" i="2"/>
  <c r="AB254" i="2" s="1"/>
  <c r="AA257" i="2"/>
  <c r="AB257" i="2" s="1"/>
  <c r="R257" i="2"/>
  <c r="V260" i="2"/>
  <c r="Y262" i="2"/>
  <c r="Z262" i="2" s="1"/>
  <c r="V269" i="2"/>
  <c r="T269" i="2"/>
  <c r="W269" i="2" s="1"/>
  <c r="AA269" i="2" s="1"/>
  <c r="AB269" i="2" s="1"/>
  <c r="U269" i="2"/>
  <c r="X271" i="2"/>
  <c r="AA271" i="2"/>
  <c r="AB271" i="2" s="1"/>
  <c r="V277" i="2"/>
  <c r="U286" i="2"/>
  <c r="O286" i="2"/>
  <c r="P259" i="2"/>
  <c r="V259" i="2"/>
  <c r="Q267" i="2"/>
  <c r="Q284" i="2"/>
  <c r="Y284" i="2"/>
  <c r="Z284" i="2" s="1"/>
  <c r="T267" i="2"/>
  <c r="W267" i="2" s="1"/>
  <c r="X267" i="2" s="1"/>
  <c r="U267" i="2"/>
  <c r="R290" i="2"/>
  <c r="AA290" i="2"/>
  <c r="AB290" i="2" s="1"/>
  <c r="Q272" i="2"/>
  <c r="U274" i="2"/>
  <c r="O274" i="2"/>
  <c r="Q278" i="2"/>
  <c r="Y278" i="2"/>
  <c r="Z278" i="2" s="1"/>
  <c r="Q287" i="2"/>
  <c r="Y287" i="2"/>
  <c r="Z287" i="2" s="1"/>
  <c r="Q261" i="2"/>
  <c r="Y261" i="2"/>
  <c r="Z261" i="2" s="1"/>
  <c r="Y201" i="2"/>
  <c r="Z201" i="2" s="1"/>
  <c r="U202" i="2"/>
  <c r="Y213" i="2"/>
  <c r="Z213" i="2" s="1"/>
  <c r="U214" i="2"/>
  <c r="U226" i="2"/>
  <c r="Y237" i="2"/>
  <c r="Z237" i="2" s="1"/>
  <c r="U238" i="2"/>
  <c r="Q249" i="2"/>
  <c r="Y249" i="2"/>
  <c r="Z249" i="2" s="1"/>
  <c r="P253" i="2"/>
  <c r="V253" i="2"/>
  <c r="R265" i="2"/>
  <c r="AA265" i="2"/>
  <c r="AB265" i="2" s="1"/>
  <c r="U268" i="2"/>
  <c r="X299" i="2"/>
  <c r="AA299" i="2"/>
  <c r="AB299" i="2" s="1"/>
  <c r="AA301" i="2"/>
  <c r="AB301" i="2" s="1"/>
  <c r="X301" i="2"/>
  <c r="Y311" i="2"/>
  <c r="Z311" i="2" s="1"/>
  <c r="Q311" i="2"/>
  <c r="U354" i="2"/>
  <c r="O354" i="2"/>
  <c r="V305" i="2"/>
  <c r="T305" i="2"/>
  <c r="W305" i="2" s="1"/>
  <c r="X305" i="2" s="1"/>
  <c r="O202" i="2"/>
  <c r="O214" i="2"/>
  <c r="O226" i="2"/>
  <c r="O238" i="2"/>
  <c r="O248" i="2"/>
  <c r="P261" i="2"/>
  <c r="V264" i="2"/>
  <c r="O268" i="2"/>
  <c r="P286" i="2"/>
  <c r="V286" i="2"/>
  <c r="V291" i="2"/>
  <c r="P291" i="2"/>
  <c r="V300" i="2"/>
  <c r="P300" i="2"/>
  <c r="V246" i="2"/>
  <c r="Y256" i="2"/>
  <c r="Z256" i="2" s="1"/>
  <c r="Q256" i="2"/>
  <c r="U260" i="2"/>
  <c r="O260" i="2"/>
  <c r="AA264" i="2"/>
  <c r="AB264" i="2" s="1"/>
  <c r="V265" i="2"/>
  <c r="Y273" i="2"/>
  <c r="Z273" i="2" s="1"/>
  <c r="Q273" i="2"/>
  <c r="Y276" i="2"/>
  <c r="Z276" i="2" s="1"/>
  <c r="Q276" i="2"/>
  <c r="R288" i="2"/>
  <c r="V298" i="2"/>
  <c r="T298" i="2"/>
  <c r="W298" i="2" s="1"/>
  <c r="Q310" i="2"/>
  <c r="U244" i="2"/>
  <c r="Q246" i="2"/>
  <c r="V248" i="2"/>
  <c r="R264" i="2"/>
  <c r="T280" i="2"/>
  <c r="W280" i="2" s="1"/>
  <c r="Y280" i="2" s="1"/>
  <c r="Z280" i="2" s="1"/>
  <c r="T283" i="2"/>
  <c r="W283" i="2" s="1"/>
  <c r="V283" i="2"/>
  <c r="U304" i="2"/>
  <c r="O304" i="2"/>
  <c r="Y308" i="2"/>
  <c r="Z308" i="2" s="1"/>
  <c r="Q308" i="2"/>
  <c r="X327" i="2"/>
  <c r="U330" i="2"/>
  <c r="O330" i="2"/>
  <c r="X336" i="2"/>
  <c r="AA336" i="2"/>
  <c r="AB336" i="2" s="1"/>
  <c r="X321" i="2"/>
  <c r="AA321" i="2"/>
  <c r="AB321" i="2" s="1"/>
  <c r="AA345" i="2"/>
  <c r="AB345" i="2" s="1"/>
  <c r="U199" i="2"/>
  <c r="Y210" i="2"/>
  <c r="Z210" i="2" s="1"/>
  <c r="U211" i="2"/>
  <c r="Y222" i="2"/>
  <c r="Z222" i="2" s="1"/>
  <c r="U223" i="2"/>
  <c r="Y234" i="2"/>
  <c r="Z234" i="2" s="1"/>
  <c r="U235" i="2"/>
  <c r="AA251" i="2"/>
  <c r="AB251" i="2" s="1"/>
  <c r="R251" i="2"/>
  <c r="P262" i="2"/>
  <c r="V262" i="2"/>
  <c r="R272" i="2"/>
  <c r="AA272" i="2"/>
  <c r="AB272" i="2" s="1"/>
  <c r="U292" i="2"/>
  <c r="O292" i="2"/>
  <c r="Q305" i="2"/>
  <c r="P292" i="2"/>
  <c r="V292" i="2"/>
  <c r="AA297" i="2"/>
  <c r="AB297" i="2" s="1"/>
  <c r="R297" i="2"/>
  <c r="Y250" i="2"/>
  <c r="Z250" i="2" s="1"/>
  <c r="V258" i="2"/>
  <c r="Y259" i="2"/>
  <c r="Z259" i="2" s="1"/>
  <c r="V267" i="2"/>
  <c r="V270" i="2"/>
  <c r="U283" i="2"/>
  <c r="T285" i="2"/>
  <c r="W285" i="2" s="1"/>
  <c r="X285" i="2" s="1"/>
  <c r="U285" i="2"/>
  <c r="T288" i="2"/>
  <c r="W288" i="2" s="1"/>
  <c r="X288" i="2" s="1"/>
  <c r="U288" i="2"/>
  <c r="U299" i="2"/>
  <c r="P304" i="2"/>
  <c r="V304" i="2"/>
  <c r="U305" i="2"/>
  <c r="AA312" i="2"/>
  <c r="AB312" i="2" s="1"/>
  <c r="O314" i="2"/>
  <c r="U323" i="2"/>
  <c r="O323" i="2"/>
  <c r="T331" i="2"/>
  <c r="W331" i="2" s="1"/>
  <c r="V331" i="2"/>
  <c r="O340" i="2"/>
  <c r="U340" i="2"/>
  <c r="Q344" i="2"/>
  <c r="Y344" i="2"/>
  <c r="Z344" i="2" s="1"/>
  <c r="U348" i="2"/>
  <c r="O348" i="2"/>
  <c r="P258" i="2"/>
  <c r="P267" i="2"/>
  <c r="P270" i="2"/>
  <c r="O283" i="2"/>
  <c r="V295" i="2"/>
  <c r="Q299" i="2"/>
  <c r="Y299" i="2"/>
  <c r="Z299" i="2" s="1"/>
  <c r="O307" i="2"/>
  <c r="U311" i="2"/>
  <c r="V318" i="2"/>
  <c r="Q337" i="2"/>
  <c r="Y294" i="2"/>
  <c r="Z294" i="2" s="1"/>
  <c r="Q294" i="2"/>
  <c r="Y296" i="2"/>
  <c r="Z296" i="2" s="1"/>
  <c r="O320" i="2"/>
  <c r="Y335" i="2"/>
  <c r="Z335" i="2" s="1"/>
  <c r="Q335" i="2"/>
  <c r="R357" i="2"/>
  <c r="AA357" i="2"/>
  <c r="AB357" i="2" s="1"/>
  <c r="U293" i="2"/>
  <c r="O293" i="2"/>
  <c r="V303" i="2"/>
  <c r="V306" i="2"/>
  <c r="Q313" i="2"/>
  <c r="Q325" i="2"/>
  <c r="R352" i="2"/>
  <c r="U360" i="2"/>
  <c r="O360" i="2"/>
  <c r="Y244" i="2"/>
  <c r="Z244" i="2" s="1"/>
  <c r="U245" i="2"/>
  <c r="U254" i="2"/>
  <c r="O254" i="2"/>
  <c r="Q255" i="2"/>
  <c r="Y255" i="2"/>
  <c r="Z255" i="2" s="1"/>
  <c r="U263" i="2"/>
  <c r="O263" i="2"/>
  <c r="Q264" i="2"/>
  <c r="Y264" i="2"/>
  <c r="Z264" i="2" s="1"/>
  <c r="U272" i="2"/>
  <c r="Q303" i="2"/>
  <c r="O332" i="2"/>
  <c r="U341" i="2"/>
  <c r="O341" i="2"/>
  <c r="T352" i="2"/>
  <c r="W352" i="2" s="1"/>
  <c r="X352" i="2" s="1"/>
  <c r="V352" i="2"/>
  <c r="U352" i="2"/>
  <c r="Q302" i="2"/>
  <c r="Y302" i="2"/>
  <c r="Z302" i="2" s="1"/>
  <c r="P309" i="2"/>
  <c r="V309" i="2"/>
  <c r="Q343" i="2"/>
  <c r="Q345" i="2"/>
  <c r="Y345" i="2"/>
  <c r="Z345" i="2" s="1"/>
  <c r="AA302" i="2"/>
  <c r="AB302" i="2" s="1"/>
  <c r="R303" i="2"/>
  <c r="Y324" i="2"/>
  <c r="Z324" i="2" s="1"/>
  <c r="Q324" i="2"/>
  <c r="AA330" i="2"/>
  <c r="AB330" i="2" s="1"/>
  <c r="O347" i="2"/>
  <c r="U347" i="2"/>
  <c r="T303" i="2"/>
  <c r="W303" i="2" s="1"/>
  <c r="X303" i="2" s="1"/>
  <c r="U303" i="2"/>
  <c r="T306" i="2"/>
  <c r="W306" i="2" s="1"/>
  <c r="X306" i="2" s="1"/>
  <c r="U306" i="2"/>
  <c r="Y317" i="2"/>
  <c r="Z317" i="2" s="1"/>
  <c r="R324" i="2"/>
  <c r="AA324" i="2"/>
  <c r="AB324" i="2" s="1"/>
  <c r="O351" i="2"/>
  <c r="U351" i="2"/>
  <c r="Q285" i="2"/>
  <c r="O301" i="2"/>
  <c r="P311" i="2"/>
  <c r="V311" i="2"/>
  <c r="T316" i="2"/>
  <c r="W316" i="2" s="1"/>
  <c r="U316" i="2"/>
  <c r="U318" i="2"/>
  <c r="O321" i="2"/>
  <c r="O333" i="2"/>
  <c r="U343" i="2"/>
  <c r="Q356" i="2"/>
  <c r="U277" i="2"/>
  <c r="U295" i="2"/>
  <c r="T310" i="2"/>
  <c r="W310" i="2" s="1"/>
  <c r="Y310" i="2" s="1"/>
  <c r="Z310" i="2" s="1"/>
  <c r="V310" i="2"/>
  <c r="Y327" i="2"/>
  <c r="Z327" i="2" s="1"/>
  <c r="P332" i="2"/>
  <c r="V332" i="2"/>
  <c r="T337" i="2"/>
  <c r="W337" i="2" s="1"/>
  <c r="V337" i="2"/>
  <c r="P347" i="2"/>
  <c r="V347" i="2"/>
  <c r="P350" i="2"/>
  <c r="V350" i="2"/>
  <c r="P276" i="2"/>
  <c r="O277" i="2"/>
  <c r="V279" i="2"/>
  <c r="U280" i="2"/>
  <c r="P294" i="2"/>
  <c r="O295" i="2"/>
  <c r="V297" i="2"/>
  <c r="U298" i="2"/>
  <c r="U315" i="2"/>
  <c r="O318" i="2"/>
  <c r="P323" i="2"/>
  <c r="V323" i="2"/>
  <c r="T328" i="2"/>
  <c r="W328" i="2" s="1"/>
  <c r="Y328" i="2" s="1"/>
  <c r="Z328" i="2" s="1"/>
  <c r="V328" i="2"/>
  <c r="AA348" i="2"/>
  <c r="AB348" i="2" s="1"/>
  <c r="Y350" i="2"/>
  <c r="Z350" i="2" s="1"/>
  <c r="O353" i="2"/>
  <c r="AA354" i="2"/>
  <c r="AB354" i="2" s="1"/>
  <c r="R358" i="2"/>
  <c r="Y279" i="2"/>
  <c r="Z279" i="2" s="1"/>
  <c r="Y297" i="2"/>
  <c r="Z297" i="2" s="1"/>
  <c r="T319" i="2"/>
  <c r="W319" i="2" s="1"/>
  <c r="Y319" i="2" s="1"/>
  <c r="Z319" i="2" s="1"/>
  <c r="V319" i="2"/>
  <c r="Q327" i="2"/>
  <c r="U328" i="2"/>
  <c r="O331" i="2"/>
  <c r="U331" i="2"/>
  <c r="P335" i="2"/>
  <c r="V335" i="2"/>
  <c r="U336" i="2"/>
  <c r="Q355" i="2"/>
  <c r="T358" i="2"/>
  <c r="W358" i="2" s="1"/>
  <c r="X358" i="2" s="1"/>
  <c r="V358" i="2"/>
  <c r="AA367" i="2"/>
  <c r="AB367" i="2" s="1"/>
  <c r="R367" i="2"/>
  <c r="T340" i="2"/>
  <c r="W340" i="2" s="1"/>
  <c r="X340" i="2" s="1"/>
  <c r="V340" i="2"/>
  <c r="AA351" i="2"/>
  <c r="AB351" i="2" s="1"/>
  <c r="Y365" i="2"/>
  <c r="Z365" i="2" s="1"/>
  <c r="Q279" i="2"/>
  <c r="Y282" i="2"/>
  <c r="Z282" i="2" s="1"/>
  <c r="Q297" i="2"/>
  <c r="O312" i="2"/>
  <c r="O322" i="2"/>
  <c r="U322" i="2"/>
  <c r="P326" i="2"/>
  <c r="V326" i="2"/>
  <c r="U327" i="2"/>
  <c r="T343" i="2"/>
  <c r="W343" i="2" s="1"/>
  <c r="X343" i="2" s="1"/>
  <c r="V343" i="2"/>
  <c r="Q352" i="2"/>
  <c r="R355" i="2"/>
  <c r="U357" i="2"/>
  <c r="O357" i="2"/>
  <c r="T355" i="2"/>
  <c r="W355" i="2" s="1"/>
  <c r="X355" i="2" s="1"/>
  <c r="V355" i="2"/>
  <c r="AA361" i="2"/>
  <c r="AB361" i="2" s="1"/>
  <c r="R361" i="2"/>
  <c r="Q370" i="2"/>
  <c r="Y370" i="2"/>
  <c r="Z370" i="2" s="1"/>
  <c r="P368" i="2"/>
  <c r="V368" i="2"/>
  <c r="Y359" i="2"/>
  <c r="Z359" i="2" s="1"/>
  <c r="Q359" i="2"/>
  <c r="U366" i="2"/>
  <c r="O366" i="2"/>
  <c r="R370" i="2"/>
  <c r="Y309" i="2"/>
  <c r="Z309" i="2" s="1"/>
  <c r="T313" i="2"/>
  <c r="W313" i="2" s="1"/>
  <c r="V313" i="2"/>
  <c r="AA318" i="2"/>
  <c r="AB318" i="2" s="1"/>
  <c r="T322" i="2"/>
  <c r="W322" i="2" s="1"/>
  <c r="V322" i="2"/>
  <c r="R333" i="2"/>
  <c r="AA333" i="2"/>
  <c r="AB333" i="2" s="1"/>
  <c r="P341" i="2"/>
  <c r="V341" i="2"/>
  <c r="P344" i="2"/>
  <c r="V344" i="2"/>
  <c r="U349" i="2"/>
  <c r="Q364" i="2"/>
  <c r="Y364" i="2"/>
  <c r="Z364" i="2" s="1"/>
  <c r="Y336" i="2"/>
  <c r="Z336" i="2" s="1"/>
  <c r="P362" i="2"/>
  <c r="V362" i="2"/>
  <c r="P314" i="2"/>
  <c r="V314" i="2"/>
  <c r="T325" i="2"/>
  <c r="W325" i="2" s="1"/>
  <c r="Y325" i="2" s="1"/>
  <c r="Z325" i="2" s="1"/>
  <c r="V325" i="2"/>
  <c r="T334" i="2"/>
  <c r="W334" i="2" s="1"/>
  <c r="V334" i="2"/>
  <c r="T349" i="2"/>
  <c r="W349" i="2" s="1"/>
  <c r="V349" i="2"/>
  <c r="P353" i="2"/>
  <c r="V353" i="2"/>
  <c r="P359" i="2"/>
  <c r="V359" i="2"/>
  <c r="Q361" i="2"/>
  <c r="Y361" i="2"/>
  <c r="Z361" i="2" s="1"/>
  <c r="U363" i="2"/>
  <c r="O363" i="2"/>
  <c r="P365" i="2"/>
  <c r="V365" i="2"/>
  <c r="Q367" i="2"/>
  <c r="Y367" i="2"/>
  <c r="Z367" i="2" s="1"/>
  <c r="U369" i="2"/>
  <c r="O369" i="2"/>
  <c r="P308" i="2"/>
  <c r="V308" i="2"/>
  <c r="P317" i="2"/>
  <c r="V317" i="2"/>
  <c r="P320" i="2"/>
  <c r="V320" i="2"/>
  <c r="P329" i="2"/>
  <c r="V329" i="2"/>
  <c r="P338" i="2"/>
  <c r="V338" i="2"/>
  <c r="R340" i="2"/>
  <c r="P356" i="2"/>
  <c r="V356" i="2"/>
  <c r="T346" i="2"/>
  <c r="W346" i="2" s="1"/>
  <c r="V346" i="2"/>
  <c r="Q358" i="2"/>
  <c r="V361" i="2"/>
  <c r="V364" i="2"/>
  <c r="V367" i="2"/>
  <c r="V370" i="2"/>
  <c r="AA360" i="2"/>
  <c r="AB360" i="2" s="1"/>
  <c r="AA363" i="2"/>
  <c r="AB363" i="2" s="1"/>
  <c r="AA366" i="2"/>
  <c r="AB366" i="2" s="1"/>
  <c r="AA369" i="2"/>
  <c r="AB369" i="2" s="1"/>
  <c r="Y191" i="2" l="1"/>
  <c r="Z191" i="2" s="1"/>
  <c r="Y220" i="2"/>
  <c r="Z220" i="2" s="1"/>
  <c r="R180" i="2"/>
  <c r="AA180" i="2"/>
  <c r="AB180" i="2" s="1"/>
  <c r="AA17" i="2"/>
  <c r="AB17" i="2" s="1"/>
  <c r="Y305" i="2"/>
  <c r="Z305" i="2" s="1"/>
  <c r="Y258" i="2"/>
  <c r="Z258" i="2" s="1"/>
  <c r="AA198" i="2"/>
  <c r="AB198" i="2" s="1"/>
  <c r="AA274" i="2"/>
  <c r="AB274" i="2" s="1"/>
  <c r="Y272" i="2"/>
  <c r="Z272" i="2" s="1"/>
  <c r="AA11" i="2"/>
  <c r="AB11" i="2" s="1"/>
  <c r="AA116" i="2"/>
  <c r="AB116" i="2" s="1"/>
  <c r="Y352" i="2"/>
  <c r="Z352" i="2" s="1"/>
  <c r="AA214" i="2"/>
  <c r="AB214" i="2" s="1"/>
  <c r="AA104" i="2"/>
  <c r="AB104" i="2" s="1"/>
  <c r="AA129" i="2"/>
  <c r="AB129" i="2" s="1"/>
  <c r="AA131" i="2"/>
  <c r="AB131" i="2" s="1"/>
  <c r="AA204" i="2"/>
  <c r="AB204" i="2" s="1"/>
  <c r="Y109" i="2"/>
  <c r="Z109" i="2" s="1"/>
  <c r="Y46" i="2"/>
  <c r="Z46" i="2" s="1"/>
  <c r="AA91" i="2"/>
  <c r="AB91" i="2" s="1"/>
  <c r="AA64" i="2"/>
  <c r="AB64" i="2" s="1"/>
  <c r="AA111" i="2"/>
  <c r="AB111" i="2" s="1"/>
  <c r="R12" i="2"/>
  <c r="AA18" i="2"/>
  <c r="AB18" i="2" s="1"/>
  <c r="AA114" i="2"/>
  <c r="AB114" i="2" s="1"/>
  <c r="R114" i="2"/>
  <c r="Y368" i="2"/>
  <c r="Z368" i="2" s="1"/>
  <c r="AA327" i="2"/>
  <c r="AB327" i="2" s="1"/>
  <c r="R284" i="2"/>
  <c r="AA287" i="2"/>
  <c r="AB287" i="2" s="1"/>
  <c r="Y165" i="2"/>
  <c r="Z165" i="2" s="1"/>
  <c r="AA125" i="2"/>
  <c r="AB125" i="2" s="1"/>
  <c r="AA124" i="2"/>
  <c r="AB124" i="2" s="1"/>
  <c r="Y102" i="2"/>
  <c r="Z102" i="2" s="1"/>
  <c r="R139" i="2"/>
  <c r="AA139" i="2"/>
  <c r="AB139" i="2" s="1"/>
  <c r="R153" i="2"/>
  <c r="AA153" i="2"/>
  <c r="AB153" i="2" s="1"/>
  <c r="Y291" i="2"/>
  <c r="Z291" i="2" s="1"/>
  <c r="Q291" i="2"/>
  <c r="AA98" i="2"/>
  <c r="AB98" i="2" s="1"/>
  <c r="R98" i="2"/>
  <c r="AA342" i="2"/>
  <c r="AB342" i="2" s="1"/>
  <c r="Q115" i="2"/>
  <c r="Q290" i="2"/>
  <c r="Y290" i="2"/>
  <c r="Z290" i="2" s="1"/>
  <c r="R339" i="2"/>
  <c r="AA339" i="2"/>
  <c r="AB339" i="2" s="1"/>
  <c r="AA70" i="2"/>
  <c r="AB70" i="2" s="1"/>
  <c r="R70" i="2"/>
  <c r="Y300" i="2"/>
  <c r="Z300" i="2" s="1"/>
  <c r="Y141" i="2"/>
  <c r="Z141" i="2" s="1"/>
  <c r="Y133" i="2"/>
  <c r="Z133" i="2" s="1"/>
  <c r="Y93" i="2"/>
  <c r="Z93" i="2" s="1"/>
  <c r="X106" i="2"/>
  <c r="AA106" i="2"/>
  <c r="AB106" i="2" s="1"/>
  <c r="Q120" i="2"/>
  <c r="Y120" i="2"/>
  <c r="Z120" i="2" s="1"/>
  <c r="AA203" i="2"/>
  <c r="AB203" i="2" s="1"/>
  <c r="Y329" i="2"/>
  <c r="Z329" i="2" s="1"/>
  <c r="Y230" i="2"/>
  <c r="Z230" i="2" s="1"/>
  <c r="R255" i="2"/>
  <c r="AA228" i="2"/>
  <c r="AB228" i="2" s="1"/>
  <c r="R126" i="2"/>
  <c r="R77" i="2"/>
  <c r="R18" i="2"/>
  <c r="R239" i="2"/>
  <c r="AA239" i="2"/>
  <c r="AB239" i="2" s="1"/>
  <c r="X69" i="2"/>
  <c r="AA69" i="2"/>
  <c r="AB69" i="2" s="1"/>
  <c r="R212" i="2"/>
  <c r="AA212" i="2"/>
  <c r="AB212" i="2" s="1"/>
  <c r="R250" i="2"/>
  <c r="AA250" i="2"/>
  <c r="AB250" i="2" s="1"/>
  <c r="AA80" i="2"/>
  <c r="AB80" i="2" s="1"/>
  <c r="R80" i="2"/>
  <c r="Y326" i="2"/>
  <c r="Z326" i="2" s="1"/>
  <c r="Q326" i="2"/>
  <c r="Q342" i="2"/>
  <c r="Y169" i="2"/>
  <c r="Z169" i="2" s="1"/>
  <c r="Q169" i="2"/>
  <c r="AA352" i="2"/>
  <c r="AB352" i="2" s="1"/>
  <c r="Y198" i="2"/>
  <c r="Z198" i="2" s="1"/>
  <c r="Y228" i="2"/>
  <c r="Z228" i="2" s="1"/>
  <c r="AA240" i="2"/>
  <c r="AB240" i="2" s="1"/>
  <c r="AA100" i="2"/>
  <c r="AB100" i="2" s="1"/>
  <c r="AA75" i="2"/>
  <c r="AB75" i="2" s="1"/>
  <c r="AA97" i="2"/>
  <c r="AB97" i="2" s="1"/>
  <c r="AA220" i="2"/>
  <c r="AB220" i="2" s="1"/>
  <c r="X220" i="2"/>
  <c r="AA51" i="2"/>
  <c r="AB51" i="2" s="1"/>
  <c r="Y51" i="2"/>
  <c r="Z51" i="2" s="1"/>
  <c r="AA193" i="2"/>
  <c r="AB193" i="2" s="1"/>
  <c r="R227" i="2"/>
  <c r="AA227" i="2"/>
  <c r="AB227" i="2" s="1"/>
  <c r="Y362" i="2"/>
  <c r="Z362" i="2" s="1"/>
  <c r="Q362" i="2"/>
  <c r="R293" i="2"/>
  <c r="Y157" i="2"/>
  <c r="Z157" i="2" s="1"/>
  <c r="R68" i="2"/>
  <c r="Q126" i="2"/>
  <c r="Y126" i="2"/>
  <c r="Z126" i="2" s="1"/>
  <c r="Y252" i="2"/>
  <c r="Z252" i="2" s="1"/>
  <c r="R275" i="2"/>
  <c r="R183" i="2"/>
  <c r="Q253" i="2"/>
  <c r="Y153" i="2"/>
  <c r="Z153" i="2" s="1"/>
  <c r="Y171" i="2"/>
  <c r="Z171" i="2" s="1"/>
  <c r="R175" i="2"/>
  <c r="R9" i="2"/>
  <c r="Y18" i="2"/>
  <c r="Z18" i="2" s="1"/>
  <c r="Y338" i="2"/>
  <c r="Z338" i="2" s="1"/>
  <c r="Q338" i="2"/>
  <c r="AA147" i="2"/>
  <c r="AB147" i="2" s="1"/>
  <c r="R147" i="2"/>
  <c r="AA355" i="2"/>
  <c r="AB355" i="2" s="1"/>
  <c r="Y225" i="2"/>
  <c r="Z225" i="2" s="1"/>
  <c r="AA243" i="2"/>
  <c r="AB243" i="2" s="1"/>
  <c r="R88" i="2"/>
  <c r="AA88" i="2"/>
  <c r="AB88" i="2" s="1"/>
  <c r="AA206" i="2"/>
  <c r="AB206" i="2" s="1"/>
  <c r="R206" i="2"/>
  <c r="X87" i="2"/>
  <c r="AA87" i="2"/>
  <c r="AB87" i="2" s="1"/>
  <c r="Q52" i="2"/>
  <c r="AA278" i="2"/>
  <c r="AB278" i="2" s="1"/>
  <c r="Y243" i="2"/>
  <c r="Z243" i="2" s="1"/>
  <c r="Y87" i="2"/>
  <c r="Z87" i="2" s="1"/>
  <c r="Y339" i="2"/>
  <c r="Z339" i="2" s="1"/>
  <c r="Q339" i="2"/>
  <c r="AA215" i="2"/>
  <c r="AB215" i="2" s="1"/>
  <c r="AA322" i="2"/>
  <c r="AB322" i="2" s="1"/>
  <c r="X322" i="2"/>
  <c r="R350" i="2"/>
  <c r="AA350" i="2"/>
  <c r="AB350" i="2" s="1"/>
  <c r="AA196" i="2"/>
  <c r="AB196" i="2" s="1"/>
  <c r="X196" i="2"/>
  <c r="X199" i="2"/>
  <c r="AA199" i="2"/>
  <c r="AB199" i="2" s="1"/>
  <c r="Y199" i="2"/>
  <c r="Z199" i="2" s="1"/>
  <c r="Q224" i="2"/>
  <c r="Y224" i="2"/>
  <c r="Z224" i="2" s="1"/>
  <c r="Q194" i="2"/>
  <c r="Y194" i="2"/>
  <c r="Z194" i="2" s="1"/>
  <c r="Q196" i="2"/>
  <c r="Y196" i="2"/>
  <c r="Z196" i="2" s="1"/>
  <c r="Q74" i="2"/>
  <c r="Y74" i="2"/>
  <c r="Z74" i="2" s="1"/>
  <c r="Q168" i="2"/>
  <c r="Y168" i="2"/>
  <c r="Z168" i="2" s="1"/>
  <c r="Y101" i="2"/>
  <c r="Z101" i="2" s="1"/>
  <c r="Q101" i="2"/>
  <c r="Y29" i="2"/>
  <c r="Z29" i="2" s="1"/>
  <c r="Q29" i="2"/>
  <c r="Q68" i="2"/>
  <c r="Y68" i="2"/>
  <c r="Z68" i="2" s="1"/>
  <c r="AA58" i="2"/>
  <c r="AB58" i="2" s="1"/>
  <c r="R58" i="2"/>
  <c r="Y355" i="2"/>
  <c r="Z355" i="2" s="1"/>
  <c r="AA305" i="2"/>
  <c r="AB305" i="2" s="1"/>
  <c r="R309" i="2"/>
  <c r="AA309" i="2"/>
  <c r="AB309" i="2" s="1"/>
  <c r="R304" i="2"/>
  <c r="AA304" i="2"/>
  <c r="AB304" i="2" s="1"/>
  <c r="Q304" i="2"/>
  <c r="Y304" i="2"/>
  <c r="Z304" i="2" s="1"/>
  <c r="Y298" i="2"/>
  <c r="Z298" i="2" s="1"/>
  <c r="X298" i="2"/>
  <c r="AA298" i="2"/>
  <c r="AB298" i="2" s="1"/>
  <c r="Q260" i="2"/>
  <c r="Y260" i="2"/>
  <c r="Z260" i="2" s="1"/>
  <c r="Q354" i="2"/>
  <c r="Y354" i="2"/>
  <c r="Z354" i="2" s="1"/>
  <c r="R253" i="2"/>
  <c r="AA253" i="2"/>
  <c r="AB253" i="2" s="1"/>
  <c r="R184" i="2"/>
  <c r="AA184" i="2"/>
  <c r="AB184" i="2" s="1"/>
  <c r="Y183" i="2"/>
  <c r="Z183" i="2" s="1"/>
  <c r="Q183" i="2"/>
  <c r="R256" i="2"/>
  <c r="AA256" i="2"/>
  <c r="AB256" i="2" s="1"/>
  <c r="Y140" i="2"/>
  <c r="Z140" i="2" s="1"/>
  <c r="Q140" i="2"/>
  <c r="Y187" i="2"/>
  <c r="Z187" i="2" s="1"/>
  <c r="Q236" i="2"/>
  <c r="Y236" i="2"/>
  <c r="Z236" i="2" s="1"/>
  <c r="R154" i="2"/>
  <c r="AA154" i="2"/>
  <c r="AB154" i="2" s="1"/>
  <c r="AA155" i="2"/>
  <c r="AB155" i="2" s="1"/>
  <c r="Q186" i="2"/>
  <c r="Y186" i="2"/>
  <c r="Z186" i="2" s="1"/>
  <c r="R163" i="2"/>
  <c r="AA163" i="2"/>
  <c r="AB163" i="2" s="1"/>
  <c r="R224" i="2"/>
  <c r="AA224" i="2"/>
  <c r="AB224" i="2" s="1"/>
  <c r="AA49" i="2"/>
  <c r="AB49" i="2" s="1"/>
  <c r="R49" i="2"/>
  <c r="Q104" i="2"/>
  <c r="Y104" i="2"/>
  <c r="Z104" i="2" s="1"/>
  <c r="Q89" i="2"/>
  <c r="Y89" i="2"/>
  <c r="Z89" i="2" s="1"/>
  <c r="AA117" i="2"/>
  <c r="AB117" i="2" s="1"/>
  <c r="Y53" i="2"/>
  <c r="Z53" i="2" s="1"/>
  <c r="Q53" i="2"/>
  <c r="R19" i="2"/>
  <c r="AA19" i="2"/>
  <c r="AB19" i="2" s="1"/>
  <c r="R85" i="2"/>
  <c r="AA85" i="2"/>
  <c r="AB85" i="2" s="1"/>
  <c r="R37" i="2"/>
  <c r="AA37" i="2"/>
  <c r="AB37" i="2" s="1"/>
  <c r="AA102" i="2"/>
  <c r="AB102" i="2" s="1"/>
  <c r="R22" i="2"/>
  <c r="AA22" i="2"/>
  <c r="AB22" i="2" s="1"/>
  <c r="R338" i="2"/>
  <c r="AA338" i="2"/>
  <c r="AB338" i="2" s="1"/>
  <c r="X349" i="2"/>
  <c r="Y349" i="2"/>
  <c r="Z349" i="2" s="1"/>
  <c r="R347" i="2"/>
  <c r="AA347" i="2"/>
  <c r="AB347" i="2" s="1"/>
  <c r="Y347" i="2"/>
  <c r="Z347" i="2" s="1"/>
  <c r="Q347" i="2"/>
  <c r="Y320" i="2"/>
  <c r="Z320" i="2" s="1"/>
  <c r="Q320" i="2"/>
  <c r="R286" i="2"/>
  <c r="AA286" i="2"/>
  <c r="AB286" i="2" s="1"/>
  <c r="Q233" i="2"/>
  <c r="Y233" i="2"/>
  <c r="Z233" i="2" s="1"/>
  <c r="Q143" i="2"/>
  <c r="Y143" i="2"/>
  <c r="Z143" i="2" s="1"/>
  <c r="R221" i="2"/>
  <c r="AA221" i="2"/>
  <c r="AB221" i="2" s="1"/>
  <c r="Q200" i="2"/>
  <c r="Y200" i="2"/>
  <c r="Z200" i="2" s="1"/>
  <c r="R187" i="2"/>
  <c r="AA187" i="2"/>
  <c r="AB187" i="2" s="1"/>
  <c r="AA123" i="2"/>
  <c r="AB123" i="2" s="1"/>
  <c r="R123" i="2"/>
  <c r="Y98" i="2"/>
  <c r="Z98" i="2" s="1"/>
  <c r="Q98" i="2"/>
  <c r="Y59" i="2"/>
  <c r="Z59" i="2" s="1"/>
  <c r="Q59" i="2"/>
  <c r="R16" i="2"/>
  <c r="AA16" i="2"/>
  <c r="AB16" i="2" s="1"/>
  <c r="Y301" i="2"/>
  <c r="Z301" i="2" s="1"/>
  <c r="Q301" i="2"/>
  <c r="Q215" i="2"/>
  <c r="Y215" i="2"/>
  <c r="Z215" i="2" s="1"/>
  <c r="AA340" i="2"/>
  <c r="AB340" i="2" s="1"/>
  <c r="AA313" i="2"/>
  <c r="AB313" i="2" s="1"/>
  <c r="X313" i="2"/>
  <c r="AA368" i="2"/>
  <c r="AB368" i="2" s="1"/>
  <c r="R368" i="2"/>
  <c r="AA349" i="2"/>
  <c r="AB349" i="2" s="1"/>
  <c r="Y333" i="2"/>
  <c r="Z333" i="2" s="1"/>
  <c r="Q333" i="2"/>
  <c r="Y285" i="2"/>
  <c r="Z285" i="2" s="1"/>
  <c r="Q283" i="2"/>
  <c r="Y283" i="2"/>
  <c r="Z283" i="2" s="1"/>
  <c r="Q340" i="2"/>
  <c r="Y340" i="2"/>
  <c r="Z340" i="2" s="1"/>
  <c r="R262" i="2"/>
  <c r="AA262" i="2"/>
  <c r="AB262" i="2" s="1"/>
  <c r="Q268" i="2"/>
  <c r="Y268" i="2"/>
  <c r="Z268" i="2" s="1"/>
  <c r="Q251" i="2"/>
  <c r="Y251" i="2"/>
  <c r="Z251" i="2" s="1"/>
  <c r="R234" i="2"/>
  <c r="AA234" i="2"/>
  <c r="AB234" i="2" s="1"/>
  <c r="R213" i="2"/>
  <c r="AA213" i="2"/>
  <c r="AB213" i="2" s="1"/>
  <c r="Q188" i="2"/>
  <c r="Y188" i="2"/>
  <c r="Z188" i="2" s="1"/>
  <c r="R148" i="2"/>
  <c r="AA148" i="2"/>
  <c r="AB148" i="2" s="1"/>
  <c r="Q56" i="2"/>
  <c r="Y56" i="2"/>
  <c r="Z56" i="2" s="1"/>
  <c r="Q119" i="2"/>
  <c r="Y119" i="2"/>
  <c r="Z119" i="2" s="1"/>
  <c r="AA140" i="2"/>
  <c r="AB140" i="2" s="1"/>
  <c r="R140" i="2"/>
  <c r="Y83" i="2"/>
  <c r="Z83" i="2" s="1"/>
  <c r="Q83" i="2"/>
  <c r="Q128" i="2"/>
  <c r="Y128" i="2"/>
  <c r="Z128" i="2" s="1"/>
  <c r="Y44" i="2"/>
  <c r="Z44" i="2" s="1"/>
  <c r="Q44" i="2"/>
  <c r="Q86" i="2"/>
  <c r="Y86" i="2"/>
  <c r="Z86" i="2" s="1"/>
  <c r="AA40" i="2"/>
  <c r="AB40" i="2" s="1"/>
  <c r="R40" i="2"/>
  <c r="R13" i="2"/>
  <c r="AA13" i="2"/>
  <c r="AB13" i="2" s="1"/>
  <c r="AA66" i="2"/>
  <c r="AB66" i="2" s="1"/>
  <c r="R329" i="2"/>
  <c r="AA329" i="2"/>
  <c r="AB329" i="2" s="1"/>
  <c r="AA365" i="2"/>
  <c r="AB365" i="2" s="1"/>
  <c r="R365" i="2"/>
  <c r="Y353" i="2"/>
  <c r="Z353" i="2" s="1"/>
  <c r="Q353" i="2"/>
  <c r="Y295" i="2"/>
  <c r="Z295" i="2" s="1"/>
  <c r="Q295" i="2"/>
  <c r="AA337" i="2"/>
  <c r="AB337" i="2" s="1"/>
  <c r="X337" i="2"/>
  <c r="Q263" i="2"/>
  <c r="Y263" i="2"/>
  <c r="Z263" i="2" s="1"/>
  <c r="R270" i="2"/>
  <c r="AA270" i="2"/>
  <c r="AB270" i="2" s="1"/>
  <c r="AA283" i="2"/>
  <c r="AB283" i="2" s="1"/>
  <c r="X283" i="2"/>
  <c r="X269" i="2"/>
  <c r="Y269" i="2"/>
  <c r="Z269" i="2" s="1"/>
  <c r="Q241" i="2"/>
  <c r="Y241" i="2"/>
  <c r="Z241" i="2" s="1"/>
  <c r="Q212" i="2"/>
  <c r="Y212" i="2"/>
  <c r="Z212" i="2" s="1"/>
  <c r="X315" i="2"/>
  <c r="AA315" i="2"/>
  <c r="AB315" i="2" s="1"/>
  <c r="Y315" i="2"/>
  <c r="Z315" i="2" s="1"/>
  <c r="Q176" i="2"/>
  <c r="Y176" i="2"/>
  <c r="Z176" i="2" s="1"/>
  <c r="R200" i="2"/>
  <c r="AA200" i="2"/>
  <c r="AB200" i="2" s="1"/>
  <c r="Q137" i="2"/>
  <c r="Y137" i="2"/>
  <c r="Z137" i="2" s="1"/>
  <c r="Q227" i="2"/>
  <c r="Y227" i="2"/>
  <c r="Z227" i="2" s="1"/>
  <c r="Y208" i="2"/>
  <c r="Z208" i="2" s="1"/>
  <c r="Q208" i="2"/>
  <c r="AA207" i="2"/>
  <c r="AB207" i="2" s="1"/>
  <c r="Q180" i="2"/>
  <c r="Y180" i="2"/>
  <c r="Z180" i="2" s="1"/>
  <c r="R231" i="2"/>
  <c r="AA231" i="2"/>
  <c r="AB231" i="2" s="1"/>
  <c r="Y95" i="2"/>
  <c r="Z95" i="2" s="1"/>
  <c r="Q95" i="2"/>
  <c r="Q71" i="2"/>
  <c r="Y71" i="2"/>
  <c r="Z71" i="2" s="1"/>
  <c r="Q35" i="2"/>
  <c r="Y35" i="2"/>
  <c r="Z35" i="2" s="1"/>
  <c r="Q80" i="2"/>
  <c r="Y80" i="2"/>
  <c r="Z80" i="2" s="1"/>
  <c r="Y41" i="2"/>
  <c r="Z41" i="2" s="1"/>
  <c r="Q41" i="2"/>
  <c r="R10" i="2"/>
  <c r="AA10" i="2"/>
  <c r="AB10" i="2" s="1"/>
  <c r="AA81" i="2"/>
  <c r="AB81" i="2" s="1"/>
  <c r="R81" i="2"/>
  <c r="Y77" i="2"/>
  <c r="Z77" i="2" s="1"/>
  <c r="Q77" i="2"/>
  <c r="Y358" i="2"/>
  <c r="Z358" i="2" s="1"/>
  <c r="Q363" i="2"/>
  <c r="Y363" i="2"/>
  <c r="Z363" i="2" s="1"/>
  <c r="AA334" i="2"/>
  <c r="AB334" i="2" s="1"/>
  <c r="X334" i="2"/>
  <c r="Y334" i="2"/>
  <c r="Z334" i="2" s="1"/>
  <c r="R344" i="2"/>
  <c r="AA344" i="2"/>
  <c r="AB344" i="2" s="1"/>
  <c r="Y306" i="2"/>
  <c r="Z306" i="2" s="1"/>
  <c r="R335" i="2"/>
  <c r="AA335" i="2"/>
  <c r="AB335" i="2" s="1"/>
  <c r="AA294" i="2"/>
  <c r="AB294" i="2" s="1"/>
  <c r="R294" i="2"/>
  <c r="Y321" i="2"/>
  <c r="Z321" i="2" s="1"/>
  <c r="Q321" i="2"/>
  <c r="Y351" i="2"/>
  <c r="Z351" i="2" s="1"/>
  <c r="Q351" i="2"/>
  <c r="R267" i="2"/>
  <c r="AA267" i="2"/>
  <c r="AB267" i="2" s="1"/>
  <c r="AA331" i="2"/>
  <c r="AB331" i="2" s="1"/>
  <c r="X331" i="2"/>
  <c r="AA280" i="2"/>
  <c r="AB280" i="2" s="1"/>
  <c r="X280" i="2"/>
  <c r="AA288" i="2"/>
  <c r="AB288" i="2" s="1"/>
  <c r="AA261" i="2"/>
  <c r="AB261" i="2" s="1"/>
  <c r="R261" i="2"/>
  <c r="AA285" i="2"/>
  <c r="AB285" i="2" s="1"/>
  <c r="R285" i="2"/>
  <c r="R252" i="2"/>
  <c r="AA252" i="2"/>
  <c r="AB252" i="2" s="1"/>
  <c r="R157" i="2"/>
  <c r="AA157" i="2"/>
  <c r="AB157" i="2" s="1"/>
  <c r="AA223" i="2"/>
  <c r="AB223" i="2" s="1"/>
  <c r="Y223" i="2"/>
  <c r="Z223" i="2" s="1"/>
  <c r="X223" i="2"/>
  <c r="Q122" i="2"/>
  <c r="Y122" i="2"/>
  <c r="Z122" i="2" s="1"/>
  <c r="R219" i="2"/>
  <c r="AA219" i="2"/>
  <c r="AB219" i="2" s="1"/>
  <c r="R151" i="2"/>
  <c r="AA151" i="2"/>
  <c r="AB151" i="2" s="1"/>
  <c r="Q156" i="2"/>
  <c r="Y156" i="2"/>
  <c r="Z156" i="2" s="1"/>
  <c r="Q144" i="2"/>
  <c r="Y144" i="2"/>
  <c r="Z144" i="2" s="1"/>
  <c r="Y32" i="2"/>
  <c r="Z32" i="2" s="1"/>
  <c r="Q32" i="2"/>
  <c r="AB2" i="2"/>
  <c r="R7" i="2"/>
  <c r="AA7" i="2"/>
  <c r="AB7" i="2" s="1"/>
  <c r="AA94" i="2"/>
  <c r="AB94" i="2" s="1"/>
  <c r="R94" i="2"/>
  <c r="R320" i="2"/>
  <c r="AA320" i="2"/>
  <c r="AB320" i="2" s="1"/>
  <c r="Y288" i="2"/>
  <c r="Z288" i="2" s="1"/>
  <c r="R332" i="2"/>
  <c r="AA332" i="2"/>
  <c r="AB332" i="2" s="1"/>
  <c r="AA258" i="2"/>
  <c r="AB258" i="2" s="1"/>
  <c r="R258" i="2"/>
  <c r="Q323" i="2"/>
  <c r="Y323" i="2"/>
  <c r="Z323" i="2" s="1"/>
  <c r="R292" i="2"/>
  <c r="AA292" i="2"/>
  <c r="AB292" i="2" s="1"/>
  <c r="Q248" i="2"/>
  <c r="Y248" i="2"/>
  <c r="Z248" i="2" s="1"/>
  <c r="Y274" i="2"/>
  <c r="Z274" i="2" s="1"/>
  <c r="Q274" i="2"/>
  <c r="AA282" i="2"/>
  <c r="AB282" i="2" s="1"/>
  <c r="R282" i="2"/>
  <c r="AA174" i="2"/>
  <c r="AB174" i="2" s="1"/>
  <c r="R174" i="2"/>
  <c r="Y190" i="2"/>
  <c r="Z190" i="2" s="1"/>
  <c r="Q190" i="2"/>
  <c r="AA197" i="2"/>
  <c r="AB197" i="2" s="1"/>
  <c r="R197" i="2"/>
  <c r="Q161" i="2"/>
  <c r="Y161" i="2"/>
  <c r="Z161" i="2" s="1"/>
  <c r="R191" i="2"/>
  <c r="AA191" i="2"/>
  <c r="AB191" i="2" s="1"/>
  <c r="R142" i="2"/>
  <c r="AA142" i="2"/>
  <c r="AB142" i="2" s="1"/>
  <c r="Q110" i="2"/>
  <c r="Y110" i="2"/>
  <c r="Z110" i="2" s="1"/>
  <c r="Q38" i="2"/>
  <c r="Y38" i="2"/>
  <c r="Z38" i="2" s="1"/>
  <c r="Y134" i="2"/>
  <c r="Z134" i="2" s="1"/>
  <c r="Q134" i="2"/>
  <c r="Y65" i="2"/>
  <c r="Z65" i="2" s="1"/>
  <c r="Q65" i="2"/>
  <c r="AA30" i="2"/>
  <c r="AB30" i="2" s="1"/>
  <c r="X30" i="2"/>
  <c r="Q62" i="2"/>
  <c r="Y62" i="2"/>
  <c r="Z62" i="2" s="1"/>
  <c r="Y30" i="2"/>
  <c r="Z30" i="2" s="1"/>
  <c r="R4" i="2"/>
  <c r="AA4" i="2"/>
  <c r="AB4" i="2" s="1"/>
  <c r="AA76" i="2"/>
  <c r="AB76" i="2" s="1"/>
  <c r="R76" i="2"/>
  <c r="Y23" i="2"/>
  <c r="Z23" i="2" s="1"/>
  <c r="Q23" i="2"/>
  <c r="Q360" i="2"/>
  <c r="Y360" i="2"/>
  <c r="Z360" i="2" s="1"/>
  <c r="R273" i="2"/>
  <c r="AA273" i="2"/>
  <c r="AB273" i="2" s="1"/>
  <c r="Q149" i="2"/>
  <c r="Y149" i="2"/>
  <c r="Z149" i="2" s="1"/>
  <c r="Q217" i="2"/>
  <c r="Y217" i="2"/>
  <c r="Z217" i="2" s="1"/>
  <c r="AA112" i="2"/>
  <c r="AB112" i="2" s="1"/>
  <c r="R112" i="2"/>
  <c r="AA325" i="2"/>
  <c r="AB325" i="2" s="1"/>
  <c r="X325" i="2"/>
  <c r="R341" i="2"/>
  <c r="AA341" i="2"/>
  <c r="AB341" i="2" s="1"/>
  <c r="Y270" i="2"/>
  <c r="Z270" i="2" s="1"/>
  <c r="Q331" i="2"/>
  <c r="Y331" i="2"/>
  <c r="Z331" i="2" s="1"/>
  <c r="AA343" i="2"/>
  <c r="AB343" i="2" s="1"/>
  <c r="Y341" i="2"/>
  <c r="Z341" i="2" s="1"/>
  <c r="Q341" i="2"/>
  <c r="Q293" i="2"/>
  <c r="Y293" i="2"/>
  <c r="Z293" i="2" s="1"/>
  <c r="Y348" i="2"/>
  <c r="Z348" i="2" s="1"/>
  <c r="Q348" i="2"/>
  <c r="Y313" i="2"/>
  <c r="Z313" i="2" s="1"/>
  <c r="Y330" i="2"/>
  <c r="Z330" i="2" s="1"/>
  <c r="Q330" i="2"/>
  <c r="Q238" i="2"/>
  <c r="Y238" i="2"/>
  <c r="Z238" i="2" s="1"/>
  <c r="Y267" i="2"/>
  <c r="Z267" i="2" s="1"/>
  <c r="R249" i="2"/>
  <c r="AA249" i="2"/>
  <c r="AB249" i="2" s="1"/>
  <c r="AA210" i="2"/>
  <c r="AB210" i="2" s="1"/>
  <c r="Q179" i="2"/>
  <c r="Y179" i="2"/>
  <c r="Z179" i="2" s="1"/>
  <c r="Y170" i="2"/>
  <c r="Z170" i="2" s="1"/>
  <c r="Q170" i="2"/>
  <c r="Q116" i="2"/>
  <c r="Y116" i="2"/>
  <c r="Z116" i="2" s="1"/>
  <c r="Y204" i="2"/>
  <c r="Z204" i="2" s="1"/>
  <c r="AA168" i="2"/>
  <c r="AB168" i="2" s="1"/>
  <c r="X168" i="2"/>
  <c r="Y167" i="2"/>
  <c r="Z167" i="2" s="1"/>
  <c r="Q167" i="2"/>
  <c r="AA152" i="2"/>
  <c r="AB152" i="2" s="1"/>
  <c r="R152" i="2"/>
  <c r="AA132" i="2"/>
  <c r="AB132" i="2" s="1"/>
  <c r="R103" i="2"/>
  <c r="AA103" i="2"/>
  <c r="AB103" i="2" s="1"/>
  <c r="R67" i="2"/>
  <c r="AA67" i="2"/>
  <c r="AB67" i="2" s="1"/>
  <c r="Y346" i="2"/>
  <c r="Z346" i="2" s="1"/>
  <c r="X346" i="2"/>
  <c r="R317" i="2"/>
  <c r="AA317" i="2"/>
  <c r="AB317" i="2" s="1"/>
  <c r="R326" i="2"/>
  <c r="AA326" i="2"/>
  <c r="AB326" i="2" s="1"/>
  <c r="Y277" i="2"/>
  <c r="Z277" i="2" s="1"/>
  <c r="Q277" i="2"/>
  <c r="AA316" i="2"/>
  <c r="AB316" i="2" s="1"/>
  <c r="X316" i="2"/>
  <c r="Y316" i="2"/>
  <c r="Z316" i="2" s="1"/>
  <c r="Q254" i="2"/>
  <c r="Y254" i="2"/>
  <c r="Z254" i="2" s="1"/>
  <c r="Y337" i="2"/>
  <c r="Z337" i="2" s="1"/>
  <c r="Y246" i="2"/>
  <c r="Z246" i="2" s="1"/>
  <c r="AA303" i="2"/>
  <c r="AB303" i="2" s="1"/>
  <c r="Q226" i="2"/>
  <c r="Y226" i="2"/>
  <c r="Z226" i="2" s="1"/>
  <c r="AA246" i="2"/>
  <c r="AB246" i="2" s="1"/>
  <c r="AA211" i="2"/>
  <c r="AB211" i="2" s="1"/>
  <c r="Y211" i="2"/>
  <c r="Z211" i="2" s="1"/>
  <c r="X211" i="2"/>
  <c r="AA159" i="2"/>
  <c r="AB159" i="2" s="1"/>
  <c r="X159" i="2"/>
  <c r="Q164" i="2"/>
  <c r="Y164" i="2"/>
  <c r="Z164" i="2" s="1"/>
  <c r="Q221" i="2"/>
  <c r="Y221" i="2"/>
  <c r="Z221" i="2" s="1"/>
  <c r="Y159" i="2"/>
  <c r="Z159" i="2" s="1"/>
  <c r="R188" i="2"/>
  <c r="AA188" i="2"/>
  <c r="AB188" i="2" s="1"/>
  <c r="Y131" i="2"/>
  <c r="Z131" i="2" s="1"/>
  <c r="Q131" i="2"/>
  <c r="Y125" i="2"/>
  <c r="Z125" i="2" s="1"/>
  <c r="Q125" i="2"/>
  <c r="Y50" i="2"/>
  <c r="Z50" i="2" s="1"/>
  <c r="Q50" i="2"/>
  <c r="AA38" i="2"/>
  <c r="AB38" i="2" s="1"/>
  <c r="R38" i="2"/>
  <c r="Z2" i="2"/>
  <c r="Q318" i="2"/>
  <c r="Y318" i="2"/>
  <c r="Z318" i="2" s="1"/>
  <c r="AA314" i="2"/>
  <c r="AB314" i="2" s="1"/>
  <c r="R314" i="2"/>
  <c r="AA328" i="2"/>
  <c r="AB328" i="2" s="1"/>
  <c r="X328" i="2"/>
  <c r="AA276" i="2"/>
  <c r="AB276" i="2" s="1"/>
  <c r="R276" i="2"/>
  <c r="X310" i="2"/>
  <c r="AA310" i="2"/>
  <c r="AB310" i="2" s="1"/>
  <c r="Q332" i="2"/>
  <c r="Y332" i="2"/>
  <c r="Z332" i="2" s="1"/>
  <c r="Q314" i="2"/>
  <c r="Y314" i="2"/>
  <c r="Z314" i="2" s="1"/>
  <c r="AA300" i="2"/>
  <c r="AB300" i="2" s="1"/>
  <c r="R300" i="2"/>
  <c r="Q214" i="2"/>
  <c r="Y214" i="2"/>
  <c r="Z214" i="2" s="1"/>
  <c r="R259" i="2"/>
  <c r="AA259" i="2"/>
  <c r="AB259" i="2" s="1"/>
  <c r="Q275" i="2"/>
  <c r="Y275" i="2"/>
  <c r="Z275" i="2" s="1"/>
  <c r="R268" i="2"/>
  <c r="AA268" i="2"/>
  <c r="AB268" i="2" s="1"/>
  <c r="Y152" i="2"/>
  <c r="Z152" i="2" s="1"/>
  <c r="Q152" i="2"/>
  <c r="AA172" i="2"/>
  <c r="AB172" i="2" s="1"/>
  <c r="R172" i="2"/>
  <c r="Y229" i="2"/>
  <c r="Z229" i="2" s="1"/>
  <c r="Q229" i="2"/>
  <c r="AA156" i="2"/>
  <c r="AB156" i="2" s="1"/>
  <c r="X156" i="2"/>
  <c r="Q209" i="2"/>
  <c r="Y209" i="2"/>
  <c r="Z209" i="2" s="1"/>
  <c r="Q92" i="2"/>
  <c r="Y92" i="2"/>
  <c r="Z92" i="2" s="1"/>
  <c r="R127" i="2"/>
  <c r="AA127" i="2"/>
  <c r="AB127" i="2" s="1"/>
  <c r="Y47" i="2"/>
  <c r="Z47" i="2" s="1"/>
  <c r="Q47" i="2"/>
  <c r="AA65" i="2"/>
  <c r="AB65" i="2" s="1"/>
  <c r="R65" i="2"/>
  <c r="AA26" i="2"/>
  <c r="AB26" i="2" s="1"/>
  <c r="R26" i="2"/>
  <c r="Q193" i="2"/>
  <c r="Y193" i="2"/>
  <c r="Z193" i="2" s="1"/>
  <c r="R356" i="2"/>
  <c r="AA356" i="2"/>
  <c r="AB356" i="2" s="1"/>
  <c r="R308" i="2"/>
  <c r="AA308" i="2"/>
  <c r="AB308" i="2" s="1"/>
  <c r="AA359" i="2"/>
  <c r="AB359" i="2" s="1"/>
  <c r="R359" i="2"/>
  <c r="Q366" i="2"/>
  <c r="Y366" i="2"/>
  <c r="Z366" i="2" s="1"/>
  <c r="Q357" i="2"/>
  <c r="Y357" i="2"/>
  <c r="Z357" i="2" s="1"/>
  <c r="Q322" i="2"/>
  <c r="Y322" i="2"/>
  <c r="Z322" i="2" s="1"/>
  <c r="AA358" i="2"/>
  <c r="AB358" i="2" s="1"/>
  <c r="R311" i="2"/>
  <c r="AA311" i="2"/>
  <c r="AB311" i="2" s="1"/>
  <c r="Q292" i="2"/>
  <c r="Y292" i="2"/>
  <c r="Z292" i="2" s="1"/>
  <c r="Q202" i="2"/>
  <c r="Y202" i="2"/>
  <c r="Z202" i="2" s="1"/>
  <c r="Q286" i="2"/>
  <c r="Y286" i="2"/>
  <c r="Z286" i="2" s="1"/>
  <c r="Q266" i="2"/>
  <c r="Y266" i="2"/>
  <c r="Z266" i="2" s="1"/>
  <c r="Q257" i="2"/>
  <c r="Y257" i="2"/>
  <c r="Z257" i="2" s="1"/>
  <c r="Q197" i="2"/>
  <c r="Y197" i="2"/>
  <c r="Z197" i="2" s="1"/>
  <c r="Q158" i="2"/>
  <c r="Y158" i="2"/>
  <c r="Z158" i="2" s="1"/>
  <c r="Y155" i="2"/>
  <c r="Z155" i="2" s="1"/>
  <c r="Q155" i="2"/>
  <c r="Y113" i="2"/>
  <c r="Z113" i="2" s="1"/>
  <c r="Q113" i="2"/>
  <c r="R145" i="2"/>
  <c r="AA145" i="2"/>
  <c r="AB145" i="2" s="1"/>
  <c r="Q174" i="2"/>
  <c r="Y174" i="2"/>
  <c r="Z174" i="2" s="1"/>
  <c r="AA56" i="2"/>
  <c r="AB56" i="2" s="1"/>
  <c r="R56" i="2"/>
  <c r="Q107" i="2"/>
  <c r="Y107" i="2"/>
  <c r="Z107" i="2" s="1"/>
  <c r="Q26" i="2"/>
  <c r="Y26" i="2"/>
  <c r="Z26" i="2" s="1"/>
  <c r="AA99" i="2"/>
  <c r="AB99" i="2" s="1"/>
  <c r="R99" i="2"/>
  <c r="AA63" i="2"/>
  <c r="AB63" i="2" s="1"/>
  <c r="R63" i="2"/>
  <c r="R353" i="2"/>
  <c r="AA353" i="2"/>
  <c r="AB353" i="2" s="1"/>
  <c r="AA346" i="2"/>
  <c r="AB346" i="2" s="1"/>
  <c r="Q369" i="2"/>
  <c r="Y369" i="2"/>
  <c r="Z369" i="2" s="1"/>
  <c r="AA362" i="2"/>
  <c r="AB362" i="2" s="1"/>
  <c r="R362" i="2"/>
  <c r="Y312" i="2"/>
  <c r="Z312" i="2" s="1"/>
  <c r="Q312" i="2"/>
  <c r="AA319" i="2"/>
  <c r="AB319" i="2" s="1"/>
  <c r="X319" i="2"/>
  <c r="R323" i="2"/>
  <c r="AA323" i="2"/>
  <c r="AB323" i="2" s="1"/>
  <c r="AA306" i="2"/>
  <c r="AB306" i="2" s="1"/>
  <c r="Y343" i="2"/>
  <c r="Z343" i="2" s="1"/>
  <c r="Y303" i="2"/>
  <c r="Z303" i="2" s="1"/>
  <c r="Y307" i="2"/>
  <c r="Z307" i="2" s="1"/>
  <c r="Q307" i="2"/>
  <c r="R291" i="2"/>
  <c r="AA291" i="2"/>
  <c r="AB291" i="2" s="1"/>
  <c r="X235" i="2"/>
  <c r="AA235" i="2"/>
  <c r="AB235" i="2" s="1"/>
  <c r="Q205" i="2"/>
  <c r="Y205" i="2"/>
  <c r="Z205" i="2" s="1"/>
  <c r="Y271" i="2"/>
  <c r="Z271" i="2" s="1"/>
  <c r="Q271" i="2"/>
  <c r="R201" i="2"/>
  <c r="AA201" i="2"/>
  <c r="AB201" i="2" s="1"/>
  <c r="Y146" i="2"/>
  <c r="Z146" i="2" s="1"/>
  <c r="Q146" i="2"/>
  <c r="R245" i="2"/>
  <c r="AA245" i="2"/>
  <c r="AB245" i="2" s="1"/>
  <c r="R176" i="2"/>
  <c r="AA176" i="2"/>
  <c r="AB176" i="2" s="1"/>
  <c r="R237" i="2"/>
  <c r="AA237" i="2"/>
  <c r="AB237" i="2" s="1"/>
  <c r="Y207" i="2"/>
  <c r="Z207" i="2" s="1"/>
  <c r="X179" i="2"/>
  <c r="AA179" i="2"/>
  <c r="AB179" i="2" s="1"/>
  <c r="Q138" i="2"/>
  <c r="Y138" i="2"/>
  <c r="Z138" i="2" s="1"/>
  <c r="Y111" i="2"/>
  <c r="Z111" i="2" s="1"/>
  <c r="AA47" i="2"/>
  <c r="AB47" i="2" s="1"/>
  <c r="R47" i="2"/>
  <c r="Q150" i="2"/>
  <c r="Y150" i="2"/>
  <c r="Z150" i="2" s="1"/>
  <c r="AA31" i="2"/>
  <c r="AB31" i="2" s="1"/>
  <c r="R31" i="2"/>
  <c r="Z371" i="2" l="1"/>
  <c r="AB371" i="2"/>
  <c r="Y371" i="2"/>
  <c r="AA371" i="2"/>
</calcChain>
</file>

<file path=xl/sharedStrings.xml><?xml version="1.0" encoding="utf-8"?>
<sst xmlns="http://schemas.openxmlformats.org/spreadsheetml/2006/main" count="1133" uniqueCount="563">
  <si>
    <t>Number</t>
  </si>
  <si>
    <t>Generative AI Model</t>
  </si>
  <si>
    <t>Company</t>
  </si>
  <si>
    <t>Country</t>
  </si>
  <si>
    <t>Release Date</t>
  </si>
  <si>
    <t>Flops per param per token</t>
  </si>
  <si>
    <t>Params(B)</t>
  </si>
  <si>
    <t>Maximum Training Tokens(B)</t>
  </si>
  <si>
    <t>Minimum Training Tokens(B)</t>
  </si>
  <si>
    <t>Data Center PUE</t>
  </si>
  <si>
    <t>Carbon Intensity
（kg/KWh）</t>
  </si>
  <si>
    <t>Daily Active User</t>
  </si>
  <si>
    <t>Maximum  Single Pre-training Computational Workload(FLOPS)</t>
  </si>
  <si>
    <t>Minimum  Single Pre-training Computational Workload(FLOPS)</t>
  </si>
  <si>
    <t>Maximum  Pre-training Energy Consumption (MWh)</t>
  </si>
  <si>
    <t>Minimum Pre-training Energy Consumption (MWh)</t>
  </si>
  <si>
    <t>Maximum Pre-training Carbon Emission (t)</t>
  </si>
  <si>
    <t>Minimum  Pre-training Carbon Emission (t)</t>
  </si>
  <si>
    <t>Daily Inference Computational Workload(FLOPS)</t>
  </si>
  <si>
    <t>Daily Inference Energy Consumption(MWh)</t>
  </si>
  <si>
    <t>Maximum Total Computational Workload(FLOPS)</t>
  </si>
  <si>
    <t>Minimum Total Computational Workload(FLOPS)</t>
  </si>
  <si>
    <t>Annual Inference Energy Consumption(MWh)</t>
  </si>
  <si>
    <t>Annual Inference Carbon Emission (t)</t>
  </si>
  <si>
    <t>Maximum Total Energy Consumption(MWh)</t>
  </si>
  <si>
    <t>Maximum Total Carbon Emissions(t)</t>
  </si>
  <si>
    <t>Minimum Total Energy Consumption(MWh)</t>
  </si>
  <si>
    <t>Minimum Total Carbon Emissions(t)</t>
  </si>
  <si>
    <t>BERT</t>
  </si>
  <si>
    <t>Google</t>
  </si>
  <si>
    <t>America</t>
  </si>
  <si>
    <t>GPT1</t>
  </si>
  <si>
    <t>Open AI</t>
  </si>
  <si>
    <t>T5</t>
  </si>
  <si>
    <t>T5v1.1</t>
  </si>
  <si>
    <t>ERNIE2.0</t>
  </si>
  <si>
    <t>Baidu</t>
  </si>
  <si>
    <t>China</t>
  </si>
  <si>
    <t>GPT2</t>
  </si>
  <si>
    <t>MegatronGPT2</t>
  </si>
  <si>
    <t>Nvidia</t>
  </si>
  <si>
    <t>MT-DNN</t>
  </si>
  <si>
    <t>Microsoft</t>
  </si>
  <si>
    <t>DialoGPT-0.117B</t>
  </si>
  <si>
    <t>DialoGPT-0.345B</t>
  </si>
  <si>
    <t>DialoGPT-0.762B</t>
  </si>
  <si>
    <t>XLNET</t>
  </si>
  <si>
    <t>T5-0.25B</t>
  </si>
  <si>
    <t>T5-0.78B</t>
  </si>
  <si>
    <t>XLM</t>
  </si>
  <si>
    <t>Facebook AI Research</t>
  </si>
  <si>
    <t>RoBERTa-1</t>
  </si>
  <si>
    <t>RoBERTa-2</t>
  </si>
  <si>
    <t>CTRL</t>
  </si>
  <si>
    <t>Salesforce</t>
  </si>
  <si>
    <t>ERNIE1.0</t>
  </si>
  <si>
    <t>Glyce</t>
  </si>
  <si>
    <t>Shannon.AI</t>
  </si>
  <si>
    <t>GPT3</t>
  </si>
  <si>
    <t>Gshard</t>
  </si>
  <si>
    <t>XuanYuan</t>
  </si>
  <si>
    <t>duxiaoman</t>
  </si>
  <si>
    <t>Mt5</t>
  </si>
  <si>
    <t>Jukebox-5B</t>
  </si>
  <si>
    <t>Turing-NLG</t>
  </si>
  <si>
    <t>FairSeq</t>
  </si>
  <si>
    <t>Jukebox-1B</t>
  </si>
  <si>
    <t>MegatronBERT</t>
  </si>
  <si>
    <t>Meena</t>
  </si>
  <si>
    <t xml:space="preserve"> REALM</t>
  </si>
  <si>
    <t>ELECTRA-0.11B</t>
  </si>
  <si>
    <t>ELECTRA-0.335B</t>
  </si>
  <si>
    <t>XLM-RoBERTa</t>
  </si>
  <si>
    <t>Meta AI </t>
  </si>
  <si>
    <t>M2M100-1</t>
  </si>
  <si>
    <t>M2M100-2</t>
  </si>
  <si>
    <t>Pegasus-1</t>
  </si>
  <si>
    <t>Pegasus-2</t>
  </si>
  <si>
    <t>Wenyuan</t>
  </si>
  <si>
    <t>BAAI</t>
  </si>
  <si>
    <t>CPM-1</t>
  </si>
  <si>
    <t>Tsinghua University</t>
  </si>
  <si>
    <t>FlauBERT-1</t>
  </si>
  <si>
    <t>GETALP</t>
  </si>
  <si>
    <t>France</t>
  </si>
  <si>
    <t>FlauBERT-2</t>
  </si>
  <si>
    <t>LUKE-1</t>
  </si>
  <si>
    <t>Studio Ousia</t>
  </si>
  <si>
    <t>Japan</t>
  </si>
  <si>
    <t>LUKE-2</t>
  </si>
  <si>
    <t>MPNet</t>
  </si>
  <si>
    <t>ProphetNet</t>
  </si>
  <si>
    <t xml:space="preserve"> RAG</t>
  </si>
  <si>
    <t>BigBird</t>
  </si>
  <si>
    <t>BigBirdPegasus</t>
  </si>
  <si>
    <t>MobileBERT</t>
  </si>
  <si>
    <t>Megatron Turing-NLG</t>
  </si>
  <si>
    <t>Microsoft+Nvidia</t>
  </si>
  <si>
    <t>GLaM</t>
  </si>
  <si>
    <t>Emie 3.0 Titan</t>
  </si>
  <si>
    <t>Yuan1.0</t>
  </si>
  <si>
    <t>Inspur</t>
  </si>
  <si>
    <t>PanGu-α</t>
  </si>
  <si>
    <t>Huawei</t>
  </si>
  <si>
    <t>Gopher</t>
  </si>
  <si>
    <t>DeepMind</t>
  </si>
  <si>
    <t>Britain</t>
  </si>
  <si>
    <t>Jurassic-1 Jumbo</t>
  </si>
  <si>
    <t>AI21 Labs</t>
  </si>
  <si>
    <t>Israel</t>
  </si>
  <si>
    <t>WebGPT</t>
  </si>
  <si>
    <t>M6</t>
  </si>
  <si>
    <t>Alibaba DAMO</t>
  </si>
  <si>
    <t>CPM-2-MoE</t>
  </si>
  <si>
    <t>Tsinghua University、BAAI</t>
  </si>
  <si>
    <t>Codex</t>
  </si>
  <si>
    <t>GPT-Neo 1.3B</t>
  </si>
  <si>
    <t>EleutherAI</t>
  </si>
  <si>
    <t>GPT-Neo 2.7B</t>
  </si>
  <si>
    <t>ByT5</t>
  </si>
  <si>
    <t>LongT5</t>
  </si>
  <si>
    <t>XGLM</t>
  </si>
  <si>
    <t xml:space="preserve">Facebook AI Research </t>
  </si>
  <si>
    <t>GPT-Neo 0.125B</t>
  </si>
  <si>
    <t>ERNIE3.0</t>
  </si>
  <si>
    <t>HyperCLOVA</t>
  </si>
  <si>
    <t>NAVER</t>
  </si>
  <si>
    <t>South Korea</t>
  </si>
  <si>
    <t>GPT-NeoX</t>
  </si>
  <si>
    <t>DeBERTa</t>
  </si>
  <si>
    <t>DeBERTa-v2</t>
  </si>
  <si>
    <t>ESM-1</t>
  </si>
  <si>
    <t>ESM-2</t>
  </si>
  <si>
    <t>RemBERT</t>
  </si>
  <si>
    <t>TAPEX</t>
  </si>
  <si>
    <t>Cerebras-GPT 1.0</t>
  </si>
  <si>
    <t>Cerebras</t>
  </si>
  <si>
    <t>Cerebras-GPT 2.0</t>
  </si>
  <si>
    <t>Cerebras-GPT 3.0</t>
  </si>
  <si>
    <t>Cerebras-GPT 4.0</t>
  </si>
  <si>
    <t>Cerebras-GPT 5.0</t>
  </si>
  <si>
    <t>Cerebras-GPT 6.0</t>
  </si>
  <si>
    <t>Cerebras-GPT 7.0</t>
  </si>
  <si>
    <t>PLUG</t>
  </si>
  <si>
    <t>Wenhui</t>
  </si>
  <si>
    <t>Wensu</t>
  </si>
  <si>
    <t>ChineseBERT-1</t>
  </si>
  <si>
    <t>ChineseBERT-2</t>
  </si>
  <si>
    <t>CPM-2</t>
  </si>
  <si>
    <t>Transformer ELMo</t>
  </si>
  <si>
    <t>KoGPT</t>
  </si>
  <si>
    <t>Kakao Brain</t>
  </si>
  <si>
    <t>Blenderbot2</t>
  </si>
  <si>
    <t>Meta AI</t>
  </si>
  <si>
    <t>XLM-RoBERTa-XL</t>
  </si>
  <si>
    <t>LawFormer</t>
  </si>
  <si>
    <t>MarkupLM</t>
  </si>
  <si>
    <t>VQGAN-CLIP</t>
  </si>
  <si>
    <t>DGMR</t>
  </si>
  <si>
    <t>Pangu drug molecular LLM</t>
  </si>
  <si>
    <t>PaLm</t>
  </si>
  <si>
    <t>OPT</t>
  </si>
  <si>
    <t>Galactica</t>
  </si>
  <si>
    <t>LaMDA</t>
  </si>
  <si>
    <t>BLOOM</t>
  </si>
  <si>
    <t>BigScience</t>
  </si>
  <si>
    <t>GLM</t>
  </si>
  <si>
    <t>Tsinghua University+zhipuai</t>
  </si>
  <si>
    <t>InstructGPT</t>
  </si>
  <si>
    <t>deepspeed MOE</t>
  </si>
  <si>
    <t>FLAN</t>
  </si>
  <si>
    <t>Flan-PaLM-540B</t>
  </si>
  <si>
    <t>U-PaLM</t>
  </si>
  <si>
    <t>Flan-U-PaLM</t>
  </si>
  <si>
    <t>YaLM</t>
  </si>
  <si>
    <t>Yandex</t>
  </si>
  <si>
    <t>Russia</t>
  </si>
  <si>
    <t>Blenderbot3</t>
  </si>
  <si>
    <t>UL2</t>
  </si>
  <si>
    <t>GPT-J</t>
  </si>
  <si>
    <t>Flan-T5</t>
  </si>
  <si>
    <t>FLAN-UL2</t>
  </si>
  <si>
    <t>AlexaTM 20B</t>
  </si>
  <si>
    <t>Amozon</t>
  </si>
  <si>
    <t>Tk-Instruct</t>
  </si>
  <si>
    <t>Allen Institute for AI</t>
  </si>
  <si>
    <t>WeLM</t>
  </si>
  <si>
    <t>Tencent</t>
  </si>
  <si>
    <t>CPM-Ant</t>
  </si>
  <si>
    <t xml:space="preserve">Tsinghua University+ OpenBMB </t>
  </si>
  <si>
    <t>Big Bang Transformer-1</t>
  </si>
  <si>
    <t>SuperSymmetry Technologies</t>
  </si>
  <si>
    <t>Chinchilla</t>
  </si>
  <si>
    <t>Babbage</t>
  </si>
  <si>
    <t>Curie</t>
  </si>
  <si>
    <t>DaVinci</t>
  </si>
  <si>
    <t>Flan-PaLM-8B</t>
  </si>
  <si>
    <t>Flan-PaLM-62B</t>
  </si>
  <si>
    <t>ESMFold</t>
  </si>
  <si>
    <t>BLOOM-7B</t>
  </si>
  <si>
    <t>T0</t>
  </si>
  <si>
    <t>mT0</t>
  </si>
  <si>
    <t>BLOOM-0.56B</t>
  </si>
  <si>
    <t>BLOOM-1B</t>
  </si>
  <si>
    <t>BLOOM-3B</t>
  </si>
  <si>
    <t>CodeGen-0.35B</t>
  </si>
  <si>
    <t>CodeGen-2B</t>
  </si>
  <si>
    <t>CodeGen-6B</t>
  </si>
  <si>
    <t>NLLB-MOE</t>
  </si>
  <si>
    <t xml:space="preserve">SantaCoder </t>
  </si>
  <si>
    <t>ServiceNow Research+HuggingFace</t>
  </si>
  <si>
    <t>Wenlan</t>
  </si>
  <si>
    <t>CPM-3</t>
  </si>
  <si>
    <t>RoFormerV2</t>
  </si>
  <si>
    <t>zhuiyi.ai</t>
  </si>
  <si>
    <t>CodeGeeX</t>
  </si>
  <si>
    <t>Sparrow</t>
  </si>
  <si>
    <t>Gato</t>
  </si>
  <si>
    <t>Mluke-1</t>
  </si>
  <si>
    <t>Mluke-2</t>
  </si>
  <si>
    <t>ACT-1</t>
  </si>
  <si>
    <t>Adept.ai</t>
  </si>
  <si>
    <t>OpenFold</t>
  </si>
  <si>
    <t>FinBERT</t>
  </si>
  <si>
    <t>ProsusAI</t>
  </si>
  <si>
    <t>Netherland</t>
  </si>
  <si>
    <t>Tongyi Wanxiang</t>
  </si>
  <si>
    <t>Alibaba</t>
  </si>
  <si>
    <t>FourCastNet</t>
  </si>
  <si>
    <t>GraphCast</t>
  </si>
  <si>
    <t>Vinxin Biocomputation LLM</t>
  </si>
  <si>
    <t>Ada</t>
  </si>
  <si>
    <t>Tongyi Qianwen</t>
  </si>
  <si>
    <t>ERNIE Bot</t>
  </si>
  <si>
    <t>PanGu-∑</t>
  </si>
  <si>
    <t>HUAWEI</t>
  </si>
  <si>
    <t>Tianhe Tianyuan</t>
  </si>
  <si>
    <t>National SuperComputer Center in Tianjin</t>
  </si>
  <si>
    <t>GPT-4</t>
  </si>
  <si>
    <t>PaLm-E</t>
  </si>
  <si>
    <t>Bard</t>
  </si>
  <si>
    <t>Switch Transformer</t>
  </si>
  <si>
    <t>OPT-IML</t>
  </si>
  <si>
    <t>Mixture of Experts model（MOE)</t>
  </si>
  <si>
    <t>BLOOMZ</t>
  </si>
  <si>
    <t>Yanxi LLM</t>
  </si>
  <si>
    <t>JD</t>
  </si>
  <si>
    <t>HunYuan LL,</t>
  </si>
  <si>
    <t>SenseNova</t>
  </si>
  <si>
    <t>SenseTime</t>
  </si>
  <si>
    <t>SenseChat</t>
  </si>
  <si>
    <t>Zidong Taichu</t>
  </si>
  <si>
    <t>Institute of Automation，Chinese Academy of Sciences</t>
  </si>
  <si>
    <t>Xihu LLM</t>
  </si>
  <si>
    <t>xinchenai</t>
  </si>
  <si>
    <t>Tiangong 3.5</t>
  </si>
  <si>
    <t>Kunlun Tech Co.,Ltd.</t>
  </si>
  <si>
    <t>DriveGPT</t>
  </si>
  <si>
    <t>HAOMO.AI</t>
  </si>
  <si>
    <t>Wudao 2.0</t>
  </si>
  <si>
    <t>Linly-Chinese-BLOOM</t>
  </si>
  <si>
    <t>Shenzhen University</t>
  </si>
  <si>
    <t>Exaone</t>
  </si>
  <si>
    <t>LG AI Research</t>
  </si>
  <si>
    <t>Korea</t>
  </si>
  <si>
    <t>TigerBot-180B</t>
  </si>
  <si>
    <t>TigerResearch</t>
  </si>
  <si>
    <t>360 Zhinao</t>
  </si>
  <si>
    <t>360 Hongtu</t>
  </si>
  <si>
    <t>In-house LLM</t>
  </si>
  <si>
    <t>Minmax</t>
  </si>
  <si>
    <t>SparkDesk</t>
  </si>
  <si>
    <t>iFLYTEK CO.LTD.</t>
  </si>
  <si>
    <t>BLOOM-zh</t>
  </si>
  <si>
    <t>MediaTek Inc.</t>
  </si>
  <si>
    <t>Byte Dance</t>
  </si>
  <si>
    <t>Magic Writer</t>
  </si>
  <si>
    <t>EMOTIBOT</t>
  </si>
  <si>
    <t>Shishuo LLM</t>
  </si>
  <si>
    <t xml:space="preserve">The 4th Paradigm Technology Co., Ltd. </t>
  </si>
  <si>
    <t>Shanhai LLM</t>
  </si>
  <si>
    <t xml:space="preserve">Unisound </t>
  </si>
  <si>
    <t>Haihe Diting</t>
  </si>
  <si>
    <t>Tianjin University</t>
  </si>
  <si>
    <t>MedGPT</t>
  </si>
  <si>
    <t>Yilian Technology</t>
  </si>
  <si>
    <t>Mengzi-100B</t>
  </si>
  <si>
    <t>Puzhou Keji</t>
  </si>
  <si>
    <t>PowerLawGLM</t>
  </si>
  <si>
    <t>PowerLaw AI+zhipuai</t>
  </si>
  <si>
    <t>Tuoshi LLM</t>
  </si>
  <si>
    <t>Rio Tinto Technology Co., Limited</t>
  </si>
  <si>
    <t>AiLME</t>
  </si>
  <si>
    <t>APUS</t>
  </si>
  <si>
    <t>Formosa Foundation Model</t>
  </si>
  <si>
    <t>Taiwan Computing Cloud</t>
  </si>
  <si>
    <t>PengCheng Mind</t>
  </si>
  <si>
    <t>Peng Cheng Laboratory</t>
  </si>
  <si>
    <t>Pythia</t>
  </si>
  <si>
    <t>LLaMA-65B</t>
  </si>
  <si>
    <t xml:space="preserve"> Claude</t>
  </si>
  <si>
    <t>Anthropic</t>
  </si>
  <si>
    <t>CodeGen-16B</t>
  </si>
  <si>
    <t>Dolly</t>
  </si>
  <si>
    <t>Databricks</t>
  </si>
  <si>
    <t>BloombergGPT</t>
  </si>
  <si>
    <t>Bloomberg News</t>
  </si>
  <si>
    <t>CPM-Bee</t>
  </si>
  <si>
    <t>Tsinghua University+MODELFORCE</t>
  </si>
  <si>
    <t>ChatGLM</t>
  </si>
  <si>
    <t>MOSS</t>
  </si>
  <si>
    <t>Fu Dan University</t>
  </si>
  <si>
    <t>Big Bang Transformer-2</t>
  </si>
  <si>
    <t>SuperSymmetry Technologies+Fu Dan University</t>
  </si>
  <si>
    <t>StableLM 3B</t>
  </si>
  <si>
    <t>Stability AI</t>
  </si>
  <si>
    <t>StableLM 7B</t>
  </si>
  <si>
    <t>GPT-Sw3-20B</t>
  </si>
  <si>
    <t>AI Sweden</t>
  </si>
  <si>
    <t>Sweden</t>
  </si>
  <si>
    <t>GPT-Sw3-1.3B</t>
  </si>
  <si>
    <t>GPT-Sw3-6.7B</t>
  </si>
  <si>
    <t>BioMedLM</t>
  </si>
  <si>
    <t>The Stanford Center for Research on Foundation Models</t>
  </si>
  <si>
    <t>LightGPT</t>
  </si>
  <si>
    <t>Hundsun Technologies Inc.</t>
  </si>
  <si>
    <t>WiNGPT</t>
  </si>
  <si>
    <t>Winning Health Technology Group Co., Ltd.</t>
  </si>
  <si>
    <t>Xinghe Vision LLM</t>
  </si>
  <si>
    <t xml:space="preserve"> ChinaTelecom</t>
  </si>
  <si>
    <t>WPS AI</t>
  </si>
  <si>
    <t>Kingsoft Office</t>
  </si>
  <si>
    <t>Megatron -LM</t>
  </si>
  <si>
    <t>NVIDIA</t>
  </si>
  <si>
    <t>Atlas</t>
  </si>
  <si>
    <t>Meta AI, PSL University, Inria, and University College London</t>
  </si>
  <si>
    <t>LLaMA-7B</t>
  </si>
  <si>
    <t>LLaMA-13B</t>
  </si>
  <si>
    <t>LLaMA-33B</t>
  </si>
  <si>
    <t>NLLB</t>
  </si>
  <si>
    <t>Alpaca</t>
  </si>
  <si>
    <t>StandFord</t>
  </si>
  <si>
    <t>Vicuna</t>
  </si>
  <si>
    <t>LM-SYS</t>
  </si>
  <si>
    <t>Koala</t>
  </si>
  <si>
    <t>BAIR</t>
  </si>
  <si>
    <t xml:space="preserve">Dolly 2.0  </t>
  </si>
  <si>
    <t>BioGPT</t>
  </si>
  <si>
    <t xml:space="preserve">StarCoder </t>
  </si>
  <si>
    <t xml:space="preserve">Hugging Face 、 ServiceNow </t>
  </si>
  <si>
    <t>FuXi Yuyan</t>
  </si>
  <si>
    <t>NASDAQ: NTES</t>
  </si>
  <si>
    <t>Hangye Jingling</t>
  </si>
  <si>
    <t>CloudWalk Technology Co., Ltd.</t>
  </si>
  <si>
    <t>Caozhi LLM</t>
  </si>
  <si>
    <t xml:space="preserve">DataGrand </t>
  </si>
  <si>
    <t>baize-chatbot-7B</t>
  </si>
  <si>
    <t>Allbright Biotech</t>
  </si>
  <si>
    <t>baize-chatbot-13B</t>
  </si>
  <si>
    <t>baize-chatbot-30B</t>
  </si>
  <si>
    <t>seq-monkey</t>
  </si>
  <si>
    <t>chumenwenwen</t>
  </si>
  <si>
    <t>CharacterGLM</t>
  </si>
  <si>
    <t>Beijing Lingxin Intelligent Technology Co., Ltd</t>
  </si>
  <si>
    <t>ChatYuan</t>
  </si>
  <si>
    <t>Meta Lingual Co., Ltd.</t>
  </si>
  <si>
    <t>baichuan</t>
  </si>
  <si>
    <t>BAICHUAN AI</t>
  </si>
  <si>
    <t>Linly-Chinese-LLaMA-7B</t>
  </si>
  <si>
    <t>Linly-Chinese-LLaMA-13B</t>
  </si>
  <si>
    <t>Linly-Chinese-LLaMA-33B</t>
  </si>
  <si>
    <t>Linly-ChatFlow-7B</t>
  </si>
  <si>
    <t>Linly-ChatFlow-13B</t>
  </si>
  <si>
    <t xml:space="preserve">Chimera </t>
  </si>
  <si>
    <t>The Chinese University of Hong Kong</t>
  </si>
  <si>
    <t xml:space="preserve">Phoenix </t>
  </si>
  <si>
    <t>Mengzi-1B</t>
  </si>
  <si>
    <t>Mengzi-10B</t>
  </si>
  <si>
    <t>Er Lang Shen LLM</t>
  </si>
  <si>
    <t>IDEA</t>
  </si>
  <si>
    <t xml:space="preserve">LaWGPT </t>
  </si>
  <si>
    <t>Nanjing University</t>
  </si>
  <si>
    <t>VisualGLM</t>
  </si>
  <si>
    <t>Chinese-Vicuna</t>
  </si>
  <si>
    <t>Beijing</t>
  </si>
  <si>
    <t>Chinese-LLaMA-7B</t>
  </si>
  <si>
    <t>Chinese-LLaMA-13B</t>
  </si>
  <si>
    <t>Chinese-LLaMA-33B</t>
  </si>
  <si>
    <t>Chinese-Alpaca-7B</t>
  </si>
  <si>
    <t>Chinese-Alpaca-13B</t>
  </si>
  <si>
    <t>Chinese-Alpaca-33B</t>
  </si>
  <si>
    <t>BBT-2.5-13B-Text</t>
  </si>
  <si>
    <t>TigerBot-7B</t>
  </si>
  <si>
    <t>YuLan-Chat-13B</t>
  </si>
  <si>
    <t>Renmin University of China</t>
  </si>
  <si>
    <t>YuLan-Chat-65B</t>
  </si>
  <si>
    <t>Belle-4B</t>
  </si>
  <si>
    <t xml:space="preserve">BELLE Group </t>
  </si>
  <si>
    <t>Belle-7B</t>
  </si>
  <si>
    <t>Belle-13B</t>
  </si>
  <si>
    <t>Fauno-Italian-LLM-7B</t>
  </si>
  <si>
    <t>Sapienza University of Rome</t>
  </si>
  <si>
    <t>Italy</t>
  </si>
  <si>
    <t>Fauno-Italian-LLM-13B</t>
  </si>
  <si>
    <t>BertJapanese</t>
  </si>
  <si>
    <t>Tohoku University</t>
  </si>
  <si>
    <t>Luminous</t>
  </si>
  <si>
    <t>Alpha</t>
  </si>
  <si>
    <t>Germany</t>
  </si>
  <si>
    <t>Falco</t>
  </si>
  <si>
    <t>The United Arab Emirates，Technology Innovation Institute</t>
  </si>
  <si>
    <t>The United Arab Emirates</t>
  </si>
  <si>
    <t xml:space="preserve"> LuoTuo</t>
  </si>
  <si>
    <t>SenseTime+Huazhong University of Science and Technology</t>
  </si>
  <si>
    <t xml:space="preserve">BenTsao </t>
  </si>
  <si>
    <t>Harbin Institute of Technology</t>
  </si>
  <si>
    <t>OpenAssistant</t>
  </si>
  <si>
    <t>LAION</t>
  </si>
  <si>
    <t>Stable Diffusion</t>
  </si>
  <si>
    <t xml:space="preserve">WizardLM </t>
  </si>
  <si>
    <t>TheBloke</t>
  </si>
  <si>
    <t>PMC-LLaMA</t>
  </si>
  <si>
    <t>Shanghai Jiao Tong University</t>
  </si>
  <si>
    <t>BioMedGPT</t>
  </si>
  <si>
    <t>Institute for AI Industry Research, Tsinghua University</t>
  </si>
  <si>
    <t>MedicalGPT-zh</t>
  </si>
  <si>
    <t>DoctorGLM</t>
  </si>
  <si>
    <t>Huatuo-Llama-Med-Chinese</t>
  </si>
  <si>
    <t>Med-ChatGLM</t>
  </si>
  <si>
    <t>ChatMed</t>
  </si>
  <si>
    <t>ShenNong-TCM-LLM</t>
  </si>
  <si>
    <t>BianQue-1.0</t>
  </si>
  <si>
    <t>South China University of Technology</t>
  </si>
  <si>
    <t>BianQue-2.0</t>
  </si>
  <si>
    <t>SoulChat</t>
  </si>
  <si>
    <t>Chinese-vicuna-med</t>
  </si>
  <si>
    <t xml:space="preserve">XrayGLM </t>
  </si>
  <si>
    <t>Universidade Politécnica de Macau / Macao Polytechnic University</t>
  </si>
  <si>
    <t>Uni-talk</t>
  </si>
  <si>
    <t>Shanghai Unicom、Huashan Hospital</t>
  </si>
  <si>
    <t>ChatLaw-13B</t>
  </si>
  <si>
    <t>Beijing University</t>
  </si>
  <si>
    <t>ChatLaw-33B</t>
  </si>
  <si>
    <t>LexiLaw</t>
  </si>
  <si>
    <t>LAW-GPT</t>
  </si>
  <si>
    <t>PIXIU</t>
  </si>
  <si>
    <t>Wuhan University</t>
  </si>
  <si>
    <t>FinTuo</t>
  </si>
  <si>
    <t>Central China Normal University</t>
  </si>
  <si>
    <t>EduChat-7B</t>
  </si>
  <si>
    <t>East China Normal University</t>
  </si>
  <si>
    <t>EduChat-13B</t>
  </si>
  <si>
    <t>Lawyer LLaMA</t>
  </si>
  <si>
    <t>Honghu Graphic 1.0</t>
  </si>
  <si>
    <t>China Unicom</t>
  </si>
  <si>
    <t>Honghu Graphic 2.0</t>
  </si>
  <si>
    <t>TechGPT</t>
  </si>
  <si>
    <t>Northeastern University</t>
  </si>
  <si>
    <t>BayLing-7B</t>
  </si>
  <si>
    <t>Chinese Academy of Sciences</t>
  </si>
  <si>
    <t>BayLing-13B</t>
  </si>
  <si>
    <t>ChatABC</t>
  </si>
  <si>
    <t>Agricultural Bank of China</t>
  </si>
  <si>
    <t>Infinity Finance</t>
  </si>
  <si>
    <t>Transwarp Technology</t>
  </si>
  <si>
    <t xml:space="preserve">SegGPT </t>
  </si>
  <si>
    <t>FateZero</t>
  </si>
  <si>
    <t>The Hong Kong University of Science and Technology</t>
  </si>
  <si>
    <t>Xinhe LLM</t>
  </si>
  <si>
    <t>China Telecom</t>
  </si>
  <si>
    <t>Zuoyi GPT</t>
  </si>
  <si>
    <t>Zuoshou Yisheng</t>
  </si>
  <si>
    <t>QiZhenGPT</t>
  </si>
  <si>
    <t>MYBABY GENOME</t>
  </si>
  <si>
    <t>EmoGPT</t>
  </si>
  <si>
    <t>OpenMEDLab</t>
  </si>
  <si>
    <t>Shanghai AI Laboratory</t>
  </si>
  <si>
    <t>Biānshi</t>
  </si>
  <si>
    <t>AthenaEyes CO.,LTD.</t>
  </si>
  <si>
    <t>Bowen</t>
  </si>
  <si>
    <t>ZhuiYi Technology Hong Kong Limited</t>
  </si>
  <si>
    <t>KidsGPT</t>
  </si>
  <si>
    <t>kidewant</t>
  </si>
  <si>
    <t>MathGPT</t>
  </si>
  <si>
    <t>TAL Education Group</t>
  </si>
  <si>
    <t>Taoli</t>
  </si>
  <si>
    <t>Beijing Language and Culture University</t>
  </si>
  <si>
    <t>ArynGPT</t>
  </si>
  <si>
    <t>Arivoc</t>
  </si>
  <si>
    <t>Ziyue</t>
  </si>
  <si>
    <t>Youdao, Inc.</t>
  </si>
  <si>
    <t>FengWu-GHR</t>
  </si>
  <si>
    <t>NowcastNet</t>
  </si>
  <si>
    <t>Pangu-Weather</t>
  </si>
  <si>
    <t>FuXi</t>
  </si>
  <si>
    <t>Chatlmg</t>
  </si>
  <si>
    <t>Metabrain AGI (Beijing) Technology Co.,LTD.</t>
  </si>
  <si>
    <t>Daxiang GPT</t>
  </si>
  <si>
    <t>EverNote</t>
  </si>
  <si>
    <t>Congrong LLM</t>
  </si>
  <si>
    <t>ChatExcel</t>
  </si>
  <si>
    <t>PekingUniversity</t>
  </si>
  <si>
    <t>LinSeer</t>
  </si>
  <si>
    <t>H3C Technologies Co., Limited</t>
  </si>
  <si>
    <t>XiaoKe LLM</t>
  </si>
  <si>
    <t xml:space="preserve">Taiji Computer Corporation Limited </t>
  </si>
  <si>
    <t>YAYI-UIE</t>
  </si>
  <si>
    <t>Beijing Wenge Technology Co.,Ltd</t>
  </si>
  <si>
    <t>NewOrigin</t>
  </si>
  <si>
    <t>Xilinx,Inc</t>
  </si>
  <si>
    <t>MiDuWenXiu</t>
  </si>
  <si>
    <t>MIDU</t>
  </si>
  <si>
    <t>FinGPT</t>
  </si>
  <si>
    <t>AI4Finance Foundation</t>
  </si>
  <si>
    <t>SAM</t>
  </si>
  <si>
    <t>facebookresearch</t>
  </si>
  <si>
    <t xml:space="preserve">OVSeg </t>
  </si>
  <si>
    <t xml:space="preserve">Zero-1-to-3 </t>
  </si>
  <si>
    <t>Columbia University in the City of New York</t>
  </si>
  <si>
    <t>ChatDoctor</t>
  </si>
  <si>
    <t>University of Texas, Southwestern Medical Center at Dallas</t>
  </si>
  <si>
    <t>Med-PaLM 2</t>
  </si>
  <si>
    <t>MedPalm 1</t>
  </si>
  <si>
    <t>BsoftGPT</t>
  </si>
  <si>
    <t>B-Soft Co.,Ltd.</t>
  </si>
  <si>
    <t>MISM</t>
  </si>
  <si>
    <t>Neusoft Group</t>
  </si>
  <si>
    <t>Tianyi Med LLM</t>
  </si>
  <si>
    <t>Jingyi Qianxun</t>
  </si>
  <si>
    <t>SenseChat-med</t>
  </si>
  <si>
    <t>MusicLM</t>
  </si>
  <si>
    <t>new bing</t>
  </si>
  <si>
    <t>InternLM 1.0</t>
  </si>
  <si>
    <t>Shanghai Artificial Intelligence Laboratory</t>
  </si>
  <si>
    <t>Wudao 3.0</t>
  </si>
  <si>
    <t>Grok-1</t>
  </si>
  <si>
    <t>xAI</t>
  </si>
  <si>
    <t>Emo</t>
  </si>
  <si>
    <t xml:space="preserve">XVERSE-7B </t>
  </si>
  <si>
    <t>Yuanxiang Cosmos (Shenzhen) Technology Co., Ltd.</t>
  </si>
  <si>
    <t>MiniCPM-2B</t>
  </si>
  <si>
    <t>Beijing Face Wall Intelligent Technology Co., Ltd</t>
  </si>
  <si>
    <t>SkySense</t>
  </si>
  <si>
    <t>Ant Group Co., Ltd.</t>
  </si>
  <si>
    <t>SparkDesk 3.5</t>
  </si>
  <si>
    <t xml:space="preserve">Baichuan 3 </t>
  </si>
  <si>
    <t>PanGu-π-1.5B Pro</t>
  </si>
  <si>
    <t>UniVG</t>
  </si>
  <si>
    <t>MagicVideo-V2 </t>
  </si>
  <si>
    <t>Qwen-VL-Max</t>
  </si>
  <si>
    <t>Morph Studio</t>
  </si>
  <si>
    <t>Morph</t>
  </si>
  <si>
    <t>Sora</t>
  </si>
  <si>
    <t>OpenAI</t>
  </si>
  <si>
    <t>BASE TTS</t>
  </si>
  <si>
    <t>DALL-E</t>
  </si>
  <si>
    <t>Claude 3</t>
  </si>
  <si>
    <t>Inflection-2.5</t>
  </si>
  <si>
    <t>Inflection AI</t>
  </si>
  <si>
    <t>InternLM2</t>
  </si>
  <si>
    <t>Gemma </t>
  </si>
  <si>
    <t>360AI</t>
  </si>
  <si>
    <t>360 Security Technology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</si>
</sst>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_);[Red]\(0.00\)"/>
  </numFmts>
  <fonts count="2">
    <font>
      <sz val="11"/>
      <color theme="1"/>
      <name val="Calibri"/>
      <family val="2"/>
      <scheme val="minor"/>
    </font>
    <font>
      <sz val="1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11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0" fillId="5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B6D7C-692E-42E5-BC0A-E23E83F7E1C3}">
  <dimension ref="A1:AB371"/>
  <sheetViews>
    <sheetView tabSelected="1" topLeftCell="A346" workbookViewId="0"/>
  </sheetViews>
  <sheetFormatPr defaultRowHeight="15"/>
  <cols>
    <col min="2" max="2" width="21.85546875" customWidth="1"/>
    <col min="3" max="3" width="13.7109375" customWidth="1"/>
    <col min="15" max="15" width="10.7109375" customWidth="1"/>
    <col min="16" max="16" width="12" customWidth="1"/>
    <col min="23" max="23" width="11" customWidth="1"/>
    <col min="25" max="25" width="13.7109375" customWidth="1"/>
    <col min="26" max="26" width="12.5703125" customWidth="1"/>
    <col min="27" max="27" width="13.85546875" customWidth="1"/>
    <col min="28" max="28" width="13.140625" customWidth="1"/>
  </cols>
  <sheetData>
    <row r="1" spans="1:28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6">
        <v>1</v>
      </c>
      <c r="B2" s="7" t="s">
        <v>28</v>
      </c>
      <c r="C2" s="6" t="s">
        <v>29</v>
      </c>
      <c r="D2" s="6" t="s">
        <v>30</v>
      </c>
      <c r="E2" s="6">
        <v>2018</v>
      </c>
      <c r="F2" s="7">
        <v>6</v>
      </c>
      <c r="G2" s="7">
        <v>0.34</v>
      </c>
      <c r="H2" s="7">
        <v>18</v>
      </c>
      <c r="I2" s="7">
        <v>18</v>
      </c>
      <c r="J2" s="7">
        <v>1.1000000000000001</v>
      </c>
      <c r="K2" s="7">
        <v>0.379</v>
      </c>
      <c r="L2" s="8">
        <v>25000000</v>
      </c>
      <c r="M2" s="9">
        <f t="shared" ref="M2:M65" si="0">F2*G2*H2*10^18</f>
        <v>3.672E+19</v>
      </c>
      <c r="N2" s="9">
        <f t="shared" ref="N2:N65" si="1">F2*G2*I2*10^18</f>
        <v>3.672E+19</v>
      </c>
      <c r="O2" s="10">
        <f t="shared" ref="O2:O65" si="2">J2*M2*330*6/(8.856*10^22)</f>
        <v>0.90307317073170712</v>
      </c>
      <c r="P2" s="10">
        <f t="shared" ref="P2:P65" si="3">J2*N2*330*4/(8.856*10^22)</f>
        <v>0.60204878048780486</v>
      </c>
      <c r="Q2" s="11">
        <f t="shared" ref="Q2:Q65" si="4">O2*K2</f>
        <v>0.34226473170731703</v>
      </c>
      <c r="R2" s="11">
        <f t="shared" ref="R2:R65" si="5">K2*P2</f>
        <v>0.22817648780487804</v>
      </c>
      <c r="S2" s="9">
        <f t="shared" ref="S2:S65" si="6">G2*L2*10^13</f>
        <v>8.5E+19</v>
      </c>
      <c r="T2" s="10">
        <f t="shared" ref="T2:T65" si="7">S2*J2*330/(8.856*10^22)</f>
        <v>0.34840785907859079</v>
      </c>
      <c r="U2" s="12">
        <f t="shared" ref="U2:U65" si="8">M2*6+S2*365</f>
        <v>3.1245320000000001E+22</v>
      </c>
      <c r="V2" s="12">
        <f t="shared" ref="V2:V65" si="9">N2*4+S2*365</f>
        <v>3.117188E+22</v>
      </c>
      <c r="W2" s="10">
        <f t="shared" ref="W2:W65" si="10">T2*365</f>
        <v>127.16886856368563</v>
      </c>
      <c r="X2" s="11">
        <f t="shared" ref="X2:X65" si="11">W2*K2</f>
        <v>48.197001185636857</v>
      </c>
      <c r="Y2" s="10">
        <f>O2+W2*(2025-E2)</f>
        <v>891.08515311653105</v>
      </c>
      <c r="Z2" s="10">
        <f t="shared" ref="Z2:Z65" si="12">Y2*K2</f>
        <v>337.72127303116525</v>
      </c>
      <c r="AA2" s="10">
        <f t="shared" ref="AA2:AA65" si="13">P2+W2*(2025-E2)</f>
        <v>890.78412872628724</v>
      </c>
      <c r="AB2" s="10">
        <f>AA2*K2</f>
        <v>337.60718478726284</v>
      </c>
    </row>
    <row r="3" spans="1:28">
      <c r="A3" s="6">
        <v>2</v>
      </c>
      <c r="B3" s="13" t="s">
        <v>31</v>
      </c>
      <c r="C3" s="6" t="s">
        <v>32</v>
      </c>
      <c r="D3" s="6" t="s">
        <v>30</v>
      </c>
      <c r="E3" s="13">
        <v>2018</v>
      </c>
      <c r="F3" s="7">
        <v>6</v>
      </c>
      <c r="G3" s="7">
        <v>0.11700000000000001</v>
      </c>
      <c r="H3" s="7">
        <v>1000</v>
      </c>
      <c r="I3" s="7">
        <v>100</v>
      </c>
      <c r="J3" s="7">
        <v>1.1000000000000001</v>
      </c>
      <c r="K3" s="7">
        <v>0.379</v>
      </c>
      <c r="L3" s="8">
        <v>25000000</v>
      </c>
      <c r="M3" s="9">
        <f t="shared" si="0"/>
        <v>7.0200000000000013E+20</v>
      </c>
      <c r="N3" s="9">
        <f t="shared" si="1"/>
        <v>7.02E+19</v>
      </c>
      <c r="O3" s="10">
        <f t="shared" si="2"/>
        <v>17.264634146341468</v>
      </c>
      <c r="P3" s="10">
        <f t="shared" si="3"/>
        <v>1.1509756097560977</v>
      </c>
      <c r="Q3" s="11">
        <f t="shared" si="4"/>
        <v>6.5432963414634164</v>
      </c>
      <c r="R3" s="11">
        <f t="shared" si="5"/>
        <v>0.43621975609756103</v>
      </c>
      <c r="S3" s="9">
        <f t="shared" si="6"/>
        <v>2.925E+19</v>
      </c>
      <c r="T3" s="10">
        <f t="shared" si="7"/>
        <v>0.11989329268292684</v>
      </c>
      <c r="U3" s="12">
        <f t="shared" si="8"/>
        <v>1.488825E+22</v>
      </c>
      <c r="V3" s="12">
        <f t="shared" si="9"/>
        <v>1.0957049999999998E+22</v>
      </c>
      <c r="W3" s="10">
        <f t="shared" si="10"/>
        <v>43.761051829268297</v>
      </c>
      <c r="X3" s="11">
        <f t="shared" si="11"/>
        <v>16.585438643292683</v>
      </c>
      <c r="Y3" s="10">
        <f t="shared" ref="Y3:Y66" si="14">O3+W3*(2025-E3)</f>
        <v>323.59199695121953</v>
      </c>
      <c r="Z3" s="10">
        <f t="shared" si="12"/>
        <v>122.64136684451221</v>
      </c>
      <c r="AA3" s="10">
        <f t="shared" si="13"/>
        <v>307.47833841463415</v>
      </c>
      <c r="AB3" s="10">
        <f>AA3*K3</f>
        <v>116.53429025914635</v>
      </c>
    </row>
    <row r="4" spans="1:28">
      <c r="A4" s="14">
        <v>3</v>
      </c>
      <c r="B4" s="14" t="s">
        <v>33</v>
      </c>
      <c r="C4" s="14" t="s">
        <v>29</v>
      </c>
      <c r="D4" s="14" t="s">
        <v>30</v>
      </c>
      <c r="E4" s="14">
        <v>2019</v>
      </c>
      <c r="F4" s="14">
        <v>3</v>
      </c>
      <c r="G4" s="14">
        <v>11</v>
      </c>
      <c r="H4" s="14">
        <v>1000</v>
      </c>
      <c r="I4" s="14">
        <v>1000</v>
      </c>
      <c r="J4" s="14">
        <v>1.1000000000000001</v>
      </c>
      <c r="K4" s="14">
        <v>0.379</v>
      </c>
      <c r="L4" s="14">
        <v>25000000</v>
      </c>
      <c r="M4" s="9">
        <f t="shared" si="0"/>
        <v>3.2999999999999998E+22</v>
      </c>
      <c r="N4" s="9">
        <f t="shared" si="1"/>
        <v>3.2999999999999998E+22</v>
      </c>
      <c r="O4" s="10">
        <f t="shared" si="2"/>
        <v>811.58536585365857</v>
      </c>
      <c r="P4" s="10">
        <f t="shared" si="3"/>
        <v>541.05691056910575</v>
      </c>
      <c r="Q4" s="11">
        <f t="shared" si="4"/>
        <v>307.59085365853662</v>
      </c>
      <c r="R4" s="11">
        <f t="shared" si="5"/>
        <v>205.06056910569109</v>
      </c>
      <c r="S4" s="9">
        <f t="shared" si="6"/>
        <v>2.75E+21</v>
      </c>
      <c r="T4" s="10">
        <f t="shared" si="7"/>
        <v>11.272018970189702</v>
      </c>
      <c r="U4" s="12">
        <f t="shared" si="8"/>
        <v>1.2017499999999999E+24</v>
      </c>
      <c r="V4" s="12">
        <f t="shared" si="9"/>
        <v>1.1357499999999999E+24</v>
      </c>
      <c r="W4" s="10">
        <f t="shared" si="10"/>
        <v>4114.2869241192411</v>
      </c>
      <c r="X4" s="11">
        <f t="shared" si="11"/>
        <v>1559.3147442411923</v>
      </c>
      <c r="Y4" s="10">
        <f t="shared" si="14"/>
        <v>25497.306910569103</v>
      </c>
      <c r="Z4" s="10">
        <f t="shared" si="12"/>
        <v>9663.4793191056906</v>
      </c>
      <c r="AA4" s="10">
        <f t="shared" si="13"/>
        <v>25226.778455284551</v>
      </c>
      <c r="AB4" s="10">
        <f>AA4*K4</f>
        <v>9560.9490345528448</v>
      </c>
    </row>
    <row r="5" spans="1:28">
      <c r="A5" s="14">
        <v>4</v>
      </c>
      <c r="B5" s="14" t="s">
        <v>34</v>
      </c>
      <c r="C5" s="14" t="s">
        <v>29</v>
      </c>
      <c r="D5" s="14" t="s">
        <v>30</v>
      </c>
      <c r="E5" s="14">
        <v>2019</v>
      </c>
      <c r="F5" s="14">
        <v>3</v>
      </c>
      <c r="G5" s="14">
        <v>11</v>
      </c>
      <c r="H5" s="14">
        <v>1000</v>
      </c>
      <c r="I5" s="14">
        <v>1000</v>
      </c>
      <c r="J5" s="14">
        <v>1.1000000000000001</v>
      </c>
      <c r="K5" s="14">
        <v>0.379</v>
      </c>
      <c r="L5" s="14">
        <v>25000000</v>
      </c>
      <c r="M5" s="9">
        <f t="shared" si="0"/>
        <v>3.2999999999999998E+22</v>
      </c>
      <c r="N5" s="9">
        <f t="shared" si="1"/>
        <v>3.2999999999999998E+22</v>
      </c>
      <c r="O5" s="10">
        <f t="shared" si="2"/>
        <v>811.58536585365857</v>
      </c>
      <c r="P5" s="10">
        <f t="shared" si="3"/>
        <v>541.05691056910575</v>
      </c>
      <c r="Q5" s="11">
        <f t="shared" si="4"/>
        <v>307.59085365853662</v>
      </c>
      <c r="R5" s="11">
        <f t="shared" si="5"/>
        <v>205.06056910569109</v>
      </c>
      <c r="S5" s="9">
        <f t="shared" si="6"/>
        <v>2.75E+21</v>
      </c>
      <c r="T5" s="10">
        <f t="shared" si="7"/>
        <v>11.272018970189702</v>
      </c>
      <c r="U5" s="12">
        <f t="shared" si="8"/>
        <v>1.2017499999999999E+24</v>
      </c>
      <c r="V5" s="12">
        <f t="shared" si="9"/>
        <v>1.1357499999999999E+24</v>
      </c>
      <c r="W5" s="10">
        <f t="shared" si="10"/>
        <v>4114.2869241192411</v>
      </c>
      <c r="X5" s="11">
        <f t="shared" si="11"/>
        <v>1559.3147442411923</v>
      </c>
      <c r="Y5" s="10">
        <f t="shared" si="14"/>
        <v>25497.306910569103</v>
      </c>
      <c r="Z5" s="10">
        <f t="shared" si="12"/>
        <v>9663.4793191056906</v>
      </c>
      <c r="AA5" s="10">
        <f t="shared" si="13"/>
        <v>25226.778455284551</v>
      </c>
      <c r="AB5" s="10">
        <f>AA5*K5</f>
        <v>9560.9490345528448</v>
      </c>
    </row>
    <row r="6" spans="1:28">
      <c r="A6" s="14">
        <v>5</v>
      </c>
      <c r="B6" s="14" t="s">
        <v>35</v>
      </c>
      <c r="C6" s="14" t="s">
        <v>36</v>
      </c>
      <c r="D6" s="14" t="s">
        <v>37</v>
      </c>
      <c r="E6" s="14">
        <v>2019</v>
      </c>
      <c r="F6" s="14">
        <v>6</v>
      </c>
      <c r="G6" s="14">
        <v>0.34</v>
      </c>
      <c r="H6" s="14">
        <v>17.8</v>
      </c>
      <c r="I6" s="14">
        <v>17.8</v>
      </c>
      <c r="J6" s="14">
        <v>1.3</v>
      </c>
      <c r="K6" s="14">
        <v>0.54400000000000004</v>
      </c>
      <c r="L6" s="14">
        <v>5110000</v>
      </c>
      <c r="M6" s="9">
        <f t="shared" si="0"/>
        <v>3.6312000000000004E+19</v>
      </c>
      <c r="N6" s="9">
        <f t="shared" si="1"/>
        <v>3.6312000000000004E+19</v>
      </c>
      <c r="O6" s="10">
        <f t="shared" si="2"/>
        <v>1.055409756097561</v>
      </c>
      <c r="P6" s="10">
        <f t="shared" si="3"/>
        <v>0.70360650406504077</v>
      </c>
      <c r="Q6" s="11">
        <f t="shared" si="4"/>
        <v>0.57414290731707329</v>
      </c>
      <c r="R6" s="11">
        <f t="shared" si="5"/>
        <v>0.38276193821138221</v>
      </c>
      <c r="S6" s="9">
        <f t="shared" si="6"/>
        <v>1.7374000000000002E+19</v>
      </c>
      <c r="T6" s="10">
        <f t="shared" si="7"/>
        <v>8.4162669376693783E-2</v>
      </c>
      <c r="U6" s="12">
        <f t="shared" si="8"/>
        <v>6.5593820000000011E+21</v>
      </c>
      <c r="V6" s="12">
        <f t="shared" si="9"/>
        <v>6.4867580000000006E+21</v>
      </c>
      <c r="W6" s="10">
        <f t="shared" si="10"/>
        <v>30.719374322493231</v>
      </c>
      <c r="X6" s="11">
        <f t="shared" si="11"/>
        <v>16.711339631436317</v>
      </c>
      <c r="Y6" s="10">
        <f t="shared" si="14"/>
        <v>185.37165569105696</v>
      </c>
      <c r="Z6" s="10">
        <f t="shared" si="12"/>
        <v>100.842180695935</v>
      </c>
      <c r="AA6" s="10">
        <f t="shared" si="13"/>
        <v>185.01985243902445</v>
      </c>
      <c r="AB6" s="10">
        <f>AA6*K6</f>
        <v>100.65079972682931</v>
      </c>
    </row>
    <row r="7" spans="1:28">
      <c r="A7" s="14">
        <v>6</v>
      </c>
      <c r="B7" s="14" t="s">
        <v>38</v>
      </c>
      <c r="C7" s="14" t="s">
        <v>32</v>
      </c>
      <c r="D7" s="14" t="s">
        <v>30</v>
      </c>
      <c r="E7" s="14">
        <v>2019</v>
      </c>
      <c r="F7" s="14">
        <v>6</v>
      </c>
      <c r="G7" s="14">
        <v>1.5</v>
      </c>
      <c r="H7" s="14">
        <v>1000</v>
      </c>
      <c r="I7" s="14">
        <v>100</v>
      </c>
      <c r="J7" s="14">
        <v>1.1000000000000001</v>
      </c>
      <c r="K7" s="14">
        <v>0.379</v>
      </c>
      <c r="L7" s="14">
        <v>25000000</v>
      </c>
      <c r="M7" s="9">
        <f t="shared" si="0"/>
        <v>9E+21</v>
      </c>
      <c r="N7" s="9">
        <f t="shared" si="1"/>
        <v>9E+20</v>
      </c>
      <c r="O7" s="10">
        <f t="shared" si="2"/>
        <v>221.34146341463415</v>
      </c>
      <c r="P7" s="10">
        <f t="shared" si="3"/>
        <v>14.756097560975611</v>
      </c>
      <c r="Q7" s="11">
        <f t="shared" si="4"/>
        <v>83.888414634146343</v>
      </c>
      <c r="R7" s="11">
        <f t="shared" si="5"/>
        <v>5.5925609756097572</v>
      </c>
      <c r="S7" s="9">
        <f t="shared" si="6"/>
        <v>3.75E+20</v>
      </c>
      <c r="T7" s="10">
        <f t="shared" si="7"/>
        <v>1.5370934959349596</v>
      </c>
      <c r="U7" s="12">
        <f t="shared" si="8"/>
        <v>1.9087500000000001E+23</v>
      </c>
      <c r="V7" s="12">
        <f t="shared" si="9"/>
        <v>1.40475E+23</v>
      </c>
      <c r="W7" s="10">
        <f t="shared" si="10"/>
        <v>561.0391260162603</v>
      </c>
      <c r="X7" s="11">
        <f t="shared" si="11"/>
        <v>212.63382876016266</v>
      </c>
      <c r="Y7" s="10">
        <f t="shared" si="14"/>
        <v>3587.5762195121961</v>
      </c>
      <c r="Z7" s="10">
        <f t="shared" si="12"/>
        <v>1359.6913871951224</v>
      </c>
      <c r="AA7" s="10">
        <f t="shared" si="13"/>
        <v>3380.9908536585376</v>
      </c>
      <c r="AB7" s="10">
        <f>AA7*K7</f>
        <v>1281.3955335365858</v>
      </c>
    </row>
    <row r="8" spans="1:28">
      <c r="A8" s="14">
        <v>7</v>
      </c>
      <c r="B8" s="14" t="s">
        <v>39</v>
      </c>
      <c r="C8" s="14" t="s">
        <v>40</v>
      </c>
      <c r="D8" s="14" t="s">
        <v>30</v>
      </c>
      <c r="E8" s="14">
        <v>2019</v>
      </c>
      <c r="F8" s="14">
        <v>6</v>
      </c>
      <c r="G8" s="14">
        <v>0.34499999999999997</v>
      </c>
      <c r="H8" s="14">
        <v>1000</v>
      </c>
      <c r="I8" s="14">
        <v>100</v>
      </c>
      <c r="J8" s="14">
        <v>1.18</v>
      </c>
      <c r="K8" s="14">
        <v>0.379</v>
      </c>
      <c r="L8" s="14">
        <v>25000000</v>
      </c>
      <c r="M8" s="9">
        <f t="shared" si="0"/>
        <v>2.07E+21</v>
      </c>
      <c r="N8" s="9">
        <f t="shared" si="1"/>
        <v>2.0699999999999997E+20</v>
      </c>
      <c r="O8" s="10">
        <f t="shared" si="2"/>
        <v>54.610975609756089</v>
      </c>
      <c r="P8" s="10">
        <f t="shared" si="3"/>
        <v>3.6407317073170717</v>
      </c>
      <c r="Q8" s="11">
        <f t="shared" si="4"/>
        <v>20.697559756097558</v>
      </c>
      <c r="R8" s="11">
        <f t="shared" si="5"/>
        <v>1.3798373170731701</v>
      </c>
      <c r="S8" s="9">
        <f t="shared" si="6"/>
        <v>8.625E+19</v>
      </c>
      <c r="T8" s="10">
        <f t="shared" si="7"/>
        <v>0.37924288617886176</v>
      </c>
      <c r="U8" s="12">
        <f t="shared" si="8"/>
        <v>4.3901249999999997E+22</v>
      </c>
      <c r="V8" s="12">
        <f t="shared" si="9"/>
        <v>3.2309249999999999E+22</v>
      </c>
      <c r="W8" s="10">
        <f t="shared" si="10"/>
        <v>138.42365345528455</v>
      </c>
      <c r="X8" s="11">
        <f t="shared" si="11"/>
        <v>52.462564659552847</v>
      </c>
      <c r="Y8" s="10">
        <f t="shared" si="14"/>
        <v>885.15289634146336</v>
      </c>
      <c r="Z8" s="10">
        <f t="shared" si="12"/>
        <v>335.47294771341461</v>
      </c>
      <c r="AA8" s="10">
        <f t="shared" si="13"/>
        <v>834.18265243902431</v>
      </c>
      <c r="AB8" s="10">
        <f>AA8*K8</f>
        <v>316.1552252743902</v>
      </c>
    </row>
    <row r="9" spans="1:28">
      <c r="A9" s="14">
        <v>8</v>
      </c>
      <c r="B9" s="14" t="s">
        <v>41</v>
      </c>
      <c r="C9" s="14" t="s">
        <v>42</v>
      </c>
      <c r="D9" s="14" t="s">
        <v>30</v>
      </c>
      <c r="E9" s="14">
        <v>2019</v>
      </c>
      <c r="F9" s="14">
        <v>6</v>
      </c>
      <c r="G9" s="14">
        <v>0.33</v>
      </c>
      <c r="H9" s="14">
        <v>1000</v>
      </c>
      <c r="I9" s="14">
        <v>100</v>
      </c>
      <c r="J9" s="14">
        <v>1.18</v>
      </c>
      <c r="K9" s="14">
        <v>0.379</v>
      </c>
      <c r="L9" s="14">
        <v>25000000</v>
      </c>
      <c r="M9" s="9">
        <f t="shared" si="0"/>
        <v>1.98E+21</v>
      </c>
      <c r="N9" s="9">
        <f t="shared" si="1"/>
        <v>1.98E+20</v>
      </c>
      <c r="O9" s="10">
        <f t="shared" si="2"/>
        <v>52.236585365853657</v>
      </c>
      <c r="P9" s="10">
        <f t="shared" si="3"/>
        <v>3.4824390243902439</v>
      </c>
      <c r="Q9" s="11">
        <f t="shared" si="4"/>
        <v>19.797665853658536</v>
      </c>
      <c r="R9" s="11">
        <f t="shared" si="5"/>
        <v>1.3198443902439025</v>
      </c>
      <c r="S9" s="9">
        <f t="shared" si="6"/>
        <v>8.25E+19</v>
      </c>
      <c r="T9" s="10">
        <f t="shared" si="7"/>
        <v>0.36275406504065039</v>
      </c>
      <c r="U9" s="12">
        <f t="shared" si="8"/>
        <v>4.1992500000000003E+22</v>
      </c>
      <c r="V9" s="12">
        <f t="shared" si="9"/>
        <v>3.0904499999999999E+22</v>
      </c>
      <c r="W9" s="10">
        <f t="shared" si="10"/>
        <v>132.4052337398374</v>
      </c>
      <c r="X9" s="11">
        <f t="shared" si="11"/>
        <v>50.181583587398372</v>
      </c>
      <c r="Y9" s="10">
        <f t="shared" si="14"/>
        <v>846.66798780487807</v>
      </c>
      <c r="Z9" s="10">
        <f t="shared" si="12"/>
        <v>320.88716737804879</v>
      </c>
      <c r="AA9" s="10">
        <f t="shared" si="13"/>
        <v>797.91384146341466</v>
      </c>
      <c r="AB9" s="10">
        <f>AA9*K9</f>
        <v>302.40934591463417</v>
      </c>
    </row>
    <row r="10" spans="1:28">
      <c r="A10" s="14">
        <v>9</v>
      </c>
      <c r="B10" s="14" t="s">
        <v>43</v>
      </c>
      <c r="C10" s="14" t="s">
        <v>42</v>
      </c>
      <c r="D10" s="14" t="s">
        <v>30</v>
      </c>
      <c r="E10" s="14">
        <v>2019</v>
      </c>
      <c r="F10" s="14">
        <v>6</v>
      </c>
      <c r="G10" s="14">
        <v>0.11700000000000001</v>
      </c>
      <c r="H10" s="14">
        <v>1000</v>
      </c>
      <c r="I10" s="14">
        <v>100</v>
      </c>
      <c r="J10" s="14">
        <v>1.18</v>
      </c>
      <c r="K10" s="14">
        <v>0.379</v>
      </c>
      <c r="L10" s="14">
        <v>25000000</v>
      </c>
      <c r="M10" s="9">
        <f t="shared" si="0"/>
        <v>7.0200000000000013E+20</v>
      </c>
      <c r="N10" s="9">
        <f t="shared" si="1"/>
        <v>7.02E+19</v>
      </c>
      <c r="O10" s="10">
        <f t="shared" si="2"/>
        <v>18.520243902439027</v>
      </c>
      <c r="P10" s="10">
        <f t="shared" si="3"/>
        <v>1.2346829268292683</v>
      </c>
      <c r="Q10" s="11">
        <f t="shared" si="4"/>
        <v>7.0191724390243913</v>
      </c>
      <c r="R10" s="11">
        <f t="shared" si="5"/>
        <v>0.46794482926829267</v>
      </c>
      <c r="S10" s="9">
        <f t="shared" si="6"/>
        <v>2.925E+19</v>
      </c>
      <c r="T10" s="10">
        <f t="shared" si="7"/>
        <v>0.1286128048780488</v>
      </c>
      <c r="U10" s="12">
        <f t="shared" si="8"/>
        <v>1.488825E+22</v>
      </c>
      <c r="V10" s="12">
        <f t="shared" si="9"/>
        <v>1.0957049999999998E+22</v>
      </c>
      <c r="W10" s="10">
        <f t="shared" si="10"/>
        <v>46.943673780487813</v>
      </c>
      <c r="X10" s="11">
        <f t="shared" si="11"/>
        <v>17.791652362804882</v>
      </c>
      <c r="Y10" s="10">
        <f t="shared" si="14"/>
        <v>300.18228658536589</v>
      </c>
      <c r="Z10" s="10">
        <f t="shared" si="12"/>
        <v>113.76908661585367</v>
      </c>
      <c r="AA10" s="10">
        <f t="shared" si="13"/>
        <v>282.89672560975617</v>
      </c>
      <c r="AB10" s="10">
        <f>AA10*K10</f>
        <v>107.2178590060976</v>
      </c>
    </row>
    <row r="11" spans="1:28">
      <c r="A11" s="14">
        <v>10</v>
      </c>
      <c r="B11" s="14" t="s">
        <v>44</v>
      </c>
      <c r="C11" s="14" t="s">
        <v>42</v>
      </c>
      <c r="D11" s="14" t="s">
        <v>30</v>
      </c>
      <c r="E11" s="14">
        <v>2019</v>
      </c>
      <c r="F11" s="14">
        <v>6</v>
      </c>
      <c r="G11" s="14">
        <v>0.34499999999999997</v>
      </c>
      <c r="H11" s="14">
        <v>1000</v>
      </c>
      <c r="I11" s="14">
        <v>100</v>
      </c>
      <c r="J11" s="14">
        <v>1.18</v>
      </c>
      <c r="K11" s="14">
        <v>0.379</v>
      </c>
      <c r="L11" s="14">
        <v>25000000</v>
      </c>
      <c r="M11" s="9">
        <f t="shared" si="0"/>
        <v>2.07E+21</v>
      </c>
      <c r="N11" s="9">
        <f t="shared" si="1"/>
        <v>2.0699999999999997E+20</v>
      </c>
      <c r="O11" s="10">
        <f t="shared" si="2"/>
        <v>54.610975609756089</v>
      </c>
      <c r="P11" s="10">
        <f t="shared" si="3"/>
        <v>3.6407317073170717</v>
      </c>
      <c r="Q11" s="11">
        <f t="shared" si="4"/>
        <v>20.697559756097558</v>
      </c>
      <c r="R11" s="11">
        <f t="shared" si="5"/>
        <v>1.3798373170731701</v>
      </c>
      <c r="S11" s="9">
        <f t="shared" si="6"/>
        <v>8.625E+19</v>
      </c>
      <c r="T11" s="10">
        <f t="shared" si="7"/>
        <v>0.37924288617886176</v>
      </c>
      <c r="U11" s="12">
        <f t="shared" si="8"/>
        <v>4.3901249999999997E+22</v>
      </c>
      <c r="V11" s="12">
        <f t="shared" si="9"/>
        <v>3.2309249999999999E+22</v>
      </c>
      <c r="W11" s="10">
        <f t="shared" si="10"/>
        <v>138.42365345528455</v>
      </c>
      <c r="X11" s="11">
        <f t="shared" si="11"/>
        <v>52.462564659552847</v>
      </c>
      <c r="Y11" s="10">
        <f t="shared" si="14"/>
        <v>885.15289634146336</v>
      </c>
      <c r="Z11" s="10">
        <f t="shared" si="12"/>
        <v>335.47294771341461</v>
      </c>
      <c r="AA11" s="10">
        <f t="shared" si="13"/>
        <v>834.18265243902431</v>
      </c>
      <c r="AB11" s="10">
        <f>AA11*K11</f>
        <v>316.1552252743902</v>
      </c>
    </row>
    <row r="12" spans="1:28">
      <c r="A12" s="14">
        <v>11</v>
      </c>
      <c r="B12" s="14" t="s">
        <v>45</v>
      </c>
      <c r="C12" s="14" t="s">
        <v>42</v>
      </c>
      <c r="D12" s="14" t="s">
        <v>30</v>
      </c>
      <c r="E12" s="14">
        <v>2019</v>
      </c>
      <c r="F12" s="14">
        <v>6</v>
      </c>
      <c r="G12" s="14">
        <v>0.76200000000000001</v>
      </c>
      <c r="H12" s="14">
        <v>1000</v>
      </c>
      <c r="I12" s="14">
        <v>100</v>
      </c>
      <c r="J12" s="14">
        <v>1.18</v>
      </c>
      <c r="K12" s="14">
        <v>0.379</v>
      </c>
      <c r="L12" s="14">
        <v>25000000</v>
      </c>
      <c r="M12" s="9">
        <f t="shared" si="0"/>
        <v>4.572E+21</v>
      </c>
      <c r="N12" s="9">
        <f t="shared" si="1"/>
        <v>4.572E+20</v>
      </c>
      <c r="O12" s="10">
        <f t="shared" si="2"/>
        <v>120.61902439024388</v>
      </c>
      <c r="P12" s="10">
        <f t="shared" si="3"/>
        <v>8.0412682926829255</v>
      </c>
      <c r="Q12" s="11">
        <f t="shared" si="4"/>
        <v>45.714610243902428</v>
      </c>
      <c r="R12" s="11">
        <f t="shared" si="5"/>
        <v>3.0476406829268288</v>
      </c>
      <c r="S12" s="9">
        <f t="shared" si="6"/>
        <v>1.905E+20</v>
      </c>
      <c r="T12" s="10">
        <f t="shared" si="7"/>
        <v>0.83763211382113822</v>
      </c>
      <c r="U12" s="12">
        <f t="shared" si="8"/>
        <v>9.6964499999999996E+22</v>
      </c>
      <c r="V12" s="12">
        <f t="shared" si="9"/>
        <v>7.13613E+22</v>
      </c>
      <c r="W12" s="10">
        <f t="shared" si="10"/>
        <v>305.73572154471543</v>
      </c>
      <c r="X12" s="11">
        <f t="shared" si="11"/>
        <v>115.87383846544715</v>
      </c>
      <c r="Y12" s="10">
        <f t="shared" si="14"/>
        <v>1955.0333536585363</v>
      </c>
      <c r="Z12" s="10">
        <f t="shared" si="12"/>
        <v>740.9576410365853</v>
      </c>
      <c r="AA12" s="10">
        <f t="shared" si="13"/>
        <v>1842.4555975609753</v>
      </c>
      <c r="AB12" s="10">
        <f>AA12*K12</f>
        <v>698.29067147560966</v>
      </c>
    </row>
    <row r="13" spans="1:28">
      <c r="A13" s="14">
        <v>12</v>
      </c>
      <c r="B13" s="14" t="s">
        <v>46</v>
      </c>
      <c r="C13" s="14" t="s">
        <v>29</v>
      </c>
      <c r="D13" s="14" t="s">
        <v>30</v>
      </c>
      <c r="E13" s="14">
        <v>2019</v>
      </c>
      <c r="F13" s="14">
        <v>6</v>
      </c>
      <c r="G13" s="14">
        <v>0.34</v>
      </c>
      <c r="H13" s="14">
        <v>1000</v>
      </c>
      <c r="I13" s="14">
        <v>100</v>
      </c>
      <c r="J13" s="14">
        <v>1.1000000000000001</v>
      </c>
      <c r="K13" s="14">
        <v>0.379</v>
      </c>
      <c r="L13" s="14">
        <v>25000000</v>
      </c>
      <c r="M13" s="9">
        <f t="shared" si="0"/>
        <v>2.04E+21</v>
      </c>
      <c r="N13" s="9">
        <f t="shared" si="1"/>
        <v>2.04E+20</v>
      </c>
      <c r="O13" s="10">
        <f t="shared" si="2"/>
        <v>50.170731707317081</v>
      </c>
      <c r="P13" s="10">
        <f t="shared" si="3"/>
        <v>3.3447154471544716</v>
      </c>
      <c r="Q13" s="11">
        <f t="shared" si="4"/>
        <v>19.014707317073174</v>
      </c>
      <c r="R13" s="11">
        <f t="shared" si="5"/>
        <v>1.2676471544715446</v>
      </c>
      <c r="S13" s="9">
        <f t="shared" si="6"/>
        <v>8.5E+19</v>
      </c>
      <c r="T13" s="10">
        <f t="shared" si="7"/>
        <v>0.34840785907859079</v>
      </c>
      <c r="U13" s="12">
        <f t="shared" si="8"/>
        <v>4.3265000000000002E+22</v>
      </c>
      <c r="V13" s="12">
        <f t="shared" si="9"/>
        <v>3.1841000000000002E+22</v>
      </c>
      <c r="W13" s="10">
        <f t="shared" si="10"/>
        <v>127.16886856368563</v>
      </c>
      <c r="X13" s="11">
        <f t="shared" si="11"/>
        <v>48.197001185636857</v>
      </c>
      <c r="Y13" s="10">
        <f t="shared" si="14"/>
        <v>813.18394308943084</v>
      </c>
      <c r="Z13" s="10">
        <f t="shared" si="12"/>
        <v>308.1967144308943</v>
      </c>
      <c r="AA13" s="10">
        <f t="shared" si="13"/>
        <v>766.35792682926831</v>
      </c>
      <c r="AB13" s="10">
        <f>AA13*K13</f>
        <v>290.4496542682927</v>
      </c>
    </row>
    <row r="14" spans="1:28">
      <c r="A14" s="14">
        <v>13</v>
      </c>
      <c r="B14" s="14" t="s">
        <v>47</v>
      </c>
      <c r="C14" s="14" t="s">
        <v>29</v>
      </c>
      <c r="D14" s="14" t="s">
        <v>30</v>
      </c>
      <c r="E14" s="14">
        <v>2019</v>
      </c>
      <c r="F14" s="14">
        <v>6</v>
      </c>
      <c r="G14" s="14">
        <v>0.25</v>
      </c>
      <c r="H14" s="14">
        <v>1000</v>
      </c>
      <c r="I14" s="14">
        <v>100</v>
      </c>
      <c r="J14" s="14">
        <v>1.1000000000000001</v>
      </c>
      <c r="K14" s="14">
        <v>0.379</v>
      </c>
      <c r="L14" s="14">
        <v>25000000</v>
      </c>
      <c r="M14" s="9">
        <f t="shared" si="0"/>
        <v>1.5E+21</v>
      </c>
      <c r="N14" s="9">
        <f t="shared" si="1"/>
        <v>1.5E+20</v>
      </c>
      <c r="O14" s="10">
        <f t="shared" si="2"/>
        <v>36.890243902439032</v>
      </c>
      <c r="P14" s="10">
        <f t="shared" si="3"/>
        <v>2.4593495934959346</v>
      </c>
      <c r="Q14" s="11">
        <f t="shared" si="4"/>
        <v>13.981402439024393</v>
      </c>
      <c r="R14" s="11">
        <f t="shared" si="5"/>
        <v>0.93209349593495927</v>
      </c>
      <c r="S14" s="9">
        <f t="shared" si="6"/>
        <v>6.25E+19</v>
      </c>
      <c r="T14" s="10">
        <f t="shared" si="7"/>
        <v>0.25618224932249323</v>
      </c>
      <c r="U14" s="12">
        <f t="shared" si="8"/>
        <v>3.1812500000000004E+22</v>
      </c>
      <c r="V14" s="12">
        <f t="shared" si="9"/>
        <v>2.34125E+22</v>
      </c>
      <c r="W14" s="10">
        <f t="shared" si="10"/>
        <v>93.506521002710031</v>
      </c>
      <c r="X14" s="11">
        <f t="shared" si="11"/>
        <v>35.438971460027105</v>
      </c>
      <c r="Y14" s="10">
        <f t="shared" si="14"/>
        <v>597.92936991869919</v>
      </c>
      <c r="Z14" s="10">
        <f t="shared" si="12"/>
        <v>226.61523119918701</v>
      </c>
      <c r="AA14" s="10">
        <f t="shared" si="13"/>
        <v>563.49847560975616</v>
      </c>
      <c r="AB14" s="10">
        <f>AA14*K14</f>
        <v>213.56592225609759</v>
      </c>
    </row>
    <row r="15" spans="1:28">
      <c r="A15" s="14">
        <v>14</v>
      </c>
      <c r="B15" s="14" t="s">
        <v>48</v>
      </c>
      <c r="C15" s="14" t="s">
        <v>29</v>
      </c>
      <c r="D15" s="14" t="s">
        <v>30</v>
      </c>
      <c r="E15" s="14">
        <v>2019</v>
      </c>
      <c r="F15" s="14">
        <v>6</v>
      </c>
      <c r="G15" s="14">
        <v>0.78</v>
      </c>
      <c r="H15" s="14">
        <v>1000</v>
      </c>
      <c r="I15" s="14">
        <v>100</v>
      </c>
      <c r="J15" s="14">
        <v>1.1000000000000001</v>
      </c>
      <c r="K15" s="14">
        <v>0.379</v>
      </c>
      <c r="L15" s="14">
        <v>25000000</v>
      </c>
      <c r="M15" s="9">
        <f t="shared" si="0"/>
        <v>4.68E+21</v>
      </c>
      <c r="N15" s="9">
        <f t="shared" si="1"/>
        <v>4.68E+20</v>
      </c>
      <c r="O15" s="10">
        <f t="shared" si="2"/>
        <v>115.09756097560974</v>
      </c>
      <c r="P15" s="10">
        <f t="shared" si="3"/>
        <v>7.6731707317073177</v>
      </c>
      <c r="Q15" s="11">
        <f t="shared" si="4"/>
        <v>43.621975609756092</v>
      </c>
      <c r="R15" s="11">
        <f t="shared" si="5"/>
        <v>2.9081317073170734</v>
      </c>
      <c r="S15" s="9">
        <f t="shared" si="6"/>
        <v>1.95E+20</v>
      </c>
      <c r="T15" s="10">
        <f t="shared" si="7"/>
        <v>0.79928861788617889</v>
      </c>
      <c r="U15" s="12">
        <f t="shared" si="8"/>
        <v>9.9254999999999992E+22</v>
      </c>
      <c r="V15" s="12">
        <f t="shared" si="9"/>
        <v>7.3047E+22</v>
      </c>
      <c r="W15" s="10">
        <f t="shared" si="10"/>
        <v>291.74034552845529</v>
      </c>
      <c r="X15" s="11">
        <f t="shared" si="11"/>
        <v>110.56959095528455</v>
      </c>
      <c r="Y15" s="10">
        <f t="shared" si="14"/>
        <v>1865.5396341463415</v>
      </c>
      <c r="Z15" s="10">
        <f t="shared" si="12"/>
        <v>707.03952134146346</v>
      </c>
      <c r="AA15" s="10">
        <f t="shared" si="13"/>
        <v>1758.1152439024393</v>
      </c>
      <c r="AB15" s="10">
        <f>AA15*K15</f>
        <v>666.3256774390245</v>
      </c>
    </row>
    <row r="16" spans="1:28">
      <c r="A16" s="14">
        <v>15</v>
      </c>
      <c r="B16" s="14" t="s">
        <v>49</v>
      </c>
      <c r="C16" s="14" t="s">
        <v>50</v>
      </c>
      <c r="D16" s="14" t="s">
        <v>30</v>
      </c>
      <c r="E16" s="14">
        <v>2019</v>
      </c>
      <c r="F16" s="14">
        <v>6</v>
      </c>
      <c r="G16" s="14">
        <v>0.34</v>
      </c>
      <c r="H16" s="14">
        <v>1000</v>
      </c>
      <c r="I16" s="14">
        <v>100</v>
      </c>
      <c r="J16" s="14">
        <v>1.2</v>
      </c>
      <c r="K16" s="14">
        <v>0.379</v>
      </c>
      <c r="L16" s="14">
        <v>25000000</v>
      </c>
      <c r="M16" s="9">
        <f t="shared" si="0"/>
        <v>2.04E+21</v>
      </c>
      <c r="N16" s="9">
        <f t="shared" si="1"/>
        <v>2.04E+20</v>
      </c>
      <c r="O16" s="10">
        <f t="shared" si="2"/>
        <v>54.731707317073166</v>
      </c>
      <c r="P16" s="10">
        <f t="shared" si="3"/>
        <v>3.6487804878048777</v>
      </c>
      <c r="Q16" s="11">
        <f t="shared" si="4"/>
        <v>20.743317073170729</v>
      </c>
      <c r="R16" s="11">
        <f t="shared" si="5"/>
        <v>1.3828878048780486</v>
      </c>
      <c r="S16" s="9">
        <f t="shared" si="6"/>
        <v>8.5E+19</v>
      </c>
      <c r="T16" s="10">
        <f t="shared" si="7"/>
        <v>0.38008130081300812</v>
      </c>
      <c r="U16" s="12">
        <f t="shared" si="8"/>
        <v>4.3265000000000002E+22</v>
      </c>
      <c r="V16" s="12">
        <f t="shared" si="9"/>
        <v>3.1841000000000002E+22</v>
      </c>
      <c r="W16" s="10">
        <f t="shared" si="10"/>
        <v>138.72967479674796</v>
      </c>
      <c r="X16" s="11">
        <f t="shared" si="11"/>
        <v>52.578546747967479</v>
      </c>
      <c r="Y16" s="10">
        <f t="shared" si="14"/>
        <v>887.10975609756088</v>
      </c>
      <c r="Z16" s="10">
        <f t="shared" si="12"/>
        <v>336.21459756097556</v>
      </c>
      <c r="AA16" s="10">
        <f t="shared" si="13"/>
        <v>836.02682926829254</v>
      </c>
      <c r="AB16" s="10">
        <f>AA16*K16</f>
        <v>316.85416829268286</v>
      </c>
    </row>
    <row r="17" spans="1:28">
      <c r="A17" s="14">
        <v>16</v>
      </c>
      <c r="B17" s="14" t="s">
        <v>51</v>
      </c>
      <c r="C17" s="14" t="s">
        <v>50</v>
      </c>
      <c r="D17" s="14" t="s">
        <v>30</v>
      </c>
      <c r="E17" s="14">
        <v>2019</v>
      </c>
      <c r="F17" s="14">
        <v>6</v>
      </c>
      <c r="G17" s="14">
        <v>0.125</v>
      </c>
      <c r="H17" s="14">
        <v>1000</v>
      </c>
      <c r="I17" s="14">
        <v>100</v>
      </c>
      <c r="J17" s="14">
        <v>1.2</v>
      </c>
      <c r="K17" s="14">
        <v>0.379</v>
      </c>
      <c r="L17" s="14">
        <v>25000000</v>
      </c>
      <c r="M17" s="9">
        <f t="shared" si="0"/>
        <v>7.5E+20</v>
      </c>
      <c r="N17" s="9">
        <f t="shared" si="1"/>
        <v>7.5E+19</v>
      </c>
      <c r="O17" s="10">
        <f t="shared" si="2"/>
        <v>20.121951219512194</v>
      </c>
      <c r="P17" s="10">
        <f t="shared" si="3"/>
        <v>1.3414634146341462</v>
      </c>
      <c r="Q17" s="11">
        <f t="shared" si="4"/>
        <v>7.6262195121951217</v>
      </c>
      <c r="R17" s="11">
        <f t="shared" si="5"/>
        <v>0.50841463414634136</v>
      </c>
      <c r="S17" s="9">
        <f t="shared" si="6"/>
        <v>3.125E+19</v>
      </c>
      <c r="T17" s="10">
        <f t="shared" si="7"/>
        <v>0.13973577235772358</v>
      </c>
      <c r="U17" s="12">
        <f t="shared" si="8"/>
        <v>1.5906250000000002E+22</v>
      </c>
      <c r="V17" s="12">
        <f t="shared" si="9"/>
        <v>1.170625E+22</v>
      </c>
      <c r="W17" s="10">
        <f t="shared" si="10"/>
        <v>51.00355691056911</v>
      </c>
      <c r="X17" s="11">
        <f t="shared" si="11"/>
        <v>19.330348069105693</v>
      </c>
      <c r="Y17" s="10">
        <f t="shared" si="14"/>
        <v>326.14329268292687</v>
      </c>
      <c r="Z17" s="10">
        <f t="shared" si="12"/>
        <v>123.60830792682928</v>
      </c>
      <c r="AA17" s="10">
        <f t="shared" si="13"/>
        <v>307.36280487804879</v>
      </c>
      <c r="AB17" s="10">
        <f>AA17*K17</f>
        <v>116.4905030487805</v>
      </c>
    </row>
    <row r="18" spans="1:28">
      <c r="A18" s="14">
        <v>17</v>
      </c>
      <c r="B18" s="14" t="s">
        <v>52</v>
      </c>
      <c r="C18" s="14" t="s">
        <v>50</v>
      </c>
      <c r="D18" s="14" t="s">
        <v>30</v>
      </c>
      <c r="E18" s="14">
        <v>2019</v>
      </c>
      <c r="F18" s="14">
        <v>6</v>
      </c>
      <c r="G18" s="14">
        <v>0.35499999999999998</v>
      </c>
      <c r="H18" s="14">
        <v>1000</v>
      </c>
      <c r="I18" s="14">
        <v>100</v>
      </c>
      <c r="J18" s="14">
        <v>1.2</v>
      </c>
      <c r="K18" s="14">
        <v>0.379</v>
      </c>
      <c r="L18" s="14">
        <v>25000000</v>
      </c>
      <c r="M18" s="9">
        <f t="shared" si="0"/>
        <v>2.13E+21</v>
      </c>
      <c r="N18" s="9">
        <f t="shared" si="1"/>
        <v>2.13E+20</v>
      </c>
      <c r="O18" s="10">
        <f t="shared" si="2"/>
        <v>57.146341463414636</v>
      </c>
      <c r="P18" s="10">
        <f t="shared" si="3"/>
        <v>3.809756097560975</v>
      </c>
      <c r="Q18" s="11">
        <f t="shared" si="4"/>
        <v>21.658463414634149</v>
      </c>
      <c r="R18" s="11">
        <f t="shared" si="5"/>
        <v>1.4438975609756095</v>
      </c>
      <c r="S18" s="9">
        <f t="shared" si="6"/>
        <v>8.875E+19</v>
      </c>
      <c r="T18" s="10">
        <f t="shared" si="7"/>
        <v>0.39684959349593496</v>
      </c>
      <c r="U18" s="12">
        <f t="shared" si="8"/>
        <v>4.5173749999999996E+22</v>
      </c>
      <c r="V18" s="12">
        <f t="shared" si="9"/>
        <v>3.3245749999999998E+22</v>
      </c>
      <c r="W18" s="10">
        <f t="shared" si="10"/>
        <v>144.85010162601625</v>
      </c>
      <c r="X18" s="11">
        <f t="shared" si="11"/>
        <v>54.898188516260163</v>
      </c>
      <c r="Y18" s="10">
        <f t="shared" si="14"/>
        <v>926.2469512195122</v>
      </c>
      <c r="Z18" s="10">
        <f t="shared" si="12"/>
        <v>351.04759451219513</v>
      </c>
      <c r="AA18" s="10">
        <f t="shared" si="13"/>
        <v>872.9103658536585</v>
      </c>
      <c r="AB18" s="10">
        <f>AA18*K18</f>
        <v>330.83302865853659</v>
      </c>
    </row>
    <row r="19" spans="1:28">
      <c r="A19" s="14">
        <v>18</v>
      </c>
      <c r="B19" s="14" t="s">
        <v>53</v>
      </c>
      <c r="C19" s="14" t="s">
        <v>54</v>
      </c>
      <c r="D19" s="14" t="s">
        <v>30</v>
      </c>
      <c r="E19" s="14">
        <v>2019</v>
      </c>
      <c r="F19" s="14">
        <v>6</v>
      </c>
      <c r="G19" s="14">
        <v>1.63</v>
      </c>
      <c r="H19" s="14">
        <v>1000</v>
      </c>
      <c r="I19" s="14">
        <v>100</v>
      </c>
      <c r="J19" s="14">
        <v>1.2</v>
      </c>
      <c r="K19" s="14">
        <v>0.379</v>
      </c>
      <c r="L19" s="14">
        <v>25000000</v>
      </c>
      <c r="M19" s="9">
        <f t="shared" si="0"/>
        <v>9.779999999999999E+21</v>
      </c>
      <c r="N19" s="9">
        <f t="shared" si="1"/>
        <v>9.7799999999999987E+20</v>
      </c>
      <c r="O19" s="10">
        <f t="shared" si="2"/>
        <v>262.39024390243895</v>
      </c>
      <c r="P19" s="10">
        <f t="shared" si="3"/>
        <v>17.492682926829264</v>
      </c>
      <c r="Q19" s="11">
        <f t="shared" si="4"/>
        <v>99.445902439024366</v>
      </c>
      <c r="R19" s="11">
        <f t="shared" si="5"/>
        <v>6.6297268292682912</v>
      </c>
      <c r="S19" s="9">
        <f t="shared" si="6"/>
        <v>4.075E+20</v>
      </c>
      <c r="T19" s="10">
        <f t="shared" si="7"/>
        <v>1.8221544715447155</v>
      </c>
      <c r="U19" s="12">
        <f t="shared" si="8"/>
        <v>2.0741749999999998E+23</v>
      </c>
      <c r="V19" s="12">
        <f t="shared" si="9"/>
        <v>1.5264950000000001E+23</v>
      </c>
      <c r="W19" s="10">
        <f t="shared" si="10"/>
        <v>665.08638211382117</v>
      </c>
      <c r="X19" s="11">
        <f t="shared" si="11"/>
        <v>252.06773882113822</v>
      </c>
      <c r="Y19" s="10">
        <f t="shared" si="14"/>
        <v>4252.9085365853662</v>
      </c>
      <c r="Z19" s="10">
        <f t="shared" si="12"/>
        <v>1611.8523353658538</v>
      </c>
      <c r="AA19" s="10">
        <f t="shared" si="13"/>
        <v>4008.0109756097563</v>
      </c>
      <c r="AB19" s="10">
        <f>AA19*K19</f>
        <v>1519.0361597560977</v>
      </c>
    </row>
    <row r="20" spans="1:28">
      <c r="A20" s="14">
        <v>19</v>
      </c>
      <c r="B20" s="14" t="s">
        <v>55</v>
      </c>
      <c r="C20" s="14" t="s">
        <v>36</v>
      </c>
      <c r="D20" s="14" t="s">
        <v>37</v>
      </c>
      <c r="E20" s="14">
        <v>2019</v>
      </c>
      <c r="F20" s="14">
        <v>6</v>
      </c>
      <c r="G20" s="14">
        <v>0.11</v>
      </c>
      <c r="H20" s="14">
        <v>1000</v>
      </c>
      <c r="I20" s="14">
        <v>100</v>
      </c>
      <c r="J20" s="14">
        <v>1.3</v>
      </c>
      <c r="K20" s="14">
        <v>0.54400000000000004</v>
      </c>
      <c r="L20" s="14">
        <v>5110000</v>
      </c>
      <c r="M20" s="9">
        <f t="shared" si="0"/>
        <v>6.6E+20</v>
      </c>
      <c r="N20" s="9">
        <f t="shared" si="1"/>
        <v>6.6E+19</v>
      </c>
      <c r="O20" s="10">
        <f t="shared" si="2"/>
        <v>19.18292682926829</v>
      </c>
      <c r="P20" s="10">
        <f t="shared" si="3"/>
        <v>1.2788617886178861</v>
      </c>
      <c r="Q20" s="11">
        <f t="shared" si="4"/>
        <v>10.43551219512195</v>
      </c>
      <c r="R20" s="11">
        <f t="shared" si="5"/>
        <v>0.69570081300813014</v>
      </c>
      <c r="S20" s="9">
        <f t="shared" si="6"/>
        <v>5.621E+18</v>
      </c>
      <c r="T20" s="10">
        <f t="shared" si="7"/>
        <v>2.722909891598916E-2</v>
      </c>
      <c r="U20" s="12">
        <f t="shared" si="8"/>
        <v>6.0116650000000001E+21</v>
      </c>
      <c r="V20" s="12">
        <f t="shared" si="9"/>
        <v>2.3156650000000001E+21</v>
      </c>
      <c r="W20" s="10">
        <f t="shared" si="10"/>
        <v>9.9386211043360433</v>
      </c>
      <c r="X20" s="11">
        <f t="shared" si="11"/>
        <v>5.4066098807588077</v>
      </c>
      <c r="Y20" s="10">
        <f t="shared" si="14"/>
        <v>78.814653455284542</v>
      </c>
      <c r="Z20" s="10">
        <f t="shared" si="12"/>
        <v>42.875171479674798</v>
      </c>
      <c r="AA20" s="10">
        <f t="shared" si="13"/>
        <v>60.910588414634148</v>
      </c>
      <c r="AB20" s="10">
        <f>AA20*K20</f>
        <v>33.135360097560977</v>
      </c>
    </row>
    <row r="21" spans="1:28">
      <c r="A21" s="14">
        <v>20</v>
      </c>
      <c r="B21" s="14" t="s">
        <v>56</v>
      </c>
      <c r="C21" s="14" t="s">
        <v>57</v>
      </c>
      <c r="D21" s="14" t="s">
        <v>37</v>
      </c>
      <c r="E21" s="14">
        <v>2019</v>
      </c>
      <c r="F21" s="14">
        <v>6</v>
      </c>
      <c r="G21" s="14">
        <v>0.34</v>
      </c>
      <c r="H21" s="14">
        <v>1000</v>
      </c>
      <c r="I21" s="14">
        <v>100</v>
      </c>
      <c r="J21" s="14">
        <v>1.3</v>
      </c>
      <c r="K21" s="14">
        <v>0.54400000000000004</v>
      </c>
      <c r="L21" s="14">
        <v>5110000</v>
      </c>
      <c r="M21" s="9">
        <f t="shared" si="0"/>
        <v>2.04E+21</v>
      </c>
      <c r="N21" s="9">
        <f t="shared" si="1"/>
        <v>2.04E+20</v>
      </c>
      <c r="O21" s="10">
        <f t="shared" si="2"/>
        <v>59.292682926829265</v>
      </c>
      <c r="P21" s="10">
        <f t="shared" si="3"/>
        <v>3.9528455284552844</v>
      </c>
      <c r="Q21" s="11">
        <f t="shared" si="4"/>
        <v>32.255219512195126</v>
      </c>
      <c r="R21" s="11">
        <f t="shared" si="5"/>
        <v>2.150347967479675</v>
      </c>
      <c r="S21" s="9">
        <f t="shared" si="6"/>
        <v>1.7374000000000002E+19</v>
      </c>
      <c r="T21" s="10">
        <f t="shared" si="7"/>
        <v>8.4162669376693783E-2</v>
      </c>
      <c r="U21" s="12">
        <f t="shared" si="8"/>
        <v>1.8581510000000002E+22</v>
      </c>
      <c r="V21" s="12">
        <f t="shared" si="9"/>
        <v>7.1575100000000006E+21</v>
      </c>
      <c r="W21" s="10">
        <f t="shared" si="10"/>
        <v>30.719374322493231</v>
      </c>
      <c r="X21" s="11">
        <f t="shared" si="11"/>
        <v>16.711339631436317</v>
      </c>
      <c r="Y21" s="10">
        <f t="shared" si="14"/>
        <v>243.60892886178866</v>
      </c>
      <c r="Z21" s="10">
        <f t="shared" si="12"/>
        <v>132.52325730081304</v>
      </c>
      <c r="AA21" s="10">
        <f t="shared" si="13"/>
        <v>188.26909146341467</v>
      </c>
      <c r="AB21" s="10">
        <f>AA21*K21</f>
        <v>102.41838575609759</v>
      </c>
    </row>
    <row r="22" spans="1:28">
      <c r="A22" s="14">
        <v>21</v>
      </c>
      <c r="B22" s="14" t="s">
        <v>58</v>
      </c>
      <c r="C22" s="14" t="s">
        <v>32</v>
      </c>
      <c r="D22" s="14" t="s">
        <v>30</v>
      </c>
      <c r="E22" s="14">
        <v>2020</v>
      </c>
      <c r="F22" s="14">
        <v>6</v>
      </c>
      <c r="G22" s="14">
        <v>174.6</v>
      </c>
      <c r="H22" s="14">
        <v>300</v>
      </c>
      <c r="I22" s="14">
        <v>300</v>
      </c>
      <c r="J22" s="14">
        <v>1.1000000000000001</v>
      </c>
      <c r="K22" s="14">
        <v>0.379</v>
      </c>
      <c r="L22" s="14">
        <v>25000000</v>
      </c>
      <c r="M22" s="9">
        <f t="shared" si="0"/>
        <v>3.1427999999999997E+23</v>
      </c>
      <c r="N22" s="9">
        <f t="shared" si="1"/>
        <v>3.1427999999999997E+23</v>
      </c>
      <c r="O22" s="10">
        <f t="shared" si="2"/>
        <v>7729.2439024390242</v>
      </c>
      <c r="P22" s="10">
        <f t="shared" si="3"/>
        <v>5152.8292682926831</v>
      </c>
      <c r="Q22" s="11">
        <f t="shared" si="4"/>
        <v>2929.3834390243901</v>
      </c>
      <c r="R22" s="11">
        <f t="shared" si="5"/>
        <v>1952.9222926829268</v>
      </c>
      <c r="S22" s="9">
        <f t="shared" si="6"/>
        <v>4.3650000000000004E+22</v>
      </c>
      <c r="T22" s="10">
        <f t="shared" si="7"/>
        <v>178.91768292682931</v>
      </c>
      <c r="U22" s="12">
        <f t="shared" si="8"/>
        <v>1.7817930000000001E+25</v>
      </c>
      <c r="V22" s="12">
        <f t="shared" si="9"/>
        <v>1.718937E+25</v>
      </c>
      <c r="W22" s="10">
        <f t="shared" si="10"/>
        <v>65304.954268292699</v>
      </c>
      <c r="X22" s="11">
        <f t="shared" si="11"/>
        <v>24750.577667682934</v>
      </c>
      <c r="Y22" s="10">
        <f t="shared" si="14"/>
        <v>334254.01524390251</v>
      </c>
      <c r="Z22" s="10">
        <f t="shared" si="12"/>
        <v>126682.27177743905</v>
      </c>
      <c r="AA22" s="10">
        <f t="shared" si="13"/>
        <v>331677.60060975619</v>
      </c>
      <c r="AB22" s="10">
        <f>AA22*K22</f>
        <v>125705.8106310976</v>
      </c>
    </row>
    <row r="23" spans="1:28">
      <c r="A23" s="14">
        <v>22</v>
      </c>
      <c r="B23" s="14" t="s">
        <v>59</v>
      </c>
      <c r="C23" s="14" t="s">
        <v>29</v>
      </c>
      <c r="D23" s="14" t="s">
        <v>30</v>
      </c>
      <c r="E23" s="14">
        <v>2020</v>
      </c>
      <c r="F23" s="14">
        <v>6</v>
      </c>
      <c r="G23" s="14">
        <v>600</v>
      </c>
      <c r="H23" s="14">
        <v>1000</v>
      </c>
      <c r="I23" s="14">
        <v>1000</v>
      </c>
      <c r="J23" s="14">
        <v>1.1000000000000001</v>
      </c>
      <c r="K23" s="14">
        <v>0.379</v>
      </c>
      <c r="L23" s="14">
        <v>25000000</v>
      </c>
      <c r="M23" s="9">
        <f t="shared" si="0"/>
        <v>3.5999999999999998E+24</v>
      </c>
      <c r="N23" s="9">
        <f t="shared" si="1"/>
        <v>3.5999999999999998E+24</v>
      </c>
      <c r="O23" s="10">
        <f t="shared" si="2"/>
        <v>88536.585365853651</v>
      </c>
      <c r="P23" s="10">
        <f t="shared" si="3"/>
        <v>59024.390243902446</v>
      </c>
      <c r="Q23" s="11">
        <f t="shared" si="4"/>
        <v>33555.365853658535</v>
      </c>
      <c r="R23" s="11">
        <f t="shared" si="5"/>
        <v>22370.243902439026</v>
      </c>
      <c r="S23" s="9">
        <f t="shared" si="6"/>
        <v>1.5E+23</v>
      </c>
      <c r="T23" s="10">
        <f t="shared" si="7"/>
        <v>614.83739837398377</v>
      </c>
      <c r="U23" s="12">
        <f t="shared" si="8"/>
        <v>7.6349999999999999E+25</v>
      </c>
      <c r="V23" s="12">
        <f t="shared" si="9"/>
        <v>6.9149999999999996E+25</v>
      </c>
      <c r="W23" s="10">
        <f t="shared" si="10"/>
        <v>224415.65040650408</v>
      </c>
      <c r="X23" s="11">
        <f t="shared" si="11"/>
        <v>85053.531504065046</v>
      </c>
      <c r="Y23" s="10">
        <f t="shared" si="14"/>
        <v>1210614.8373983742</v>
      </c>
      <c r="Z23" s="10">
        <f t="shared" si="12"/>
        <v>458823.02337398386</v>
      </c>
      <c r="AA23" s="10">
        <f t="shared" si="13"/>
        <v>1181102.6422764228</v>
      </c>
      <c r="AB23" s="10">
        <f>AA23*K23</f>
        <v>447637.90142276423</v>
      </c>
    </row>
    <row r="24" spans="1:28">
      <c r="A24" s="14">
        <v>23</v>
      </c>
      <c r="B24" s="14" t="s">
        <v>60</v>
      </c>
      <c r="C24" s="14" t="s">
        <v>61</v>
      </c>
      <c r="D24" s="14" t="s">
        <v>37</v>
      </c>
      <c r="E24" s="14">
        <v>2020</v>
      </c>
      <c r="F24" s="14">
        <v>6</v>
      </c>
      <c r="G24" s="14">
        <v>176</v>
      </c>
      <c r="H24" s="14">
        <v>3000</v>
      </c>
      <c r="I24" s="14">
        <v>180</v>
      </c>
      <c r="J24" s="14">
        <v>1.3</v>
      </c>
      <c r="K24" s="14">
        <v>0.54400000000000004</v>
      </c>
      <c r="L24" s="14">
        <v>5110000</v>
      </c>
      <c r="M24" s="9">
        <f t="shared" si="0"/>
        <v>3.1680000000000001E+24</v>
      </c>
      <c r="N24" s="9">
        <f t="shared" si="1"/>
        <v>1.9008E+23</v>
      </c>
      <c r="O24" s="10">
        <f t="shared" si="2"/>
        <v>92078.048780487821</v>
      </c>
      <c r="P24" s="10">
        <f t="shared" si="3"/>
        <v>3683.1219512195125</v>
      </c>
      <c r="Q24" s="11">
        <f t="shared" si="4"/>
        <v>50090.458536585378</v>
      </c>
      <c r="R24" s="11">
        <f t="shared" si="5"/>
        <v>2003.6183414634149</v>
      </c>
      <c r="S24" s="9">
        <f t="shared" si="6"/>
        <v>8.9936E+21</v>
      </c>
      <c r="T24" s="10">
        <f t="shared" si="7"/>
        <v>43.566558265582657</v>
      </c>
      <c r="U24" s="12">
        <f t="shared" si="8"/>
        <v>2.2290663999999999E+25</v>
      </c>
      <c r="V24" s="12">
        <f t="shared" si="9"/>
        <v>4.0429839999999997E+24</v>
      </c>
      <c r="W24" s="10">
        <f t="shared" si="10"/>
        <v>15901.79376693767</v>
      </c>
      <c r="X24" s="11">
        <f t="shared" si="11"/>
        <v>8650.5758092140932</v>
      </c>
      <c r="Y24" s="10">
        <f t="shared" si="14"/>
        <v>171587.01761517616</v>
      </c>
      <c r="Z24" s="10">
        <f t="shared" si="12"/>
        <v>93343.337582655833</v>
      </c>
      <c r="AA24" s="10">
        <f t="shared" si="13"/>
        <v>83192.090785907858</v>
      </c>
      <c r="AB24" s="10">
        <f>AA24*K24</f>
        <v>45256.497387533876</v>
      </c>
    </row>
    <row r="25" spans="1:28">
      <c r="A25" s="14">
        <v>24</v>
      </c>
      <c r="B25" s="14" t="s">
        <v>62</v>
      </c>
      <c r="C25" s="14" t="s">
        <v>29</v>
      </c>
      <c r="D25" s="14" t="s">
        <v>30</v>
      </c>
      <c r="E25" s="14">
        <v>2020</v>
      </c>
      <c r="F25" s="14">
        <v>6</v>
      </c>
      <c r="G25" s="14">
        <v>13</v>
      </c>
      <c r="H25" s="14">
        <v>1000</v>
      </c>
      <c r="I25" s="14">
        <v>1000</v>
      </c>
      <c r="J25" s="14">
        <v>1.1000000000000001</v>
      </c>
      <c r="K25" s="14">
        <v>0.379</v>
      </c>
      <c r="L25" s="14">
        <v>25000000</v>
      </c>
      <c r="M25" s="9">
        <f t="shared" si="0"/>
        <v>7.8000000000000004E+22</v>
      </c>
      <c r="N25" s="9">
        <f t="shared" si="1"/>
        <v>7.8000000000000004E+22</v>
      </c>
      <c r="O25" s="10">
        <f t="shared" si="2"/>
        <v>1918.2926829268295</v>
      </c>
      <c r="P25" s="10">
        <f t="shared" si="3"/>
        <v>1278.8617886178861</v>
      </c>
      <c r="Q25" s="11">
        <f t="shared" si="4"/>
        <v>727.03292682926838</v>
      </c>
      <c r="R25" s="11">
        <f t="shared" si="5"/>
        <v>484.6886178861788</v>
      </c>
      <c r="S25" s="9">
        <f t="shared" si="6"/>
        <v>3.25E+21</v>
      </c>
      <c r="T25" s="10">
        <f t="shared" si="7"/>
        <v>13.321476964769648</v>
      </c>
      <c r="U25" s="12">
        <f t="shared" si="8"/>
        <v>1.6542500000000002E+24</v>
      </c>
      <c r="V25" s="12">
        <f t="shared" si="9"/>
        <v>1.4982500000000001E+24</v>
      </c>
      <c r="W25" s="10">
        <f t="shared" si="10"/>
        <v>4862.3390921409218</v>
      </c>
      <c r="X25" s="11">
        <f t="shared" si="11"/>
        <v>1842.8265159214093</v>
      </c>
      <c r="Y25" s="10">
        <f t="shared" si="14"/>
        <v>26229.988143631439</v>
      </c>
      <c r="Z25" s="10">
        <f t="shared" si="12"/>
        <v>9941.1655064363149</v>
      </c>
      <c r="AA25" s="10">
        <f t="shared" si="13"/>
        <v>25590.557249322497</v>
      </c>
      <c r="AB25" s="10">
        <f>AA25*K25</f>
        <v>9698.8211974932274</v>
      </c>
    </row>
    <row r="26" spans="1:28">
      <c r="A26" s="14">
        <v>25</v>
      </c>
      <c r="B26" s="14" t="s">
        <v>63</v>
      </c>
      <c r="C26" s="14" t="s">
        <v>32</v>
      </c>
      <c r="D26" s="14" t="s">
        <v>30</v>
      </c>
      <c r="E26" s="14">
        <v>2020</v>
      </c>
      <c r="F26" s="14">
        <v>6</v>
      </c>
      <c r="G26" s="14">
        <v>5</v>
      </c>
      <c r="H26" s="14">
        <v>1000</v>
      </c>
      <c r="I26" s="14">
        <v>100</v>
      </c>
      <c r="J26" s="14">
        <v>1.1000000000000001</v>
      </c>
      <c r="K26" s="14">
        <v>0.379</v>
      </c>
      <c r="L26" s="14">
        <v>25000000</v>
      </c>
      <c r="M26" s="9">
        <f t="shared" si="0"/>
        <v>3E+22</v>
      </c>
      <c r="N26" s="9">
        <f t="shared" si="1"/>
        <v>3E+21</v>
      </c>
      <c r="O26" s="10">
        <f t="shared" si="2"/>
        <v>737.80487804878055</v>
      </c>
      <c r="P26" s="10">
        <f t="shared" si="3"/>
        <v>49.186991869918707</v>
      </c>
      <c r="Q26" s="11">
        <f t="shared" si="4"/>
        <v>279.62804878048786</v>
      </c>
      <c r="R26" s="11">
        <f t="shared" si="5"/>
        <v>18.641869918699189</v>
      </c>
      <c r="S26" s="9">
        <f t="shared" si="6"/>
        <v>1.25E+21</v>
      </c>
      <c r="T26" s="10">
        <f t="shared" si="7"/>
        <v>5.1236449864498645</v>
      </c>
      <c r="U26" s="12">
        <f t="shared" si="8"/>
        <v>6.3625000000000005E+23</v>
      </c>
      <c r="V26" s="12">
        <f t="shared" si="9"/>
        <v>4.6825E+23</v>
      </c>
      <c r="W26" s="10">
        <f t="shared" si="10"/>
        <v>1870.1304200542006</v>
      </c>
      <c r="X26" s="11">
        <f t="shared" si="11"/>
        <v>708.77942920054204</v>
      </c>
      <c r="Y26" s="10">
        <f t="shared" si="14"/>
        <v>10088.456978319784</v>
      </c>
      <c r="Z26" s="10">
        <f t="shared" si="12"/>
        <v>3823.525194783198</v>
      </c>
      <c r="AA26" s="10">
        <f t="shared" si="13"/>
        <v>9399.8390921409227</v>
      </c>
      <c r="AB26" s="10">
        <f>AA26*K26</f>
        <v>3562.5390159214098</v>
      </c>
    </row>
    <row r="27" spans="1:28">
      <c r="A27" s="14">
        <v>26</v>
      </c>
      <c r="B27" s="14" t="s">
        <v>64</v>
      </c>
      <c r="C27" s="14" t="s">
        <v>42</v>
      </c>
      <c r="D27" s="14" t="s">
        <v>30</v>
      </c>
      <c r="E27" s="14">
        <v>2020</v>
      </c>
      <c r="F27" s="14">
        <v>6</v>
      </c>
      <c r="G27" s="14">
        <v>17.2</v>
      </c>
      <c r="H27" s="14">
        <v>1000</v>
      </c>
      <c r="I27" s="14">
        <v>100</v>
      </c>
      <c r="J27" s="14">
        <v>1.18</v>
      </c>
      <c r="K27" s="14">
        <v>0.379</v>
      </c>
      <c r="L27" s="14">
        <v>25000000</v>
      </c>
      <c r="M27" s="9">
        <f t="shared" si="0"/>
        <v>1.0319999999999999E+23</v>
      </c>
      <c r="N27" s="9">
        <f t="shared" si="1"/>
        <v>1.0319999999999998E+22</v>
      </c>
      <c r="O27" s="10">
        <f t="shared" si="2"/>
        <v>2722.6341463414628</v>
      </c>
      <c r="P27" s="10">
        <f t="shared" si="3"/>
        <v>181.50894308943083</v>
      </c>
      <c r="Q27" s="11">
        <f t="shared" si="4"/>
        <v>1031.8783414634145</v>
      </c>
      <c r="R27" s="11">
        <f t="shared" si="5"/>
        <v>68.791889430894287</v>
      </c>
      <c r="S27" s="9">
        <f t="shared" si="6"/>
        <v>4.3E+21</v>
      </c>
      <c r="T27" s="10">
        <f t="shared" si="7"/>
        <v>18.907181571815716</v>
      </c>
      <c r="U27" s="12">
        <f t="shared" si="8"/>
        <v>2.1886999999999999E+24</v>
      </c>
      <c r="V27" s="12">
        <f t="shared" si="9"/>
        <v>1.61078E+24</v>
      </c>
      <c r="W27" s="10">
        <f t="shared" si="10"/>
        <v>6901.1212737127362</v>
      </c>
      <c r="X27" s="11">
        <f t="shared" si="11"/>
        <v>2615.5249627371272</v>
      </c>
      <c r="Y27" s="10">
        <f t="shared" si="14"/>
        <v>37228.240514905148</v>
      </c>
      <c r="Z27" s="10">
        <f t="shared" si="12"/>
        <v>14109.503155149052</v>
      </c>
      <c r="AA27" s="10">
        <f t="shared" si="13"/>
        <v>34687.115311653113</v>
      </c>
      <c r="AB27" s="10">
        <f>AA27*K27</f>
        <v>13146.416703116531</v>
      </c>
    </row>
    <row r="28" spans="1:28">
      <c r="A28" s="14">
        <v>27</v>
      </c>
      <c r="B28" s="14" t="s">
        <v>65</v>
      </c>
      <c r="C28" s="14" t="s">
        <v>50</v>
      </c>
      <c r="D28" s="14" t="s">
        <v>30</v>
      </c>
      <c r="E28" s="14">
        <v>2020</v>
      </c>
      <c r="F28" s="14">
        <v>6</v>
      </c>
      <c r="G28" s="14">
        <v>13</v>
      </c>
      <c r="H28" s="14">
        <v>1000</v>
      </c>
      <c r="I28" s="14">
        <v>100</v>
      </c>
      <c r="J28" s="14">
        <v>1.2</v>
      </c>
      <c r="K28" s="14">
        <v>0.379</v>
      </c>
      <c r="L28" s="14">
        <v>25000000</v>
      </c>
      <c r="M28" s="9">
        <f t="shared" si="0"/>
        <v>7.8000000000000004E+22</v>
      </c>
      <c r="N28" s="9">
        <f t="shared" si="1"/>
        <v>7.8E+21</v>
      </c>
      <c r="O28" s="10">
        <f t="shared" si="2"/>
        <v>2092.6829268292681</v>
      </c>
      <c r="P28" s="10">
        <f t="shared" si="3"/>
        <v>139.51219512195121</v>
      </c>
      <c r="Q28" s="11">
        <f t="shared" si="4"/>
        <v>793.12682926829268</v>
      </c>
      <c r="R28" s="11">
        <f t="shared" si="5"/>
        <v>52.875121951219505</v>
      </c>
      <c r="S28" s="9">
        <f t="shared" si="6"/>
        <v>3.25E+21</v>
      </c>
      <c r="T28" s="10">
        <f t="shared" si="7"/>
        <v>14.532520325203251</v>
      </c>
      <c r="U28" s="12">
        <f t="shared" si="8"/>
        <v>1.6542500000000002E+24</v>
      </c>
      <c r="V28" s="12">
        <f t="shared" si="9"/>
        <v>1.2174499999999999E+24</v>
      </c>
      <c r="W28" s="10">
        <f t="shared" si="10"/>
        <v>5304.3699186991862</v>
      </c>
      <c r="X28" s="11">
        <f t="shared" si="11"/>
        <v>2010.3561991869915</v>
      </c>
      <c r="Y28" s="10">
        <f t="shared" si="14"/>
        <v>28614.5325203252</v>
      </c>
      <c r="Z28" s="10">
        <f t="shared" si="12"/>
        <v>10844.90782520325</v>
      </c>
      <c r="AA28" s="10">
        <f t="shared" si="13"/>
        <v>26661.361788617884</v>
      </c>
      <c r="AB28" s="10">
        <f>AA28*K28</f>
        <v>10104.656117886178</v>
      </c>
    </row>
    <row r="29" spans="1:28">
      <c r="A29" s="14">
        <v>28</v>
      </c>
      <c r="B29" s="14" t="s">
        <v>66</v>
      </c>
      <c r="C29" s="14" t="s">
        <v>32</v>
      </c>
      <c r="D29" s="14" t="s">
        <v>30</v>
      </c>
      <c r="E29" s="14">
        <v>2020</v>
      </c>
      <c r="F29" s="14">
        <v>6</v>
      </c>
      <c r="G29" s="14">
        <v>1</v>
      </c>
      <c r="H29" s="14">
        <v>1000</v>
      </c>
      <c r="I29" s="14">
        <v>100</v>
      </c>
      <c r="J29" s="14">
        <v>1.1000000000000001</v>
      </c>
      <c r="K29" s="14">
        <v>0.379</v>
      </c>
      <c r="L29" s="14">
        <v>25000000</v>
      </c>
      <c r="M29" s="9">
        <f t="shared" si="0"/>
        <v>6E+21</v>
      </c>
      <c r="N29" s="9">
        <f t="shared" si="1"/>
        <v>6E+20</v>
      </c>
      <c r="O29" s="10">
        <f t="shared" si="2"/>
        <v>147.56097560975613</v>
      </c>
      <c r="P29" s="10">
        <f t="shared" si="3"/>
        <v>9.8373983739837385</v>
      </c>
      <c r="Q29" s="11">
        <f t="shared" si="4"/>
        <v>55.925609756097572</v>
      </c>
      <c r="R29" s="11">
        <f t="shared" si="5"/>
        <v>3.7283739837398371</v>
      </c>
      <c r="S29" s="9">
        <f t="shared" si="6"/>
        <v>2.5E+20</v>
      </c>
      <c r="T29" s="10">
        <f t="shared" si="7"/>
        <v>1.0247289972899729</v>
      </c>
      <c r="U29" s="12">
        <f t="shared" si="8"/>
        <v>1.2725000000000002E+23</v>
      </c>
      <c r="V29" s="12">
        <f t="shared" si="9"/>
        <v>9.3649999999999999E+22</v>
      </c>
      <c r="W29" s="10">
        <f t="shared" si="10"/>
        <v>374.02608401084012</v>
      </c>
      <c r="X29" s="11">
        <f t="shared" si="11"/>
        <v>141.75588584010842</v>
      </c>
      <c r="Y29" s="10">
        <f t="shared" si="14"/>
        <v>2017.6913956639567</v>
      </c>
      <c r="Z29" s="10">
        <f t="shared" si="12"/>
        <v>764.70503895663956</v>
      </c>
      <c r="AA29" s="10">
        <f t="shared" si="13"/>
        <v>1879.9678184281843</v>
      </c>
      <c r="AB29" s="10">
        <f>AA29*K29</f>
        <v>712.5078031842819</v>
      </c>
    </row>
    <row r="30" spans="1:28">
      <c r="A30" s="14">
        <v>29</v>
      </c>
      <c r="B30" s="14" t="s">
        <v>67</v>
      </c>
      <c r="C30" s="14" t="s">
        <v>40</v>
      </c>
      <c r="D30" s="14" t="s">
        <v>30</v>
      </c>
      <c r="E30" s="14">
        <v>2020</v>
      </c>
      <c r="F30" s="14">
        <v>6</v>
      </c>
      <c r="G30" s="14">
        <v>0.34499999999999997</v>
      </c>
      <c r="H30" s="14">
        <v>1000</v>
      </c>
      <c r="I30" s="14">
        <v>100</v>
      </c>
      <c r="J30" s="14">
        <v>1.18</v>
      </c>
      <c r="K30" s="14">
        <v>0.379</v>
      </c>
      <c r="L30" s="14">
        <v>25000000</v>
      </c>
      <c r="M30" s="9">
        <f t="shared" si="0"/>
        <v>2.07E+21</v>
      </c>
      <c r="N30" s="9">
        <f t="shared" si="1"/>
        <v>2.0699999999999997E+20</v>
      </c>
      <c r="O30" s="10">
        <f t="shared" si="2"/>
        <v>54.610975609756089</v>
      </c>
      <c r="P30" s="10">
        <f t="shared" si="3"/>
        <v>3.6407317073170717</v>
      </c>
      <c r="Q30" s="11">
        <f t="shared" si="4"/>
        <v>20.697559756097558</v>
      </c>
      <c r="R30" s="11">
        <f t="shared" si="5"/>
        <v>1.3798373170731701</v>
      </c>
      <c r="S30" s="9">
        <f t="shared" si="6"/>
        <v>8.625E+19</v>
      </c>
      <c r="T30" s="10">
        <f t="shared" si="7"/>
        <v>0.37924288617886176</v>
      </c>
      <c r="U30" s="12">
        <f t="shared" si="8"/>
        <v>4.3901249999999997E+22</v>
      </c>
      <c r="V30" s="12">
        <f t="shared" si="9"/>
        <v>3.2309249999999999E+22</v>
      </c>
      <c r="W30" s="10">
        <f t="shared" si="10"/>
        <v>138.42365345528455</v>
      </c>
      <c r="X30" s="11">
        <f t="shared" si="11"/>
        <v>52.462564659552847</v>
      </c>
      <c r="Y30" s="10">
        <f t="shared" si="14"/>
        <v>746.72924288617889</v>
      </c>
      <c r="Z30" s="10">
        <f t="shared" si="12"/>
        <v>283.0103830538618</v>
      </c>
      <c r="AA30" s="10">
        <f t="shared" si="13"/>
        <v>695.75899898373984</v>
      </c>
      <c r="AB30" s="10">
        <f>AA30*K30</f>
        <v>263.69266061483739</v>
      </c>
    </row>
    <row r="31" spans="1:28">
      <c r="A31" s="14">
        <v>30</v>
      </c>
      <c r="B31" s="14" t="s">
        <v>68</v>
      </c>
      <c r="C31" s="14" t="s">
        <v>29</v>
      </c>
      <c r="D31" s="14" t="s">
        <v>30</v>
      </c>
      <c r="E31" s="14">
        <v>2020</v>
      </c>
      <c r="F31" s="14">
        <v>6</v>
      </c>
      <c r="G31" s="14">
        <v>2.6</v>
      </c>
      <c r="H31" s="14">
        <v>1000</v>
      </c>
      <c r="I31" s="14">
        <v>100</v>
      </c>
      <c r="J31" s="14">
        <v>1.1000000000000001</v>
      </c>
      <c r="K31" s="14">
        <v>0.379</v>
      </c>
      <c r="L31" s="14">
        <v>25000000</v>
      </c>
      <c r="M31" s="9">
        <f t="shared" si="0"/>
        <v>1.5600000000000002E+22</v>
      </c>
      <c r="N31" s="9">
        <f t="shared" si="1"/>
        <v>1.5600000000000003E+21</v>
      </c>
      <c r="O31" s="10">
        <f t="shared" si="2"/>
        <v>383.65853658536594</v>
      </c>
      <c r="P31" s="10">
        <f t="shared" si="3"/>
        <v>25.577235772357728</v>
      </c>
      <c r="Q31" s="11">
        <f t="shared" si="4"/>
        <v>145.40658536585369</v>
      </c>
      <c r="R31" s="11">
        <f t="shared" si="5"/>
        <v>9.6937723577235797</v>
      </c>
      <c r="S31" s="9">
        <f t="shared" si="6"/>
        <v>6.5E+20</v>
      </c>
      <c r="T31" s="10">
        <f t="shared" si="7"/>
        <v>2.6642953929539295</v>
      </c>
      <c r="U31" s="12">
        <f t="shared" si="8"/>
        <v>3.3085E+23</v>
      </c>
      <c r="V31" s="12">
        <f t="shared" si="9"/>
        <v>2.4349000000000001E+23</v>
      </c>
      <c r="W31" s="10">
        <f t="shared" si="10"/>
        <v>972.46781842818427</v>
      </c>
      <c r="X31" s="11">
        <f t="shared" si="11"/>
        <v>368.56530318428185</v>
      </c>
      <c r="Y31" s="10">
        <f t="shared" si="14"/>
        <v>5245.9976287262871</v>
      </c>
      <c r="Z31" s="10">
        <f t="shared" si="12"/>
        <v>1988.2331012872628</v>
      </c>
      <c r="AA31" s="10">
        <f t="shared" si="13"/>
        <v>4887.916327913279</v>
      </c>
      <c r="AB31" s="10">
        <f>AA31*K31</f>
        <v>1852.5202882791327</v>
      </c>
    </row>
    <row r="32" spans="1:28">
      <c r="A32" s="14">
        <v>31</v>
      </c>
      <c r="B32" s="14" t="s">
        <v>69</v>
      </c>
      <c r="C32" s="14" t="s">
        <v>29</v>
      </c>
      <c r="D32" s="14" t="s">
        <v>30</v>
      </c>
      <c r="E32" s="14">
        <v>2020</v>
      </c>
      <c r="F32" s="14">
        <v>6</v>
      </c>
      <c r="G32" s="14">
        <v>0.3</v>
      </c>
      <c r="H32" s="14">
        <v>1000</v>
      </c>
      <c r="I32" s="14">
        <v>100</v>
      </c>
      <c r="J32" s="14">
        <v>1.1000000000000001</v>
      </c>
      <c r="K32" s="14">
        <v>0.379</v>
      </c>
      <c r="L32" s="14">
        <v>25000000</v>
      </c>
      <c r="M32" s="9">
        <f t="shared" si="0"/>
        <v>1.7999999999999997E+21</v>
      </c>
      <c r="N32" s="9">
        <f t="shared" si="1"/>
        <v>1.7999999999999997E+20</v>
      </c>
      <c r="O32" s="10">
        <f t="shared" si="2"/>
        <v>44.268292682926827</v>
      </c>
      <c r="P32" s="10">
        <f t="shared" si="3"/>
        <v>2.9512195121951215</v>
      </c>
      <c r="Q32" s="11">
        <f t="shared" si="4"/>
        <v>16.777682926829268</v>
      </c>
      <c r="R32" s="11">
        <f t="shared" si="5"/>
        <v>1.118512195121951</v>
      </c>
      <c r="S32" s="9">
        <f t="shared" si="6"/>
        <v>7.5E+19</v>
      </c>
      <c r="T32" s="10">
        <f t="shared" si="7"/>
        <v>0.30741869918699183</v>
      </c>
      <c r="U32" s="12">
        <f t="shared" si="8"/>
        <v>3.8174999999999998E+22</v>
      </c>
      <c r="V32" s="12">
        <f t="shared" si="9"/>
        <v>2.8094999999999998E+22</v>
      </c>
      <c r="W32" s="10">
        <f t="shared" si="10"/>
        <v>112.20782520325201</v>
      </c>
      <c r="X32" s="11">
        <f t="shared" si="11"/>
        <v>42.52676575203251</v>
      </c>
      <c r="Y32" s="10">
        <f t="shared" si="14"/>
        <v>605.30741869918688</v>
      </c>
      <c r="Z32" s="10">
        <f t="shared" si="12"/>
        <v>229.41151168699184</v>
      </c>
      <c r="AA32" s="10">
        <f t="shared" si="13"/>
        <v>563.99034552845524</v>
      </c>
      <c r="AB32" s="10">
        <f>AA32*K32</f>
        <v>213.75234095528452</v>
      </c>
    </row>
    <row r="33" spans="1:28">
      <c r="A33" s="14">
        <v>32</v>
      </c>
      <c r="B33" s="14" t="s">
        <v>70</v>
      </c>
      <c r="C33" s="14" t="s">
        <v>29</v>
      </c>
      <c r="D33" s="14" t="s">
        <v>30</v>
      </c>
      <c r="E33" s="14">
        <v>2020</v>
      </c>
      <c r="F33" s="14">
        <v>6</v>
      </c>
      <c r="G33" s="14">
        <v>0.11</v>
      </c>
      <c r="H33" s="14">
        <v>1000</v>
      </c>
      <c r="I33" s="14">
        <v>100</v>
      </c>
      <c r="J33" s="14">
        <v>1.1000000000000001</v>
      </c>
      <c r="K33" s="14">
        <v>0.379</v>
      </c>
      <c r="L33" s="14">
        <v>25000000</v>
      </c>
      <c r="M33" s="9">
        <f t="shared" si="0"/>
        <v>6.6E+20</v>
      </c>
      <c r="N33" s="9">
        <f t="shared" si="1"/>
        <v>6.6E+19</v>
      </c>
      <c r="O33" s="10">
        <f t="shared" si="2"/>
        <v>16.23170731707317</v>
      </c>
      <c r="P33" s="10">
        <f t="shared" si="3"/>
        <v>1.0821138211382115</v>
      </c>
      <c r="Q33" s="11">
        <f t="shared" si="4"/>
        <v>6.1518170731707311</v>
      </c>
      <c r="R33" s="11">
        <f t="shared" si="5"/>
        <v>0.41012113821138219</v>
      </c>
      <c r="S33" s="9">
        <f t="shared" si="6"/>
        <v>2.75E+19</v>
      </c>
      <c r="T33" s="10">
        <f t="shared" si="7"/>
        <v>0.11272018970189703</v>
      </c>
      <c r="U33" s="12">
        <f t="shared" si="8"/>
        <v>1.39975E+22</v>
      </c>
      <c r="V33" s="12">
        <f t="shared" si="9"/>
        <v>1.03015E+22</v>
      </c>
      <c r="W33" s="10">
        <f t="shared" si="10"/>
        <v>41.142869241192415</v>
      </c>
      <c r="X33" s="11">
        <f t="shared" si="11"/>
        <v>15.593147442411926</v>
      </c>
      <c r="Y33" s="10">
        <f t="shared" si="14"/>
        <v>221.94605352303523</v>
      </c>
      <c r="Z33" s="10">
        <f t="shared" si="12"/>
        <v>84.117554285230355</v>
      </c>
      <c r="AA33" s="10">
        <f t="shared" si="13"/>
        <v>206.7964600271003</v>
      </c>
      <c r="AB33" s="10">
        <f>AA33*K33</f>
        <v>78.375858350271017</v>
      </c>
    </row>
    <row r="34" spans="1:28">
      <c r="A34" s="14">
        <v>33</v>
      </c>
      <c r="B34" s="14" t="s">
        <v>71</v>
      </c>
      <c r="C34" s="14" t="s">
        <v>29</v>
      </c>
      <c r="D34" s="14" t="s">
        <v>30</v>
      </c>
      <c r="E34" s="14">
        <v>2020</v>
      </c>
      <c r="F34" s="14">
        <v>6</v>
      </c>
      <c r="G34" s="14">
        <v>0.33500000000000002</v>
      </c>
      <c r="H34" s="14">
        <v>1000</v>
      </c>
      <c r="I34" s="14">
        <v>100</v>
      </c>
      <c r="J34" s="14">
        <v>1.1000000000000001</v>
      </c>
      <c r="K34" s="14">
        <v>0.379</v>
      </c>
      <c r="L34" s="14">
        <v>25000000</v>
      </c>
      <c r="M34" s="9">
        <f t="shared" si="0"/>
        <v>2.0100000000000003E+21</v>
      </c>
      <c r="N34" s="9">
        <f t="shared" si="1"/>
        <v>2.0100000000000003E+20</v>
      </c>
      <c r="O34" s="10">
        <f t="shared" si="2"/>
        <v>49.432926829268304</v>
      </c>
      <c r="P34" s="10">
        <f t="shared" si="3"/>
        <v>3.2955284552845536</v>
      </c>
      <c r="Q34" s="11">
        <f t="shared" si="4"/>
        <v>18.735079268292687</v>
      </c>
      <c r="R34" s="11">
        <f t="shared" si="5"/>
        <v>1.2490052845528459</v>
      </c>
      <c r="S34" s="9">
        <f t="shared" si="6"/>
        <v>8.3750000000000016E+19</v>
      </c>
      <c r="T34" s="10">
        <f t="shared" si="7"/>
        <v>0.34328421409214105</v>
      </c>
      <c r="U34" s="12">
        <f t="shared" si="8"/>
        <v>4.2628750000000007E+22</v>
      </c>
      <c r="V34" s="12">
        <f t="shared" si="9"/>
        <v>3.1372750000000005E+22</v>
      </c>
      <c r="W34" s="10">
        <f t="shared" si="10"/>
        <v>125.29873814363148</v>
      </c>
      <c r="X34" s="11">
        <f t="shared" si="11"/>
        <v>47.488221756436332</v>
      </c>
      <c r="Y34" s="10">
        <f t="shared" si="14"/>
        <v>675.92661754742574</v>
      </c>
      <c r="Z34" s="10">
        <f t="shared" si="12"/>
        <v>256.17618805047437</v>
      </c>
      <c r="AA34" s="10">
        <f t="shared" si="13"/>
        <v>629.78921917344189</v>
      </c>
      <c r="AB34" s="10">
        <f>AA34*K34</f>
        <v>238.69011406673448</v>
      </c>
    </row>
    <row r="35" spans="1:28">
      <c r="A35" s="14">
        <v>34</v>
      </c>
      <c r="B35" s="14" t="s">
        <v>72</v>
      </c>
      <c r="C35" s="14" t="s">
        <v>73</v>
      </c>
      <c r="D35" s="14" t="s">
        <v>30</v>
      </c>
      <c r="E35" s="14">
        <v>2020</v>
      </c>
      <c r="F35" s="14">
        <v>6</v>
      </c>
      <c r="G35" s="14">
        <v>0.35399999999999998</v>
      </c>
      <c r="H35" s="14">
        <v>1000</v>
      </c>
      <c r="I35" s="14">
        <v>100</v>
      </c>
      <c r="J35" s="14">
        <v>1.2</v>
      </c>
      <c r="K35" s="14">
        <v>0.379</v>
      </c>
      <c r="L35" s="14">
        <v>25000000</v>
      </c>
      <c r="M35" s="9">
        <f t="shared" si="0"/>
        <v>2.1239999999999995E+21</v>
      </c>
      <c r="N35" s="9">
        <f t="shared" si="1"/>
        <v>2.1239999999999997E+20</v>
      </c>
      <c r="O35" s="10">
        <f t="shared" si="2"/>
        <v>56.985365853658529</v>
      </c>
      <c r="P35" s="10">
        <f t="shared" si="3"/>
        <v>3.7990243902439018</v>
      </c>
      <c r="Q35" s="11">
        <f t="shared" si="4"/>
        <v>21.597453658536583</v>
      </c>
      <c r="R35" s="11">
        <f t="shared" si="5"/>
        <v>1.4398302439024389</v>
      </c>
      <c r="S35" s="9">
        <f t="shared" si="6"/>
        <v>8.85E+19</v>
      </c>
      <c r="T35" s="10">
        <f t="shared" si="7"/>
        <v>0.39573170731707313</v>
      </c>
      <c r="U35" s="12">
        <f t="shared" si="8"/>
        <v>4.5046500000000004E+22</v>
      </c>
      <c r="V35" s="12">
        <f t="shared" si="9"/>
        <v>3.3152099999999999E+22</v>
      </c>
      <c r="W35" s="10">
        <f t="shared" si="10"/>
        <v>144.4420731707317</v>
      </c>
      <c r="X35" s="11">
        <f t="shared" si="11"/>
        <v>54.743545731707314</v>
      </c>
      <c r="Y35" s="10">
        <f t="shared" si="14"/>
        <v>779.19573170731701</v>
      </c>
      <c r="Z35" s="10">
        <f t="shared" si="12"/>
        <v>295.31518231707315</v>
      </c>
      <c r="AA35" s="10">
        <f t="shared" si="13"/>
        <v>726.00939024390232</v>
      </c>
      <c r="AB35" s="10">
        <f>AA35*K35</f>
        <v>275.15755890243901</v>
      </c>
    </row>
    <row r="36" spans="1:28">
      <c r="A36" s="14">
        <v>35</v>
      </c>
      <c r="B36" s="14" t="s">
        <v>74</v>
      </c>
      <c r="C36" s="14" t="s">
        <v>73</v>
      </c>
      <c r="D36" s="14" t="s">
        <v>30</v>
      </c>
      <c r="E36" s="14">
        <v>2020</v>
      </c>
      <c r="F36" s="14">
        <v>6</v>
      </c>
      <c r="G36" s="14">
        <v>0.41799999999999998</v>
      </c>
      <c r="H36" s="14">
        <v>1000</v>
      </c>
      <c r="I36" s="14">
        <v>100</v>
      </c>
      <c r="J36" s="14">
        <v>1.2</v>
      </c>
      <c r="K36" s="14">
        <v>0.379</v>
      </c>
      <c r="L36" s="14">
        <v>25000000</v>
      </c>
      <c r="M36" s="9">
        <f t="shared" si="0"/>
        <v>2.508E+21</v>
      </c>
      <c r="N36" s="9">
        <f t="shared" si="1"/>
        <v>2.508E+20</v>
      </c>
      <c r="O36" s="10">
        <f t="shared" si="2"/>
        <v>67.287804878048789</v>
      </c>
      <c r="P36" s="10">
        <f t="shared" si="3"/>
        <v>4.4858536585365858</v>
      </c>
      <c r="Q36" s="11">
        <f t="shared" si="4"/>
        <v>25.50207804878049</v>
      </c>
      <c r="R36" s="11">
        <f t="shared" si="5"/>
        <v>1.7001385365853661</v>
      </c>
      <c r="S36" s="9">
        <f t="shared" si="6"/>
        <v>1.045E+20</v>
      </c>
      <c r="T36" s="10">
        <f t="shared" si="7"/>
        <v>0.46727642276422765</v>
      </c>
      <c r="U36" s="12">
        <f t="shared" si="8"/>
        <v>5.3190499999999999E+22</v>
      </c>
      <c r="V36" s="12">
        <f t="shared" si="9"/>
        <v>3.9145700000000004E+22</v>
      </c>
      <c r="W36" s="10">
        <f t="shared" si="10"/>
        <v>170.5558943089431</v>
      </c>
      <c r="X36" s="11">
        <f t="shared" si="11"/>
        <v>64.640683943089428</v>
      </c>
      <c r="Y36" s="10">
        <f t="shared" si="14"/>
        <v>920.06727642276428</v>
      </c>
      <c r="Z36" s="10">
        <f t="shared" si="12"/>
        <v>348.70549776422769</v>
      </c>
      <c r="AA36" s="10">
        <f t="shared" si="13"/>
        <v>857.26532520325213</v>
      </c>
      <c r="AB36" s="10">
        <f>AA36*K36</f>
        <v>324.90355825203255</v>
      </c>
    </row>
    <row r="37" spans="1:28">
      <c r="A37" s="14">
        <v>36</v>
      </c>
      <c r="B37" s="14" t="s">
        <v>75</v>
      </c>
      <c r="C37" s="14" t="s">
        <v>73</v>
      </c>
      <c r="D37" s="14" t="s">
        <v>30</v>
      </c>
      <c r="E37" s="14">
        <v>2020</v>
      </c>
      <c r="F37" s="14">
        <v>6</v>
      </c>
      <c r="G37" s="14">
        <v>1.2</v>
      </c>
      <c r="H37" s="14">
        <v>1000</v>
      </c>
      <c r="I37" s="14">
        <v>100</v>
      </c>
      <c r="J37" s="14">
        <v>1.2</v>
      </c>
      <c r="K37" s="14">
        <v>0.379</v>
      </c>
      <c r="L37" s="14">
        <v>25000000</v>
      </c>
      <c r="M37" s="9">
        <f t="shared" si="0"/>
        <v>7.199999999999999E+21</v>
      </c>
      <c r="N37" s="9">
        <f t="shared" si="1"/>
        <v>7.1999999999999987E+20</v>
      </c>
      <c r="O37" s="10">
        <f t="shared" si="2"/>
        <v>193.170731707317</v>
      </c>
      <c r="P37" s="10">
        <f t="shared" si="3"/>
        <v>12.878048780487802</v>
      </c>
      <c r="Q37" s="11">
        <f t="shared" si="4"/>
        <v>73.211707317073149</v>
      </c>
      <c r="R37" s="11">
        <f t="shared" si="5"/>
        <v>4.8807804878048771</v>
      </c>
      <c r="S37" s="9">
        <f t="shared" si="6"/>
        <v>3E+20</v>
      </c>
      <c r="T37" s="10">
        <f t="shared" si="7"/>
        <v>1.3414634146341462</v>
      </c>
      <c r="U37" s="12">
        <f t="shared" si="8"/>
        <v>1.5269999999999999E+23</v>
      </c>
      <c r="V37" s="12">
        <f t="shared" si="9"/>
        <v>1.1237999999999999E+23</v>
      </c>
      <c r="W37" s="10">
        <f t="shared" si="10"/>
        <v>489.63414634146335</v>
      </c>
      <c r="X37" s="11">
        <f t="shared" si="11"/>
        <v>185.5713414634146</v>
      </c>
      <c r="Y37" s="10">
        <f t="shared" si="14"/>
        <v>2641.3414634146338</v>
      </c>
      <c r="Z37" s="10">
        <f t="shared" si="12"/>
        <v>1001.0684146341463</v>
      </c>
      <c r="AA37" s="10">
        <f t="shared" si="13"/>
        <v>2461.0487804878048</v>
      </c>
      <c r="AB37" s="10">
        <f>AA37*K37</f>
        <v>932.73748780487801</v>
      </c>
    </row>
    <row r="38" spans="1:28">
      <c r="A38" s="14">
        <v>37</v>
      </c>
      <c r="B38" s="14" t="s">
        <v>76</v>
      </c>
      <c r="C38" s="14" t="s">
        <v>29</v>
      </c>
      <c r="D38" s="14" t="s">
        <v>30</v>
      </c>
      <c r="E38" s="14">
        <v>2020</v>
      </c>
      <c r="F38" s="14">
        <v>6</v>
      </c>
      <c r="G38" s="14">
        <v>0.223</v>
      </c>
      <c r="H38" s="14">
        <v>1000</v>
      </c>
      <c r="I38" s="14">
        <v>100</v>
      </c>
      <c r="J38" s="14">
        <v>1.1000000000000001</v>
      </c>
      <c r="K38" s="14">
        <v>0.379</v>
      </c>
      <c r="L38" s="14">
        <v>25000000</v>
      </c>
      <c r="M38" s="9">
        <f t="shared" si="0"/>
        <v>1.338E+21</v>
      </c>
      <c r="N38" s="9">
        <f t="shared" si="1"/>
        <v>1.3380000000000002E+20</v>
      </c>
      <c r="O38" s="10">
        <f t="shared" si="2"/>
        <v>32.90609756097561</v>
      </c>
      <c r="P38" s="10">
        <f t="shared" si="3"/>
        <v>2.1937398373983745</v>
      </c>
      <c r="Q38" s="11">
        <f t="shared" si="4"/>
        <v>12.471410975609757</v>
      </c>
      <c r="R38" s="11">
        <f t="shared" si="5"/>
        <v>0.83142739837398394</v>
      </c>
      <c r="S38" s="9">
        <f t="shared" si="6"/>
        <v>5.575E+19</v>
      </c>
      <c r="T38" s="10">
        <f t="shared" si="7"/>
        <v>0.22851456639566395</v>
      </c>
      <c r="U38" s="12">
        <f t="shared" si="8"/>
        <v>2.8376750000000001E+22</v>
      </c>
      <c r="V38" s="12">
        <f t="shared" si="9"/>
        <v>2.0883949999999999E+22</v>
      </c>
      <c r="W38" s="10">
        <f t="shared" si="10"/>
        <v>83.407816734417338</v>
      </c>
      <c r="X38" s="11">
        <f t="shared" si="11"/>
        <v>31.611562542344171</v>
      </c>
      <c r="Y38" s="10">
        <f t="shared" si="14"/>
        <v>449.94518123306227</v>
      </c>
      <c r="Z38" s="10">
        <f t="shared" si="12"/>
        <v>170.52922368733061</v>
      </c>
      <c r="AA38" s="10">
        <f t="shared" si="13"/>
        <v>419.23282350948506</v>
      </c>
      <c r="AB38" s="10">
        <f>AA38*K38</f>
        <v>158.88924011009485</v>
      </c>
    </row>
    <row r="39" spans="1:28">
      <c r="A39" s="14">
        <v>38</v>
      </c>
      <c r="B39" s="14" t="s">
        <v>77</v>
      </c>
      <c r="C39" s="14" t="s">
        <v>29</v>
      </c>
      <c r="D39" s="14" t="s">
        <v>30</v>
      </c>
      <c r="E39" s="14">
        <v>2020</v>
      </c>
      <c r="F39" s="14">
        <v>6</v>
      </c>
      <c r="G39" s="14">
        <v>0.56799999999999995</v>
      </c>
      <c r="H39" s="14">
        <v>1000</v>
      </c>
      <c r="I39" s="14">
        <v>100</v>
      </c>
      <c r="J39" s="14">
        <v>1.1000000000000001</v>
      </c>
      <c r="K39" s="14">
        <v>0.379</v>
      </c>
      <c r="L39" s="14">
        <v>25000000</v>
      </c>
      <c r="M39" s="9">
        <f t="shared" si="0"/>
        <v>3.4079999999999995E+21</v>
      </c>
      <c r="N39" s="9">
        <f t="shared" si="1"/>
        <v>3.4079999999999993E+20</v>
      </c>
      <c r="O39" s="10">
        <f t="shared" si="2"/>
        <v>83.814634146341433</v>
      </c>
      <c r="P39" s="10">
        <f t="shared" si="3"/>
        <v>5.5876422764227627</v>
      </c>
      <c r="Q39" s="11">
        <f t="shared" si="4"/>
        <v>31.765746341463405</v>
      </c>
      <c r="R39" s="11">
        <f t="shared" si="5"/>
        <v>2.1177164227642269</v>
      </c>
      <c r="S39" s="9">
        <f t="shared" si="6"/>
        <v>1.4199999999999998E+20</v>
      </c>
      <c r="T39" s="10">
        <f t="shared" si="7"/>
        <v>0.58204607046070456</v>
      </c>
      <c r="U39" s="12">
        <f t="shared" si="8"/>
        <v>7.227799999999999E+22</v>
      </c>
      <c r="V39" s="12">
        <f t="shared" si="9"/>
        <v>5.319319999999999E+22</v>
      </c>
      <c r="W39" s="10">
        <f t="shared" si="10"/>
        <v>212.44681571815715</v>
      </c>
      <c r="X39" s="11">
        <f t="shared" si="11"/>
        <v>80.517343157181557</v>
      </c>
      <c r="Y39" s="10">
        <f t="shared" si="14"/>
        <v>1146.0487127371273</v>
      </c>
      <c r="Z39" s="10">
        <f t="shared" si="12"/>
        <v>434.35246212737127</v>
      </c>
      <c r="AA39" s="10">
        <f t="shared" si="13"/>
        <v>1067.8217208672086</v>
      </c>
      <c r="AB39" s="10">
        <f>AA39*K39</f>
        <v>404.70443220867207</v>
      </c>
    </row>
    <row r="40" spans="1:28">
      <c r="A40" s="14">
        <v>39</v>
      </c>
      <c r="B40" s="14" t="s">
        <v>78</v>
      </c>
      <c r="C40" s="14" t="s">
        <v>79</v>
      </c>
      <c r="D40" s="14" t="s">
        <v>37</v>
      </c>
      <c r="E40" s="14">
        <v>2020</v>
      </c>
      <c r="F40" s="14">
        <v>6</v>
      </c>
      <c r="G40" s="14">
        <v>2.6</v>
      </c>
      <c r="H40" s="14">
        <v>1000</v>
      </c>
      <c r="I40" s="14">
        <v>100</v>
      </c>
      <c r="J40" s="14">
        <v>1.3</v>
      </c>
      <c r="K40" s="14">
        <v>0.54400000000000004</v>
      </c>
      <c r="L40" s="14">
        <v>5110000</v>
      </c>
      <c r="M40" s="9">
        <f t="shared" si="0"/>
        <v>1.5600000000000002E+22</v>
      </c>
      <c r="N40" s="9">
        <f t="shared" si="1"/>
        <v>1.5600000000000003E+21</v>
      </c>
      <c r="O40" s="10">
        <f t="shared" si="2"/>
        <v>453.41463414634148</v>
      </c>
      <c r="P40" s="10">
        <f t="shared" si="3"/>
        <v>30.22764227642277</v>
      </c>
      <c r="Q40" s="11">
        <f t="shared" si="4"/>
        <v>246.65756097560978</v>
      </c>
      <c r="R40" s="11">
        <f t="shared" si="5"/>
        <v>16.443837398373987</v>
      </c>
      <c r="S40" s="9">
        <f t="shared" si="6"/>
        <v>1.3286E+20</v>
      </c>
      <c r="T40" s="10">
        <f t="shared" si="7"/>
        <v>0.6435968834688347</v>
      </c>
      <c r="U40" s="12">
        <f t="shared" si="8"/>
        <v>1.420939E+23</v>
      </c>
      <c r="V40" s="12">
        <f t="shared" si="9"/>
        <v>5.4733900000000001E+22</v>
      </c>
      <c r="W40" s="10">
        <f t="shared" si="10"/>
        <v>234.91286246612466</v>
      </c>
      <c r="X40" s="11">
        <f t="shared" si="11"/>
        <v>127.79259718157182</v>
      </c>
      <c r="Y40" s="10">
        <f t="shared" si="14"/>
        <v>1627.9789464769649</v>
      </c>
      <c r="Z40" s="10">
        <f t="shared" si="12"/>
        <v>885.62054688346893</v>
      </c>
      <c r="AA40" s="10">
        <f t="shared" si="13"/>
        <v>1204.7919546070461</v>
      </c>
      <c r="AB40" s="10">
        <f>AA40*K40</f>
        <v>655.40682330623315</v>
      </c>
    </row>
    <row r="41" spans="1:28">
      <c r="A41" s="14">
        <v>40</v>
      </c>
      <c r="B41" s="14" t="s">
        <v>80</v>
      </c>
      <c r="C41" s="14" t="s">
        <v>81</v>
      </c>
      <c r="D41" s="14" t="s">
        <v>37</v>
      </c>
      <c r="E41" s="14">
        <v>2020</v>
      </c>
      <c r="F41" s="14">
        <v>6</v>
      </c>
      <c r="G41" s="14">
        <v>2.6</v>
      </c>
      <c r="H41" s="14">
        <v>1000</v>
      </c>
      <c r="I41" s="14">
        <v>100</v>
      </c>
      <c r="J41" s="14">
        <v>1.3</v>
      </c>
      <c r="K41" s="14">
        <v>0.54400000000000004</v>
      </c>
      <c r="L41" s="14">
        <v>5110000</v>
      </c>
      <c r="M41" s="9">
        <f t="shared" si="0"/>
        <v>1.5600000000000002E+22</v>
      </c>
      <c r="N41" s="9">
        <f t="shared" si="1"/>
        <v>1.5600000000000003E+21</v>
      </c>
      <c r="O41" s="10">
        <f t="shared" si="2"/>
        <v>453.41463414634148</v>
      </c>
      <c r="P41" s="10">
        <f t="shared" si="3"/>
        <v>30.22764227642277</v>
      </c>
      <c r="Q41" s="11">
        <f t="shared" si="4"/>
        <v>246.65756097560978</v>
      </c>
      <c r="R41" s="11">
        <f t="shared" si="5"/>
        <v>16.443837398373987</v>
      </c>
      <c r="S41" s="9">
        <f t="shared" si="6"/>
        <v>1.3286E+20</v>
      </c>
      <c r="T41" s="10">
        <f t="shared" si="7"/>
        <v>0.6435968834688347</v>
      </c>
      <c r="U41" s="12">
        <f t="shared" si="8"/>
        <v>1.420939E+23</v>
      </c>
      <c r="V41" s="12">
        <f t="shared" si="9"/>
        <v>5.4733900000000001E+22</v>
      </c>
      <c r="W41" s="10">
        <f t="shared" si="10"/>
        <v>234.91286246612466</v>
      </c>
      <c r="X41" s="11">
        <f t="shared" si="11"/>
        <v>127.79259718157182</v>
      </c>
      <c r="Y41" s="10">
        <f t="shared" si="14"/>
        <v>1627.9789464769649</v>
      </c>
      <c r="Z41" s="10">
        <f t="shared" si="12"/>
        <v>885.62054688346893</v>
      </c>
      <c r="AA41" s="10">
        <f t="shared" si="13"/>
        <v>1204.7919546070461</v>
      </c>
      <c r="AB41" s="10">
        <f>AA41*K41</f>
        <v>655.40682330623315</v>
      </c>
    </row>
    <row r="42" spans="1:28">
      <c r="A42" s="14">
        <v>41</v>
      </c>
      <c r="B42" s="14" t="s">
        <v>82</v>
      </c>
      <c r="C42" s="14" t="s">
        <v>83</v>
      </c>
      <c r="D42" s="14" t="s">
        <v>84</v>
      </c>
      <c r="E42" s="14">
        <v>2020</v>
      </c>
      <c r="F42" s="14">
        <v>6</v>
      </c>
      <c r="G42" s="14">
        <v>0.13700000000000001</v>
      </c>
      <c r="H42" s="14">
        <v>1000</v>
      </c>
      <c r="I42" s="14">
        <v>100</v>
      </c>
      <c r="J42" s="14">
        <v>1.39</v>
      </c>
      <c r="K42" s="14">
        <v>8.5000000000000006E-2</v>
      </c>
      <c r="L42" s="14">
        <v>239069</v>
      </c>
      <c r="M42" s="9">
        <f t="shared" si="0"/>
        <v>8.2200000000000013E+20</v>
      </c>
      <c r="N42" s="9">
        <f t="shared" si="1"/>
        <v>8.22E+19</v>
      </c>
      <c r="O42" s="10">
        <f t="shared" si="2"/>
        <v>25.54548780487805</v>
      </c>
      <c r="P42" s="10">
        <f t="shared" si="3"/>
        <v>1.703032520325203</v>
      </c>
      <c r="Q42" s="11">
        <f t="shared" si="4"/>
        <v>2.1713664634146346</v>
      </c>
      <c r="R42" s="11">
        <f t="shared" si="5"/>
        <v>0.14475776422764228</v>
      </c>
      <c r="S42" s="9">
        <f t="shared" si="6"/>
        <v>3.2752453E+17</v>
      </c>
      <c r="T42" s="10">
        <f t="shared" si="7"/>
        <v>1.6964261733401081E-3</v>
      </c>
      <c r="U42" s="12">
        <f t="shared" si="8"/>
        <v>5.0515464534500007E+21</v>
      </c>
      <c r="V42" s="12">
        <f t="shared" si="9"/>
        <v>4.4834645345000004E+20</v>
      </c>
      <c r="W42" s="10">
        <f t="shared" si="10"/>
        <v>0.61919555326913944</v>
      </c>
      <c r="X42" s="11">
        <f t="shared" si="11"/>
        <v>5.2631622027876857E-2</v>
      </c>
      <c r="Y42" s="10">
        <f t="shared" si="14"/>
        <v>28.641465571223748</v>
      </c>
      <c r="Z42" s="10">
        <f t="shared" si="12"/>
        <v>2.4345245735540186</v>
      </c>
      <c r="AA42" s="10">
        <f t="shared" si="13"/>
        <v>4.7990102866709003</v>
      </c>
      <c r="AB42" s="10">
        <f>AA42*K42</f>
        <v>0.40791587436702653</v>
      </c>
    </row>
    <row r="43" spans="1:28">
      <c r="A43" s="14">
        <v>42</v>
      </c>
      <c r="B43" s="14" t="s">
        <v>85</v>
      </c>
      <c r="C43" s="14" t="s">
        <v>83</v>
      </c>
      <c r="D43" s="14" t="s">
        <v>84</v>
      </c>
      <c r="E43" s="14">
        <v>2020</v>
      </c>
      <c r="F43" s="14">
        <v>6</v>
      </c>
      <c r="G43" s="14">
        <v>0.373</v>
      </c>
      <c r="H43" s="14">
        <v>1000</v>
      </c>
      <c r="I43" s="14">
        <v>100</v>
      </c>
      <c r="J43" s="14">
        <v>1.39</v>
      </c>
      <c r="K43" s="14">
        <v>8.5000000000000006E-2</v>
      </c>
      <c r="L43" s="14">
        <v>239069</v>
      </c>
      <c r="M43" s="9">
        <f t="shared" si="0"/>
        <v>2.238E+21</v>
      </c>
      <c r="N43" s="9">
        <f t="shared" si="1"/>
        <v>2.238E+20</v>
      </c>
      <c r="O43" s="10">
        <f t="shared" si="2"/>
        <v>69.550853658536582</v>
      </c>
      <c r="P43" s="10">
        <f t="shared" si="3"/>
        <v>4.636723577235772</v>
      </c>
      <c r="Q43" s="11">
        <f t="shared" si="4"/>
        <v>5.9118225609756099</v>
      </c>
      <c r="R43" s="11">
        <f t="shared" si="5"/>
        <v>0.39412150406504065</v>
      </c>
      <c r="S43" s="9">
        <f t="shared" si="6"/>
        <v>8.9172737E+17</v>
      </c>
      <c r="T43" s="10">
        <f t="shared" si="7"/>
        <v>4.6187369536924115E-3</v>
      </c>
      <c r="U43" s="12">
        <f t="shared" si="8"/>
        <v>1.3753480490049998E+22</v>
      </c>
      <c r="V43" s="12">
        <f t="shared" si="9"/>
        <v>1.22068049005E+21</v>
      </c>
      <c r="W43" s="10">
        <f t="shared" si="10"/>
        <v>1.6858389880977303</v>
      </c>
      <c r="X43" s="11">
        <f t="shared" si="11"/>
        <v>0.14329631398830708</v>
      </c>
      <c r="Y43" s="10">
        <f t="shared" si="14"/>
        <v>77.980048599025238</v>
      </c>
      <c r="Z43" s="10">
        <f t="shared" si="12"/>
        <v>6.6283041309171455</v>
      </c>
      <c r="AA43" s="10">
        <f t="shared" si="13"/>
        <v>13.065918517724423</v>
      </c>
      <c r="AB43" s="10">
        <f>AA43*K43</f>
        <v>1.110603074006576</v>
      </c>
    </row>
    <row r="44" spans="1:28">
      <c r="A44" s="14">
        <v>43</v>
      </c>
      <c r="B44" s="14" t="s">
        <v>86</v>
      </c>
      <c r="C44" s="14" t="s">
        <v>87</v>
      </c>
      <c r="D44" s="14" t="s">
        <v>88</v>
      </c>
      <c r="E44" s="14">
        <v>2020</v>
      </c>
      <c r="F44" s="14">
        <v>6</v>
      </c>
      <c r="G44" s="14">
        <v>0.253</v>
      </c>
      <c r="H44" s="14">
        <v>1000</v>
      </c>
      <c r="I44" s="14">
        <v>100</v>
      </c>
      <c r="J44" s="14">
        <v>1.7</v>
      </c>
      <c r="K44" s="14">
        <v>0.47899999999999998</v>
      </c>
      <c r="L44" s="14">
        <v>443230</v>
      </c>
      <c r="M44" s="9">
        <f t="shared" si="0"/>
        <v>1.518E+21</v>
      </c>
      <c r="N44" s="9">
        <f t="shared" si="1"/>
        <v>1.518E+20</v>
      </c>
      <c r="O44" s="10">
        <f t="shared" si="2"/>
        <v>57.696341463414633</v>
      </c>
      <c r="P44" s="10">
        <f t="shared" si="3"/>
        <v>3.8464227642276425</v>
      </c>
      <c r="Q44" s="11">
        <f t="shared" si="4"/>
        <v>27.636547560975607</v>
      </c>
      <c r="R44" s="11">
        <f t="shared" si="5"/>
        <v>1.8424365040650408</v>
      </c>
      <c r="S44" s="9">
        <f t="shared" si="6"/>
        <v>1.1213719E+18</v>
      </c>
      <c r="T44" s="10">
        <f t="shared" si="7"/>
        <v>7.1035415074525744E-3</v>
      </c>
      <c r="U44" s="12">
        <f t="shared" si="8"/>
        <v>9.5173007435000007E+21</v>
      </c>
      <c r="V44" s="12">
        <f t="shared" si="9"/>
        <v>1.0165007435E+21</v>
      </c>
      <c r="W44" s="10">
        <f t="shared" si="10"/>
        <v>2.5927926502201895</v>
      </c>
      <c r="X44" s="11">
        <f t="shared" si="11"/>
        <v>1.2419476794554707</v>
      </c>
      <c r="Y44" s="10">
        <f t="shared" si="14"/>
        <v>70.660304714515576</v>
      </c>
      <c r="Z44" s="10">
        <f t="shared" si="12"/>
        <v>33.846285958252956</v>
      </c>
      <c r="AA44" s="10">
        <f t="shared" si="13"/>
        <v>16.810386015328589</v>
      </c>
      <c r="AB44" s="10">
        <f>AA44*K44</f>
        <v>8.0521749013423936</v>
      </c>
    </row>
    <row r="45" spans="1:28">
      <c r="A45" s="14">
        <v>44</v>
      </c>
      <c r="B45" s="14" t="s">
        <v>89</v>
      </c>
      <c r="C45" s="14" t="s">
        <v>87</v>
      </c>
      <c r="D45" s="14" t="s">
        <v>88</v>
      </c>
      <c r="E45" s="14">
        <v>2020</v>
      </c>
      <c r="F45" s="14">
        <v>6</v>
      </c>
      <c r="G45" s="14">
        <v>0.48399999999999999</v>
      </c>
      <c r="H45" s="14">
        <v>1000</v>
      </c>
      <c r="I45" s="14">
        <v>100</v>
      </c>
      <c r="J45" s="14">
        <v>1.7</v>
      </c>
      <c r="K45" s="14">
        <v>0.47899999999999998</v>
      </c>
      <c r="L45" s="14">
        <v>443230</v>
      </c>
      <c r="M45" s="9">
        <f t="shared" si="0"/>
        <v>2.904E+21</v>
      </c>
      <c r="N45" s="9">
        <f t="shared" si="1"/>
        <v>2.9039999999999997E+20</v>
      </c>
      <c r="O45" s="10">
        <f t="shared" si="2"/>
        <v>110.37560975609757</v>
      </c>
      <c r="P45" s="10">
        <f t="shared" si="3"/>
        <v>7.3583739837398365</v>
      </c>
      <c r="Q45" s="11">
        <f t="shared" si="4"/>
        <v>52.86991707317074</v>
      </c>
      <c r="R45" s="11">
        <f t="shared" si="5"/>
        <v>3.5246611382113815</v>
      </c>
      <c r="S45" s="9">
        <f t="shared" si="6"/>
        <v>2.1452332E+18</v>
      </c>
      <c r="T45" s="10">
        <f t="shared" si="7"/>
        <v>1.3589383753387531E-2</v>
      </c>
      <c r="U45" s="12">
        <f t="shared" si="8"/>
        <v>1.8207010118000001E+22</v>
      </c>
      <c r="V45" s="12">
        <f t="shared" si="9"/>
        <v>1.9446101179999998E+21</v>
      </c>
      <c r="W45" s="10">
        <f t="shared" si="10"/>
        <v>4.9601250699864492</v>
      </c>
      <c r="X45" s="11">
        <f t="shared" si="11"/>
        <v>2.3758999085235089</v>
      </c>
      <c r="Y45" s="10">
        <f t="shared" si="14"/>
        <v>135.17623510602982</v>
      </c>
      <c r="Z45" s="10">
        <f t="shared" si="12"/>
        <v>64.749416615788277</v>
      </c>
      <c r="AA45" s="10">
        <f t="shared" si="13"/>
        <v>32.158999333672085</v>
      </c>
      <c r="AB45" s="10">
        <f>AA45*K45</f>
        <v>15.404160680828928</v>
      </c>
    </row>
    <row r="46" spans="1:28">
      <c r="A46" s="14">
        <v>45</v>
      </c>
      <c r="B46" s="14" t="s">
        <v>90</v>
      </c>
      <c r="C46" s="14" t="s">
        <v>42</v>
      </c>
      <c r="D46" s="14" t="s">
        <v>30</v>
      </c>
      <c r="E46" s="14">
        <v>2020</v>
      </c>
      <c r="F46" s="14">
        <v>6</v>
      </c>
      <c r="G46" s="14">
        <v>0.34</v>
      </c>
      <c r="H46" s="14">
        <v>1000</v>
      </c>
      <c r="I46" s="14">
        <v>100</v>
      </c>
      <c r="J46" s="14">
        <v>1.1000000000000001</v>
      </c>
      <c r="K46" s="14">
        <v>0.379</v>
      </c>
      <c r="L46" s="14">
        <v>25000000</v>
      </c>
      <c r="M46" s="9">
        <f t="shared" si="0"/>
        <v>2.04E+21</v>
      </c>
      <c r="N46" s="9">
        <f t="shared" si="1"/>
        <v>2.04E+20</v>
      </c>
      <c r="O46" s="10">
        <f t="shared" si="2"/>
        <v>50.170731707317081</v>
      </c>
      <c r="P46" s="10">
        <f t="shared" si="3"/>
        <v>3.3447154471544716</v>
      </c>
      <c r="Q46" s="11">
        <f t="shared" si="4"/>
        <v>19.014707317073174</v>
      </c>
      <c r="R46" s="11">
        <f t="shared" si="5"/>
        <v>1.2676471544715446</v>
      </c>
      <c r="S46" s="9">
        <f t="shared" si="6"/>
        <v>8.5E+19</v>
      </c>
      <c r="T46" s="10">
        <f t="shared" si="7"/>
        <v>0.34840785907859079</v>
      </c>
      <c r="U46" s="12">
        <f t="shared" si="8"/>
        <v>4.3265000000000002E+22</v>
      </c>
      <c r="V46" s="12">
        <f t="shared" si="9"/>
        <v>3.1841000000000002E+22</v>
      </c>
      <c r="W46" s="10">
        <f t="shared" si="10"/>
        <v>127.16886856368563</v>
      </c>
      <c r="X46" s="11">
        <f t="shared" si="11"/>
        <v>48.197001185636857</v>
      </c>
      <c r="Y46" s="10">
        <f t="shared" si="14"/>
        <v>686.01507452574526</v>
      </c>
      <c r="Z46" s="10">
        <f t="shared" si="12"/>
        <v>259.99971324525745</v>
      </c>
      <c r="AA46" s="10">
        <f t="shared" si="13"/>
        <v>639.18905826558273</v>
      </c>
      <c r="AB46" s="10">
        <f>AA46*K46</f>
        <v>242.25265308265585</v>
      </c>
    </row>
    <row r="47" spans="1:28">
      <c r="A47" s="14">
        <v>46</v>
      </c>
      <c r="B47" s="14" t="s">
        <v>91</v>
      </c>
      <c r="C47" s="14" t="s">
        <v>42</v>
      </c>
      <c r="D47" s="14" t="s">
        <v>30</v>
      </c>
      <c r="E47" s="14">
        <v>2020</v>
      </c>
      <c r="F47" s="14">
        <v>6</v>
      </c>
      <c r="G47" s="14">
        <v>0.34</v>
      </c>
      <c r="H47" s="14">
        <v>1000</v>
      </c>
      <c r="I47" s="14">
        <v>100</v>
      </c>
      <c r="J47" s="14">
        <v>1.1000000000000001</v>
      </c>
      <c r="K47" s="14">
        <v>0.379</v>
      </c>
      <c r="L47" s="14">
        <v>25000000</v>
      </c>
      <c r="M47" s="9">
        <f t="shared" si="0"/>
        <v>2.04E+21</v>
      </c>
      <c r="N47" s="9">
        <f t="shared" si="1"/>
        <v>2.04E+20</v>
      </c>
      <c r="O47" s="10">
        <f t="shared" si="2"/>
        <v>50.170731707317081</v>
      </c>
      <c r="P47" s="10">
        <f t="shared" si="3"/>
        <v>3.3447154471544716</v>
      </c>
      <c r="Q47" s="11">
        <f t="shared" si="4"/>
        <v>19.014707317073174</v>
      </c>
      <c r="R47" s="11">
        <f t="shared" si="5"/>
        <v>1.2676471544715446</v>
      </c>
      <c r="S47" s="9">
        <f t="shared" si="6"/>
        <v>8.5E+19</v>
      </c>
      <c r="T47" s="10">
        <f t="shared" si="7"/>
        <v>0.34840785907859079</v>
      </c>
      <c r="U47" s="12">
        <f t="shared" si="8"/>
        <v>4.3265000000000002E+22</v>
      </c>
      <c r="V47" s="12">
        <f t="shared" si="9"/>
        <v>3.1841000000000002E+22</v>
      </c>
      <c r="W47" s="10">
        <f t="shared" si="10"/>
        <v>127.16886856368563</v>
      </c>
      <c r="X47" s="11">
        <f t="shared" si="11"/>
        <v>48.197001185636857</v>
      </c>
      <c r="Y47" s="10">
        <f t="shared" si="14"/>
        <v>686.01507452574526</v>
      </c>
      <c r="Z47" s="10">
        <f t="shared" si="12"/>
        <v>259.99971324525745</v>
      </c>
      <c r="AA47" s="10">
        <f t="shared" si="13"/>
        <v>639.18905826558273</v>
      </c>
      <c r="AB47" s="10">
        <f>AA47*K47</f>
        <v>242.25265308265585</v>
      </c>
    </row>
    <row r="48" spans="1:28">
      <c r="A48" s="14">
        <v>47</v>
      </c>
      <c r="B48" s="14" t="s">
        <v>92</v>
      </c>
      <c r="C48" s="14" t="s">
        <v>50</v>
      </c>
      <c r="D48" s="14" t="s">
        <v>30</v>
      </c>
      <c r="E48" s="14">
        <v>2020</v>
      </c>
      <c r="F48" s="14">
        <v>6</v>
      </c>
      <c r="G48" s="14">
        <v>11</v>
      </c>
      <c r="H48" s="14">
        <v>1000</v>
      </c>
      <c r="I48" s="14">
        <v>100</v>
      </c>
      <c r="J48" s="14">
        <v>1.2</v>
      </c>
      <c r="K48" s="14">
        <v>0.379</v>
      </c>
      <c r="L48" s="14">
        <v>25000000</v>
      </c>
      <c r="M48" s="9">
        <f t="shared" si="0"/>
        <v>6.5999999999999996E+22</v>
      </c>
      <c r="N48" s="9">
        <f t="shared" si="1"/>
        <v>6.6E+21</v>
      </c>
      <c r="O48" s="10">
        <f t="shared" si="2"/>
        <v>1770.731707317073</v>
      </c>
      <c r="P48" s="10">
        <f t="shared" si="3"/>
        <v>118.04878048780486</v>
      </c>
      <c r="Q48" s="11">
        <f t="shared" si="4"/>
        <v>671.10731707317063</v>
      </c>
      <c r="R48" s="11">
        <f t="shared" si="5"/>
        <v>44.740487804878043</v>
      </c>
      <c r="S48" s="9">
        <f t="shared" si="6"/>
        <v>2.75E+21</v>
      </c>
      <c r="T48" s="10">
        <f t="shared" si="7"/>
        <v>12.296747967479675</v>
      </c>
      <c r="U48" s="12">
        <f t="shared" si="8"/>
        <v>1.3997499999999999E+24</v>
      </c>
      <c r="V48" s="12">
        <f t="shared" si="9"/>
        <v>1.0301499999999999E+24</v>
      </c>
      <c r="W48" s="10">
        <f t="shared" si="10"/>
        <v>4488.3130081300815</v>
      </c>
      <c r="X48" s="11">
        <f t="shared" si="11"/>
        <v>1701.0706300813008</v>
      </c>
      <c r="Y48" s="10">
        <f t="shared" si="14"/>
        <v>24212.296747967481</v>
      </c>
      <c r="Z48" s="10">
        <f t="shared" si="12"/>
        <v>9176.4604674796756</v>
      </c>
      <c r="AA48" s="10">
        <f t="shared" si="13"/>
        <v>22559.613821138213</v>
      </c>
      <c r="AB48" s="10">
        <f>AA48*K48</f>
        <v>8550.0936382113832</v>
      </c>
    </row>
    <row r="49" spans="1:28">
      <c r="A49" s="14">
        <v>48</v>
      </c>
      <c r="B49" s="14" t="s">
        <v>93</v>
      </c>
      <c r="C49" s="14" t="s">
        <v>29</v>
      </c>
      <c r="D49" s="14" t="s">
        <v>30</v>
      </c>
      <c r="E49" s="14">
        <v>2020</v>
      </c>
      <c r="F49" s="14">
        <v>6</v>
      </c>
      <c r="G49" s="14">
        <v>0.34</v>
      </c>
      <c r="H49" s="14">
        <v>1000</v>
      </c>
      <c r="I49" s="14">
        <v>100</v>
      </c>
      <c r="J49" s="14">
        <v>1.2</v>
      </c>
      <c r="K49" s="14">
        <v>0.379</v>
      </c>
      <c r="L49" s="14">
        <v>25000000</v>
      </c>
      <c r="M49" s="9">
        <f t="shared" si="0"/>
        <v>2.04E+21</v>
      </c>
      <c r="N49" s="9">
        <f t="shared" si="1"/>
        <v>2.04E+20</v>
      </c>
      <c r="O49" s="10">
        <f t="shared" si="2"/>
        <v>54.731707317073166</v>
      </c>
      <c r="P49" s="10">
        <f t="shared" si="3"/>
        <v>3.6487804878048777</v>
      </c>
      <c r="Q49" s="11">
        <f t="shared" si="4"/>
        <v>20.743317073170729</v>
      </c>
      <c r="R49" s="11">
        <f t="shared" si="5"/>
        <v>1.3828878048780486</v>
      </c>
      <c r="S49" s="9">
        <f t="shared" si="6"/>
        <v>8.5E+19</v>
      </c>
      <c r="T49" s="10">
        <f t="shared" si="7"/>
        <v>0.38008130081300812</v>
      </c>
      <c r="U49" s="12">
        <f t="shared" si="8"/>
        <v>4.3265000000000002E+22</v>
      </c>
      <c r="V49" s="12">
        <f t="shared" si="9"/>
        <v>3.1841000000000002E+22</v>
      </c>
      <c r="W49" s="10">
        <f t="shared" si="10"/>
        <v>138.72967479674796</v>
      </c>
      <c r="X49" s="11">
        <f t="shared" si="11"/>
        <v>52.578546747967479</v>
      </c>
      <c r="Y49" s="10">
        <f t="shared" si="14"/>
        <v>748.380081300813</v>
      </c>
      <c r="Z49" s="10">
        <f t="shared" si="12"/>
        <v>283.63605081300813</v>
      </c>
      <c r="AA49" s="10">
        <f t="shared" si="13"/>
        <v>697.29715447154467</v>
      </c>
      <c r="AB49" s="10">
        <f>AA49*K49</f>
        <v>264.27562154471542</v>
      </c>
    </row>
    <row r="50" spans="1:28">
      <c r="A50" s="14">
        <v>49</v>
      </c>
      <c r="B50" s="14" t="s">
        <v>94</v>
      </c>
      <c r="C50" s="14" t="s">
        <v>29</v>
      </c>
      <c r="D50" s="14" t="s">
        <v>30</v>
      </c>
      <c r="E50" s="14">
        <v>2020</v>
      </c>
      <c r="F50" s="14">
        <v>6</v>
      </c>
      <c r="G50" s="14">
        <v>0.34</v>
      </c>
      <c r="H50" s="14">
        <v>1000</v>
      </c>
      <c r="I50" s="14">
        <v>100</v>
      </c>
      <c r="J50" s="14">
        <v>1.2</v>
      </c>
      <c r="K50" s="14">
        <v>0.379</v>
      </c>
      <c r="L50" s="14">
        <v>25000000</v>
      </c>
      <c r="M50" s="9">
        <f t="shared" si="0"/>
        <v>2.04E+21</v>
      </c>
      <c r="N50" s="9">
        <f t="shared" si="1"/>
        <v>2.04E+20</v>
      </c>
      <c r="O50" s="10">
        <f t="shared" si="2"/>
        <v>54.731707317073166</v>
      </c>
      <c r="P50" s="10">
        <f t="shared" si="3"/>
        <v>3.6487804878048777</v>
      </c>
      <c r="Q50" s="11">
        <f t="shared" si="4"/>
        <v>20.743317073170729</v>
      </c>
      <c r="R50" s="11">
        <f t="shared" si="5"/>
        <v>1.3828878048780486</v>
      </c>
      <c r="S50" s="9">
        <f t="shared" si="6"/>
        <v>8.5E+19</v>
      </c>
      <c r="T50" s="10">
        <f t="shared" si="7"/>
        <v>0.38008130081300812</v>
      </c>
      <c r="U50" s="12">
        <f t="shared" si="8"/>
        <v>4.3265000000000002E+22</v>
      </c>
      <c r="V50" s="12">
        <f t="shared" si="9"/>
        <v>3.1841000000000002E+22</v>
      </c>
      <c r="W50" s="10">
        <f t="shared" si="10"/>
        <v>138.72967479674796</v>
      </c>
      <c r="X50" s="11">
        <f t="shared" si="11"/>
        <v>52.578546747967479</v>
      </c>
      <c r="Y50" s="10">
        <f t="shared" si="14"/>
        <v>748.380081300813</v>
      </c>
      <c r="Z50" s="10">
        <f t="shared" si="12"/>
        <v>283.63605081300813</v>
      </c>
      <c r="AA50" s="10">
        <f t="shared" si="13"/>
        <v>697.29715447154467</v>
      </c>
      <c r="AB50" s="10">
        <f>AA50*K50</f>
        <v>264.27562154471542</v>
      </c>
    </row>
    <row r="51" spans="1:28">
      <c r="A51" s="14">
        <v>50</v>
      </c>
      <c r="B51" s="14" t="s">
        <v>95</v>
      </c>
      <c r="C51" s="14" t="s">
        <v>29</v>
      </c>
      <c r="D51" s="14" t="s">
        <v>30</v>
      </c>
      <c r="E51" s="14">
        <v>2020</v>
      </c>
      <c r="F51" s="14">
        <v>6</v>
      </c>
      <c r="G51" s="14">
        <v>0.1</v>
      </c>
      <c r="H51" s="14">
        <v>1000</v>
      </c>
      <c r="I51" s="14">
        <v>100</v>
      </c>
      <c r="J51" s="14">
        <v>1.2</v>
      </c>
      <c r="K51" s="14">
        <v>0.379</v>
      </c>
      <c r="L51" s="14">
        <v>25000000</v>
      </c>
      <c r="M51" s="9">
        <f t="shared" si="0"/>
        <v>6.0000000000000013E+20</v>
      </c>
      <c r="N51" s="9">
        <f t="shared" si="1"/>
        <v>6.0000000000000008E+19</v>
      </c>
      <c r="O51" s="10">
        <f t="shared" si="2"/>
        <v>16.09756097560976</v>
      </c>
      <c r="P51" s="10">
        <f t="shared" si="3"/>
        <v>1.0731707317073171</v>
      </c>
      <c r="Q51" s="11">
        <f t="shared" si="4"/>
        <v>6.100975609756099</v>
      </c>
      <c r="R51" s="11">
        <f t="shared" si="5"/>
        <v>0.4067317073170732</v>
      </c>
      <c r="S51" s="9">
        <f t="shared" si="6"/>
        <v>2.5E+19</v>
      </c>
      <c r="T51" s="10">
        <f t="shared" si="7"/>
        <v>0.11178861788617887</v>
      </c>
      <c r="U51" s="12">
        <f t="shared" si="8"/>
        <v>1.2725000000000001E+22</v>
      </c>
      <c r="V51" s="12">
        <f t="shared" si="9"/>
        <v>9.3649999999999997E+21</v>
      </c>
      <c r="W51" s="10">
        <f t="shared" si="10"/>
        <v>40.802845528455286</v>
      </c>
      <c r="X51" s="11">
        <f t="shared" si="11"/>
        <v>15.464278455284553</v>
      </c>
      <c r="Y51" s="10">
        <f t="shared" si="14"/>
        <v>220.11178861788619</v>
      </c>
      <c r="Z51" s="10">
        <f t="shared" si="12"/>
        <v>83.422367886178861</v>
      </c>
      <c r="AA51" s="10">
        <f t="shared" si="13"/>
        <v>205.08739837398375</v>
      </c>
      <c r="AB51" s="10">
        <f>AA51*K51</f>
        <v>77.728123983739835</v>
      </c>
    </row>
    <row r="52" spans="1:28">
      <c r="A52" s="14">
        <v>51</v>
      </c>
      <c r="B52" s="14" t="s">
        <v>96</v>
      </c>
      <c r="C52" s="14" t="s">
        <v>97</v>
      </c>
      <c r="D52" s="14" t="s">
        <v>30</v>
      </c>
      <c r="E52" s="14">
        <v>2021</v>
      </c>
      <c r="F52" s="14">
        <v>6</v>
      </c>
      <c r="G52" s="14">
        <v>530</v>
      </c>
      <c r="H52" s="14">
        <v>270</v>
      </c>
      <c r="I52" s="14">
        <v>270</v>
      </c>
      <c r="J52" s="14">
        <v>1.18</v>
      </c>
      <c r="K52" s="14">
        <v>0.379</v>
      </c>
      <c r="L52" s="14">
        <v>25000000</v>
      </c>
      <c r="M52" s="9">
        <f t="shared" si="0"/>
        <v>8.5860000000000002E+23</v>
      </c>
      <c r="N52" s="9">
        <f t="shared" si="1"/>
        <v>8.5860000000000002E+23</v>
      </c>
      <c r="O52" s="10">
        <f t="shared" si="2"/>
        <v>22651.682926829264</v>
      </c>
      <c r="P52" s="10">
        <f t="shared" si="3"/>
        <v>15101.121951219511</v>
      </c>
      <c r="Q52" s="11">
        <f t="shared" si="4"/>
        <v>8584.9878292682915</v>
      </c>
      <c r="R52" s="11">
        <f t="shared" si="5"/>
        <v>5723.325219512195</v>
      </c>
      <c r="S52" s="9">
        <f t="shared" si="6"/>
        <v>1.325E+23</v>
      </c>
      <c r="T52" s="10">
        <f t="shared" si="7"/>
        <v>582.60501355013548</v>
      </c>
      <c r="U52" s="12">
        <f t="shared" si="8"/>
        <v>5.3514099999999997E+25</v>
      </c>
      <c r="V52" s="12">
        <f t="shared" si="9"/>
        <v>5.1796900000000001E+25</v>
      </c>
      <c r="W52" s="10">
        <f t="shared" si="10"/>
        <v>212650.82994579946</v>
      </c>
      <c r="X52" s="11">
        <f t="shared" si="11"/>
        <v>80594.664549458001</v>
      </c>
      <c r="Y52" s="10">
        <f t="shared" si="14"/>
        <v>873255.00271002715</v>
      </c>
      <c r="Z52" s="10">
        <f t="shared" si="12"/>
        <v>330963.64602710027</v>
      </c>
      <c r="AA52" s="10">
        <f t="shared" si="13"/>
        <v>865704.44173441734</v>
      </c>
      <c r="AB52" s="10">
        <f>AA52*K52</f>
        <v>328101.98341734416</v>
      </c>
    </row>
    <row r="53" spans="1:28">
      <c r="A53" s="14">
        <v>52</v>
      </c>
      <c r="B53" s="14" t="s">
        <v>98</v>
      </c>
      <c r="C53" s="14" t="s">
        <v>29</v>
      </c>
      <c r="D53" s="14" t="s">
        <v>30</v>
      </c>
      <c r="E53" s="14">
        <v>2021</v>
      </c>
      <c r="F53" s="14">
        <v>6</v>
      </c>
      <c r="G53" s="14">
        <v>1200</v>
      </c>
      <c r="H53" s="14">
        <v>280</v>
      </c>
      <c r="I53" s="14">
        <v>280</v>
      </c>
      <c r="J53" s="14">
        <v>1.1000000000000001</v>
      </c>
      <c r="K53" s="14">
        <v>0.379</v>
      </c>
      <c r="L53" s="14">
        <v>25000000</v>
      </c>
      <c r="M53" s="9">
        <f t="shared" si="0"/>
        <v>2.0160000000000001E+24</v>
      </c>
      <c r="N53" s="9">
        <f t="shared" si="1"/>
        <v>2.0160000000000001E+24</v>
      </c>
      <c r="O53" s="10">
        <f t="shared" si="2"/>
        <v>49580.487804878052</v>
      </c>
      <c r="P53" s="10">
        <f t="shared" si="3"/>
        <v>33053.658536585368</v>
      </c>
      <c r="Q53" s="11">
        <f t="shared" si="4"/>
        <v>18791.004878048781</v>
      </c>
      <c r="R53" s="11">
        <f t="shared" si="5"/>
        <v>12527.336585365854</v>
      </c>
      <c r="S53" s="9">
        <f t="shared" si="6"/>
        <v>3.0000000000000001E+23</v>
      </c>
      <c r="T53" s="10">
        <f t="shared" si="7"/>
        <v>1229.6747967479675</v>
      </c>
      <c r="U53" s="12">
        <f t="shared" si="8"/>
        <v>1.21596E+26</v>
      </c>
      <c r="V53" s="12">
        <f t="shared" si="9"/>
        <v>1.17564E+26</v>
      </c>
      <c r="W53" s="10">
        <f t="shared" si="10"/>
        <v>448831.30081300816</v>
      </c>
      <c r="X53" s="11">
        <f t="shared" si="11"/>
        <v>170107.06300813009</v>
      </c>
      <c r="Y53" s="10">
        <f t="shared" si="14"/>
        <v>1844905.6910569107</v>
      </c>
      <c r="Z53" s="10">
        <f t="shared" si="12"/>
        <v>699219.25691056915</v>
      </c>
      <c r="AA53" s="10">
        <f t="shared" si="13"/>
        <v>1828378.8617886179</v>
      </c>
      <c r="AB53" s="10">
        <f>AA53*K53</f>
        <v>692955.58861788618</v>
      </c>
    </row>
    <row r="54" spans="1:28">
      <c r="A54" s="14">
        <v>53</v>
      </c>
      <c r="B54" s="14" t="s">
        <v>99</v>
      </c>
      <c r="C54" s="14" t="s">
        <v>36</v>
      </c>
      <c r="D54" s="14" t="s">
        <v>37</v>
      </c>
      <c r="E54" s="14">
        <v>2021</v>
      </c>
      <c r="F54" s="14">
        <v>6</v>
      </c>
      <c r="G54" s="14">
        <v>260</v>
      </c>
      <c r="H54" s="14">
        <v>300</v>
      </c>
      <c r="I54" s="14">
        <v>300</v>
      </c>
      <c r="J54" s="14">
        <v>1.3</v>
      </c>
      <c r="K54" s="14">
        <v>0.54400000000000004</v>
      </c>
      <c r="L54" s="14">
        <v>5110000</v>
      </c>
      <c r="M54" s="9">
        <f t="shared" si="0"/>
        <v>4.6799999999999999E+23</v>
      </c>
      <c r="N54" s="9">
        <f t="shared" si="1"/>
        <v>4.6799999999999999E+23</v>
      </c>
      <c r="O54" s="10">
        <f t="shared" si="2"/>
        <v>13602.439024390242</v>
      </c>
      <c r="P54" s="10">
        <f t="shared" si="3"/>
        <v>9068.292682926829</v>
      </c>
      <c r="Q54" s="11">
        <f t="shared" si="4"/>
        <v>7399.726829268292</v>
      </c>
      <c r="R54" s="11">
        <f t="shared" si="5"/>
        <v>4933.151219512195</v>
      </c>
      <c r="S54" s="9">
        <f t="shared" si="6"/>
        <v>1.3286000000000001E+22</v>
      </c>
      <c r="T54" s="10">
        <f t="shared" si="7"/>
        <v>64.359688346883473</v>
      </c>
      <c r="U54" s="12">
        <f t="shared" si="8"/>
        <v>7.657390000000001E+24</v>
      </c>
      <c r="V54" s="12">
        <f t="shared" si="9"/>
        <v>6.7213900000000009E+24</v>
      </c>
      <c r="W54" s="10">
        <f t="shared" si="10"/>
        <v>23491.286246612468</v>
      </c>
      <c r="X54" s="11">
        <f t="shared" si="11"/>
        <v>12779.259718157184</v>
      </c>
      <c r="Y54" s="10">
        <f t="shared" si="14"/>
        <v>107567.58401084012</v>
      </c>
      <c r="Z54" s="10">
        <f t="shared" si="12"/>
        <v>58516.765701897028</v>
      </c>
      <c r="AA54" s="10">
        <f t="shared" si="13"/>
        <v>103033.4376693767</v>
      </c>
      <c r="AB54" s="10">
        <f>AA54*K54</f>
        <v>56050.190092140925</v>
      </c>
    </row>
    <row r="55" spans="1:28">
      <c r="A55" s="14">
        <v>54</v>
      </c>
      <c r="B55" s="14" t="s">
        <v>100</v>
      </c>
      <c r="C55" s="14" t="s">
        <v>101</v>
      </c>
      <c r="D55" s="14" t="s">
        <v>37</v>
      </c>
      <c r="E55" s="14">
        <v>2021</v>
      </c>
      <c r="F55" s="14">
        <v>6</v>
      </c>
      <c r="G55" s="14">
        <v>245.7</v>
      </c>
      <c r="H55" s="14">
        <v>3000</v>
      </c>
      <c r="I55" s="14">
        <v>3000</v>
      </c>
      <c r="J55" s="14">
        <v>1.3</v>
      </c>
      <c r="K55" s="14">
        <v>0.54400000000000004</v>
      </c>
      <c r="L55" s="14">
        <v>5110000</v>
      </c>
      <c r="M55" s="9">
        <f t="shared" si="0"/>
        <v>4.4225999999999992E+24</v>
      </c>
      <c r="N55" s="9">
        <f t="shared" si="1"/>
        <v>4.4225999999999992E+24</v>
      </c>
      <c r="O55" s="10">
        <f t="shared" si="2"/>
        <v>128543.04878048778</v>
      </c>
      <c r="P55" s="10">
        <f t="shared" si="3"/>
        <v>85695.365853658514</v>
      </c>
      <c r="Q55" s="11">
        <f t="shared" si="4"/>
        <v>69927.418536585363</v>
      </c>
      <c r="R55" s="11">
        <f t="shared" si="5"/>
        <v>46618.279024390235</v>
      </c>
      <c r="S55" s="9">
        <f t="shared" si="6"/>
        <v>1.255527E+22</v>
      </c>
      <c r="T55" s="10">
        <f t="shared" si="7"/>
        <v>60.819905487804867</v>
      </c>
      <c r="U55" s="12">
        <f t="shared" si="8"/>
        <v>3.1118273549999997E+25</v>
      </c>
      <c r="V55" s="12">
        <f t="shared" si="9"/>
        <v>2.2273073549999996E+25</v>
      </c>
      <c r="W55" s="10">
        <f t="shared" si="10"/>
        <v>22199.265503048777</v>
      </c>
      <c r="X55" s="11">
        <f t="shared" si="11"/>
        <v>12076.400433658535</v>
      </c>
      <c r="Y55" s="10">
        <f t="shared" si="14"/>
        <v>217340.11079268288</v>
      </c>
      <c r="Z55" s="10">
        <f t="shared" si="12"/>
        <v>118233.0202712195</v>
      </c>
      <c r="AA55" s="10">
        <f t="shared" si="13"/>
        <v>174492.42786585362</v>
      </c>
      <c r="AB55" s="10">
        <f>AA55*K55</f>
        <v>94923.880759024381</v>
      </c>
    </row>
    <row r="56" spans="1:28">
      <c r="A56" s="14">
        <v>55</v>
      </c>
      <c r="B56" s="14" t="s">
        <v>102</v>
      </c>
      <c r="C56" s="14" t="s">
        <v>103</v>
      </c>
      <c r="D56" s="14" t="s">
        <v>37</v>
      </c>
      <c r="E56" s="14">
        <v>2021</v>
      </c>
      <c r="F56" s="14">
        <v>6</v>
      </c>
      <c r="G56" s="14">
        <v>200</v>
      </c>
      <c r="H56" s="14">
        <v>250</v>
      </c>
      <c r="I56" s="14">
        <v>250</v>
      </c>
      <c r="J56" s="14">
        <v>1.3</v>
      </c>
      <c r="K56" s="14">
        <v>0.54400000000000004</v>
      </c>
      <c r="L56" s="14">
        <v>5110000</v>
      </c>
      <c r="M56" s="9">
        <f t="shared" si="0"/>
        <v>3.0000000000000001E+23</v>
      </c>
      <c r="N56" s="9">
        <f t="shared" si="1"/>
        <v>3.0000000000000001E+23</v>
      </c>
      <c r="O56" s="10">
        <f t="shared" si="2"/>
        <v>8719.5121951219498</v>
      </c>
      <c r="P56" s="10">
        <f t="shared" si="3"/>
        <v>5813.0081300812999</v>
      </c>
      <c r="Q56" s="11">
        <f t="shared" si="4"/>
        <v>4743.4146341463411</v>
      </c>
      <c r="R56" s="11">
        <f t="shared" si="5"/>
        <v>3162.2764227642274</v>
      </c>
      <c r="S56" s="9">
        <f t="shared" si="6"/>
        <v>1.0220000000000001E+22</v>
      </c>
      <c r="T56" s="10">
        <f t="shared" si="7"/>
        <v>49.50745257452575</v>
      </c>
      <c r="U56" s="12">
        <f t="shared" si="8"/>
        <v>5.5303000000000013E+24</v>
      </c>
      <c r="V56" s="12">
        <f t="shared" si="9"/>
        <v>4.9303000000000003E+24</v>
      </c>
      <c r="W56" s="10">
        <f t="shared" si="10"/>
        <v>18070.2201897019</v>
      </c>
      <c r="X56" s="11">
        <f t="shared" si="11"/>
        <v>9830.1997831978351</v>
      </c>
      <c r="Y56" s="10">
        <f t="shared" si="14"/>
        <v>81000.39295392955</v>
      </c>
      <c r="Z56" s="10">
        <f t="shared" si="12"/>
        <v>44064.213766937675</v>
      </c>
      <c r="AA56" s="10">
        <f t="shared" si="13"/>
        <v>78093.888888888905</v>
      </c>
      <c r="AB56" s="10">
        <f>AA56*K56</f>
        <v>42483.075555555566</v>
      </c>
    </row>
    <row r="57" spans="1:28">
      <c r="A57" s="14">
        <v>56</v>
      </c>
      <c r="B57" s="14" t="s">
        <v>104</v>
      </c>
      <c r="C57" s="14" t="s">
        <v>105</v>
      </c>
      <c r="D57" s="14" t="s">
        <v>106</v>
      </c>
      <c r="E57" s="14">
        <v>2021</v>
      </c>
      <c r="F57" s="14">
        <v>6</v>
      </c>
      <c r="G57" s="14">
        <v>280</v>
      </c>
      <c r="H57" s="14">
        <v>300</v>
      </c>
      <c r="I57" s="14">
        <v>300</v>
      </c>
      <c r="J57" s="14">
        <v>1.2</v>
      </c>
      <c r="K57" s="14">
        <v>0.26800000000000002</v>
      </c>
      <c r="L57" s="14">
        <v>237300</v>
      </c>
      <c r="M57" s="9">
        <f t="shared" si="0"/>
        <v>5.0400000000000002E+23</v>
      </c>
      <c r="N57" s="9">
        <f t="shared" si="1"/>
        <v>5.0400000000000002E+23</v>
      </c>
      <c r="O57" s="10">
        <f t="shared" si="2"/>
        <v>13521.951219512193</v>
      </c>
      <c r="P57" s="10">
        <f t="shared" si="3"/>
        <v>9014.6341463414628</v>
      </c>
      <c r="Q57" s="11">
        <f t="shared" si="4"/>
        <v>3623.8829268292679</v>
      </c>
      <c r="R57" s="11">
        <f t="shared" si="5"/>
        <v>2415.9219512195123</v>
      </c>
      <c r="S57" s="9">
        <f t="shared" si="6"/>
        <v>6.6444E+20</v>
      </c>
      <c r="T57" s="10">
        <f t="shared" si="7"/>
        <v>2.9710731707317071</v>
      </c>
      <c r="U57" s="12">
        <f t="shared" si="8"/>
        <v>3.2665205999999998E+24</v>
      </c>
      <c r="V57" s="12">
        <f t="shared" si="9"/>
        <v>2.2585206000000002E+24</v>
      </c>
      <c r="W57" s="10">
        <f t="shared" si="10"/>
        <v>1084.441707317073</v>
      </c>
      <c r="X57" s="11">
        <f t="shared" si="11"/>
        <v>290.6303775609756</v>
      </c>
      <c r="Y57" s="10">
        <f t="shared" si="14"/>
        <v>17859.718048780487</v>
      </c>
      <c r="Z57" s="10">
        <f t="shared" si="12"/>
        <v>4786.4044370731708</v>
      </c>
      <c r="AA57" s="10">
        <f t="shared" si="13"/>
        <v>13352.400975609755</v>
      </c>
      <c r="AB57" s="10">
        <f>AA57*K57</f>
        <v>3578.4434614634147</v>
      </c>
    </row>
    <row r="58" spans="1:28">
      <c r="A58" s="14">
        <v>57</v>
      </c>
      <c r="B58" s="14" t="s">
        <v>107</v>
      </c>
      <c r="C58" s="14" t="s">
        <v>108</v>
      </c>
      <c r="D58" s="14" t="s">
        <v>109</v>
      </c>
      <c r="E58" s="14">
        <v>2021</v>
      </c>
      <c r="F58" s="14">
        <v>6</v>
      </c>
      <c r="G58" s="14">
        <v>178</v>
      </c>
      <c r="H58" s="14">
        <v>300</v>
      </c>
      <c r="I58" s="14">
        <v>300</v>
      </c>
      <c r="J58" s="14">
        <v>1.2</v>
      </c>
      <c r="K58" s="14">
        <v>0.55000000000000004</v>
      </c>
      <c r="L58" s="14">
        <v>33150</v>
      </c>
      <c r="M58" s="9">
        <f t="shared" si="0"/>
        <v>3.204E+23</v>
      </c>
      <c r="N58" s="9">
        <f t="shared" si="1"/>
        <v>3.204E+23</v>
      </c>
      <c r="O58" s="10">
        <f t="shared" si="2"/>
        <v>8596.0975609756097</v>
      </c>
      <c r="P58" s="10">
        <f t="shared" si="3"/>
        <v>5730.7317073170725</v>
      </c>
      <c r="Q58" s="11">
        <f t="shared" si="4"/>
        <v>4727.8536585365855</v>
      </c>
      <c r="R58" s="11">
        <f t="shared" si="5"/>
        <v>3151.9024390243903</v>
      </c>
      <c r="S58" s="9">
        <f t="shared" si="6"/>
        <v>5.9007E+19</v>
      </c>
      <c r="T58" s="10">
        <f t="shared" si="7"/>
        <v>0.26385243902439026</v>
      </c>
      <c r="U58" s="12">
        <f t="shared" si="8"/>
        <v>1.9439375550000001E+24</v>
      </c>
      <c r="V58" s="12">
        <f t="shared" si="9"/>
        <v>1.303137555E+24</v>
      </c>
      <c r="W58" s="10">
        <f t="shared" si="10"/>
        <v>96.306140243902448</v>
      </c>
      <c r="X58" s="11">
        <f t="shared" si="11"/>
        <v>52.968377134146351</v>
      </c>
      <c r="Y58" s="10">
        <f t="shared" si="14"/>
        <v>8981.3221219512197</v>
      </c>
      <c r="Z58" s="10">
        <f t="shared" si="12"/>
        <v>4939.7271670731716</v>
      </c>
      <c r="AA58" s="10">
        <f t="shared" si="13"/>
        <v>6115.9562682926826</v>
      </c>
      <c r="AB58" s="10">
        <f>AA58*K58</f>
        <v>3363.7759475609755</v>
      </c>
    </row>
    <row r="59" spans="1:28">
      <c r="A59" s="14">
        <v>58</v>
      </c>
      <c r="B59" s="14" t="s">
        <v>110</v>
      </c>
      <c r="C59" s="14" t="s">
        <v>32</v>
      </c>
      <c r="D59" s="14" t="s">
        <v>30</v>
      </c>
      <c r="E59" s="14">
        <v>2021</v>
      </c>
      <c r="F59" s="14">
        <v>6</v>
      </c>
      <c r="G59" s="14">
        <v>175</v>
      </c>
      <c r="H59" s="14">
        <v>3000</v>
      </c>
      <c r="I59" s="14">
        <v>180</v>
      </c>
      <c r="J59" s="14">
        <v>1.1000000000000001</v>
      </c>
      <c r="K59" s="14">
        <v>0.379</v>
      </c>
      <c r="L59" s="14">
        <v>25000000</v>
      </c>
      <c r="M59" s="9">
        <f t="shared" si="0"/>
        <v>3.1500000000000002E+24</v>
      </c>
      <c r="N59" s="9">
        <f t="shared" si="1"/>
        <v>1.89E+23</v>
      </c>
      <c r="O59" s="10">
        <f t="shared" si="2"/>
        <v>77469.512195121948</v>
      </c>
      <c r="P59" s="10">
        <f t="shared" si="3"/>
        <v>3098.7804878048782</v>
      </c>
      <c r="Q59" s="11">
        <f t="shared" si="4"/>
        <v>29360.945121951219</v>
      </c>
      <c r="R59" s="11">
        <f t="shared" si="5"/>
        <v>1174.4378048780488</v>
      </c>
      <c r="S59" s="9">
        <f t="shared" si="6"/>
        <v>4.3750000000000003E+22</v>
      </c>
      <c r="T59" s="10">
        <f t="shared" si="7"/>
        <v>179.32757452574526</v>
      </c>
      <c r="U59" s="12">
        <f t="shared" si="8"/>
        <v>3.4868750000000002E+25</v>
      </c>
      <c r="V59" s="12">
        <f t="shared" si="9"/>
        <v>1.6724750000000002E+25</v>
      </c>
      <c r="W59" s="10">
        <f t="shared" si="10"/>
        <v>65454.564701897019</v>
      </c>
      <c r="X59" s="11">
        <f t="shared" si="11"/>
        <v>24807.280022018971</v>
      </c>
      <c r="Y59" s="10">
        <f t="shared" si="14"/>
        <v>339287.77100271004</v>
      </c>
      <c r="Z59" s="10">
        <f t="shared" si="12"/>
        <v>128590.06521002711</v>
      </c>
      <c r="AA59" s="10">
        <f t="shared" si="13"/>
        <v>264917.03929539298</v>
      </c>
      <c r="AB59" s="10">
        <f>AA59*K59</f>
        <v>100403.55789295395</v>
      </c>
    </row>
    <row r="60" spans="1:28">
      <c r="A60" s="14">
        <v>59</v>
      </c>
      <c r="B60" s="14" t="s">
        <v>111</v>
      </c>
      <c r="C60" s="14" t="s">
        <v>112</v>
      </c>
      <c r="D60" s="14" t="s">
        <v>37</v>
      </c>
      <c r="E60" s="14">
        <v>2021</v>
      </c>
      <c r="F60" s="14">
        <v>6</v>
      </c>
      <c r="G60" s="14">
        <v>10000</v>
      </c>
      <c r="H60" s="14">
        <v>3000</v>
      </c>
      <c r="I60" s="14">
        <v>180</v>
      </c>
      <c r="J60" s="14">
        <v>1.3</v>
      </c>
      <c r="K60" s="14">
        <v>0.54400000000000004</v>
      </c>
      <c r="L60" s="14">
        <v>5110000</v>
      </c>
      <c r="M60" s="9">
        <f t="shared" si="0"/>
        <v>1.8000000000000001E+26</v>
      </c>
      <c r="N60" s="9">
        <f t="shared" si="1"/>
        <v>1.08E+25</v>
      </c>
      <c r="O60" s="10">
        <f t="shared" si="2"/>
        <v>5231707.3170731701</v>
      </c>
      <c r="P60" s="10">
        <f t="shared" si="3"/>
        <v>209268.29268292681</v>
      </c>
      <c r="Q60" s="11">
        <f t="shared" si="4"/>
        <v>2846048.7804878047</v>
      </c>
      <c r="R60" s="11">
        <f t="shared" si="5"/>
        <v>113841.95121951219</v>
      </c>
      <c r="S60" s="9">
        <f t="shared" si="6"/>
        <v>5.1099999999999998E+23</v>
      </c>
      <c r="T60" s="10">
        <f t="shared" si="7"/>
        <v>2475.3726287262871</v>
      </c>
      <c r="U60" s="12">
        <f t="shared" si="8"/>
        <v>1.266515E+27</v>
      </c>
      <c r="V60" s="12">
        <f t="shared" si="9"/>
        <v>2.2971499999999998E+26</v>
      </c>
      <c r="W60" s="10">
        <f t="shared" si="10"/>
        <v>903511.00948509481</v>
      </c>
      <c r="X60" s="11">
        <f t="shared" si="11"/>
        <v>491509.98915989161</v>
      </c>
      <c r="Y60" s="10">
        <f t="shared" si="14"/>
        <v>8845751.3550135493</v>
      </c>
      <c r="Z60" s="10">
        <f t="shared" si="12"/>
        <v>4812088.7371273711</v>
      </c>
      <c r="AA60" s="10">
        <f t="shared" si="13"/>
        <v>3823312.3306233059</v>
      </c>
      <c r="AB60" s="10">
        <f>AA60*K60</f>
        <v>2079881.9078590786</v>
      </c>
    </row>
    <row r="61" spans="1:28">
      <c r="A61" s="14">
        <v>60</v>
      </c>
      <c r="B61" s="14" t="s">
        <v>113</v>
      </c>
      <c r="C61" s="14" t="s">
        <v>114</v>
      </c>
      <c r="D61" s="14" t="s">
        <v>37</v>
      </c>
      <c r="E61" s="14">
        <v>2021</v>
      </c>
      <c r="F61" s="14">
        <v>6</v>
      </c>
      <c r="G61" s="14">
        <v>198</v>
      </c>
      <c r="H61" s="14">
        <v>3000</v>
      </c>
      <c r="I61" s="14">
        <v>180</v>
      </c>
      <c r="J61" s="14">
        <v>1.3</v>
      </c>
      <c r="K61" s="14">
        <v>0.54400000000000004</v>
      </c>
      <c r="L61" s="14">
        <v>5110000</v>
      </c>
      <c r="M61" s="9">
        <f t="shared" si="0"/>
        <v>3.5640000000000001E+24</v>
      </c>
      <c r="N61" s="9">
        <f t="shared" si="1"/>
        <v>2.1384000000000001E+23</v>
      </c>
      <c r="O61" s="10">
        <f t="shared" si="2"/>
        <v>103587.80487804879</v>
      </c>
      <c r="P61" s="10">
        <f t="shared" si="3"/>
        <v>4143.5121951219517</v>
      </c>
      <c r="Q61" s="11">
        <f t="shared" si="4"/>
        <v>56351.765853658544</v>
      </c>
      <c r="R61" s="11">
        <f t="shared" si="5"/>
        <v>2254.0706341463419</v>
      </c>
      <c r="S61" s="9">
        <f t="shared" si="6"/>
        <v>1.01178E+22</v>
      </c>
      <c r="T61" s="10">
        <f t="shared" si="7"/>
        <v>49.012378048780491</v>
      </c>
      <c r="U61" s="12">
        <f t="shared" si="8"/>
        <v>2.5076997000000001E+25</v>
      </c>
      <c r="V61" s="12">
        <f t="shared" si="9"/>
        <v>4.548357E+24</v>
      </c>
      <c r="W61" s="10">
        <f t="shared" si="10"/>
        <v>17889.51798780488</v>
      </c>
      <c r="X61" s="11">
        <f t="shared" si="11"/>
        <v>9731.8977853658562</v>
      </c>
      <c r="Y61" s="10">
        <f t="shared" si="14"/>
        <v>175145.87682926829</v>
      </c>
      <c r="Z61" s="10">
        <f t="shared" si="12"/>
        <v>95279.356995121954</v>
      </c>
      <c r="AA61" s="10">
        <f t="shared" si="13"/>
        <v>75701.584146341469</v>
      </c>
      <c r="AB61" s="10">
        <f>AA61*K61</f>
        <v>41181.661775609762</v>
      </c>
    </row>
    <row r="62" spans="1:28">
      <c r="A62" s="14">
        <v>61</v>
      </c>
      <c r="B62" s="14" t="s">
        <v>115</v>
      </c>
      <c r="C62" s="14" t="s">
        <v>32</v>
      </c>
      <c r="D62" s="14" t="s">
        <v>30</v>
      </c>
      <c r="E62" s="14">
        <v>2021</v>
      </c>
      <c r="F62" s="14">
        <v>6</v>
      </c>
      <c r="G62" s="14">
        <v>12</v>
      </c>
      <c r="H62" s="14">
        <v>100</v>
      </c>
      <c r="I62" s="14">
        <v>100</v>
      </c>
      <c r="J62" s="14">
        <v>1.1000000000000001</v>
      </c>
      <c r="K62" s="14">
        <v>0.379</v>
      </c>
      <c r="L62" s="14">
        <v>25000000</v>
      </c>
      <c r="M62" s="9">
        <f t="shared" si="0"/>
        <v>7.2E+21</v>
      </c>
      <c r="N62" s="9">
        <f t="shared" si="1"/>
        <v>7.2E+21</v>
      </c>
      <c r="O62" s="10">
        <f t="shared" si="2"/>
        <v>177.07317073170734</v>
      </c>
      <c r="P62" s="10">
        <f t="shared" si="3"/>
        <v>118.04878048780489</v>
      </c>
      <c r="Q62" s="11">
        <f t="shared" si="4"/>
        <v>67.110731707317086</v>
      </c>
      <c r="R62" s="11">
        <f t="shared" si="5"/>
        <v>44.740487804878057</v>
      </c>
      <c r="S62" s="9">
        <f t="shared" si="6"/>
        <v>3E+21</v>
      </c>
      <c r="T62" s="10">
        <f t="shared" si="7"/>
        <v>12.296747967479677</v>
      </c>
      <c r="U62" s="12">
        <f t="shared" si="8"/>
        <v>1.1382E+24</v>
      </c>
      <c r="V62" s="12">
        <f t="shared" si="9"/>
        <v>1.1238E+24</v>
      </c>
      <c r="W62" s="10">
        <f t="shared" si="10"/>
        <v>4488.3130081300824</v>
      </c>
      <c r="X62" s="11">
        <f t="shared" si="11"/>
        <v>1701.0706300813013</v>
      </c>
      <c r="Y62" s="10">
        <f t="shared" si="14"/>
        <v>18130.325203252036</v>
      </c>
      <c r="Z62" s="10">
        <f t="shared" si="12"/>
        <v>6871.3932520325216</v>
      </c>
      <c r="AA62" s="10">
        <f t="shared" si="13"/>
        <v>18071.300813008136</v>
      </c>
      <c r="AB62" s="10">
        <f>AA62*K62</f>
        <v>6849.0230081300833</v>
      </c>
    </row>
    <row r="63" spans="1:28">
      <c r="A63" s="14">
        <v>62</v>
      </c>
      <c r="B63" s="14" t="s">
        <v>116</v>
      </c>
      <c r="C63" s="14" t="s">
        <v>117</v>
      </c>
      <c r="D63" s="14" t="s">
        <v>30</v>
      </c>
      <c r="E63" s="14">
        <v>2021</v>
      </c>
      <c r="F63" s="14">
        <v>6</v>
      </c>
      <c r="G63" s="14">
        <v>1.3</v>
      </c>
      <c r="H63" s="14">
        <v>380</v>
      </c>
      <c r="I63" s="14">
        <v>380</v>
      </c>
      <c r="J63" s="14">
        <v>1.1000000000000001</v>
      </c>
      <c r="K63" s="14">
        <v>0.379</v>
      </c>
      <c r="L63" s="14">
        <v>25000000</v>
      </c>
      <c r="M63" s="9">
        <f t="shared" si="0"/>
        <v>2.9640000000000005E+21</v>
      </c>
      <c r="N63" s="9">
        <f t="shared" si="1"/>
        <v>2.9640000000000005E+21</v>
      </c>
      <c r="O63" s="10">
        <f t="shared" si="2"/>
        <v>72.895121951219537</v>
      </c>
      <c r="P63" s="10">
        <f t="shared" si="3"/>
        <v>48.596747967479686</v>
      </c>
      <c r="Q63" s="11">
        <f t="shared" si="4"/>
        <v>27.627251219512203</v>
      </c>
      <c r="R63" s="11">
        <f t="shared" si="5"/>
        <v>18.4181674796748</v>
      </c>
      <c r="S63" s="9">
        <f t="shared" si="6"/>
        <v>3.25E+20</v>
      </c>
      <c r="T63" s="10">
        <f t="shared" si="7"/>
        <v>1.3321476964769647</v>
      </c>
      <c r="U63" s="12">
        <f t="shared" si="8"/>
        <v>1.36409E+23</v>
      </c>
      <c r="V63" s="12">
        <f t="shared" si="9"/>
        <v>1.30481E+23</v>
      </c>
      <c r="W63" s="10">
        <f t="shared" si="10"/>
        <v>486.23390921409214</v>
      </c>
      <c r="X63" s="11">
        <f t="shared" si="11"/>
        <v>184.28265159214092</v>
      </c>
      <c r="Y63" s="10">
        <f t="shared" si="14"/>
        <v>2017.8307588075882</v>
      </c>
      <c r="Z63" s="10">
        <f t="shared" si="12"/>
        <v>764.75785758807592</v>
      </c>
      <c r="AA63" s="10">
        <f t="shared" si="13"/>
        <v>1993.5323848238481</v>
      </c>
      <c r="AB63" s="10">
        <f>AA63*K63</f>
        <v>755.5487738482384</v>
      </c>
    </row>
    <row r="64" spans="1:28">
      <c r="A64" s="14">
        <v>63</v>
      </c>
      <c r="B64" s="14" t="s">
        <v>118</v>
      </c>
      <c r="C64" s="14" t="s">
        <v>117</v>
      </c>
      <c r="D64" s="14" t="s">
        <v>30</v>
      </c>
      <c r="E64" s="14">
        <v>2021</v>
      </c>
      <c r="F64" s="14">
        <v>6</v>
      </c>
      <c r="G64" s="14">
        <v>2.7</v>
      </c>
      <c r="H64" s="14">
        <v>420</v>
      </c>
      <c r="I64" s="14">
        <v>420</v>
      </c>
      <c r="J64" s="14">
        <v>1.1000000000000001</v>
      </c>
      <c r="K64" s="14">
        <v>0.379</v>
      </c>
      <c r="L64" s="14">
        <v>25000000</v>
      </c>
      <c r="M64" s="9">
        <f t="shared" si="0"/>
        <v>6.804000000000001E+21</v>
      </c>
      <c r="N64" s="9">
        <f t="shared" si="1"/>
        <v>6.804000000000001E+21</v>
      </c>
      <c r="O64" s="10">
        <f t="shared" si="2"/>
        <v>167.33414634146345</v>
      </c>
      <c r="P64" s="10">
        <f t="shared" si="3"/>
        <v>111.55609756097563</v>
      </c>
      <c r="Q64" s="11">
        <f t="shared" si="4"/>
        <v>63.419641463414649</v>
      </c>
      <c r="R64" s="11">
        <f t="shared" si="5"/>
        <v>42.279760975609761</v>
      </c>
      <c r="S64" s="9">
        <f t="shared" si="6"/>
        <v>6.75E+20</v>
      </c>
      <c r="T64" s="10">
        <f t="shared" si="7"/>
        <v>2.7667682926829267</v>
      </c>
      <c r="U64" s="12">
        <f t="shared" si="8"/>
        <v>2.87199E+23</v>
      </c>
      <c r="V64" s="12">
        <f t="shared" si="9"/>
        <v>2.7359100000000003E+23</v>
      </c>
      <c r="W64" s="10">
        <f t="shared" si="10"/>
        <v>1009.8704268292682</v>
      </c>
      <c r="X64" s="11">
        <f t="shared" si="11"/>
        <v>382.74089176829267</v>
      </c>
      <c r="Y64" s="10">
        <f t="shared" si="14"/>
        <v>4206.8158536585361</v>
      </c>
      <c r="Z64" s="10">
        <f t="shared" si="12"/>
        <v>1594.3832085365852</v>
      </c>
      <c r="AA64" s="10">
        <f t="shared" si="13"/>
        <v>4151.0378048780485</v>
      </c>
      <c r="AB64" s="10">
        <f>AA64*K64</f>
        <v>1573.2433280487803</v>
      </c>
    </row>
    <row r="65" spans="1:28">
      <c r="A65" s="14">
        <v>64</v>
      </c>
      <c r="B65" s="14" t="s">
        <v>119</v>
      </c>
      <c r="C65" s="14" t="s">
        <v>29</v>
      </c>
      <c r="D65" s="14" t="s">
        <v>30</v>
      </c>
      <c r="E65" s="14">
        <v>2021</v>
      </c>
      <c r="F65" s="14">
        <v>6</v>
      </c>
      <c r="G65" s="14">
        <v>13</v>
      </c>
      <c r="H65" s="14">
        <v>1000</v>
      </c>
      <c r="I65" s="14">
        <v>1000</v>
      </c>
      <c r="J65" s="14">
        <v>1.1000000000000001</v>
      </c>
      <c r="K65" s="14">
        <v>0.379</v>
      </c>
      <c r="L65" s="14">
        <v>25000000</v>
      </c>
      <c r="M65" s="9">
        <f t="shared" si="0"/>
        <v>7.8000000000000004E+22</v>
      </c>
      <c r="N65" s="9">
        <f t="shared" si="1"/>
        <v>7.8000000000000004E+22</v>
      </c>
      <c r="O65" s="10">
        <f t="shared" si="2"/>
        <v>1918.2926829268295</v>
      </c>
      <c r="P65" s="10">
        <f t="shared" si="3"/>
        <v>1278.8617886178861</v>
      </c>
      <c r="Q65" s="11">
        <f t="shared" si="4"/>
        <v>727.03292682926838</v>
      </c>
      <c r="R65" s="11">
        <f t="shared" si="5"/>
        <v>484.6886178861788</v>
      </c>
      <c r="S65" s="9">
        <f t="shared" si="6"/>
        <v>3.25E+21</v>
      </c>
      <c r="T65" s="10">
        <f t="shared" si="7"/>
        <v>13.321476964769648</v>
      </c>
      <c r="U65" s="12">
        <f t="shared" si="8"/>
        <v>1.6542500000000002E+24</v>
      </c>
      <c r="V65" s="12">
        <f t="shared" si="9"/>
        <v>1.4982500000000001E+24</v>
      </c>
      <c r="W65" s="10">
        <f t="shared" si="10"/>
        <v>4862.3390921409218</v>
      </c>
      <c r="X65" s="11">
        <f t="shared" si="11"/>
        <v>1842.8265159214093</v>
      </c>
      <c r="Y65" s="10">
        <f t="shared" si="14"/>
        <v>21367.649051490516</v>
      </c>
      <c r="Z65" s="10">
        <f t="shared" si="12"/>
        <v>8098.3389905149061</v>
      </c>
      <c r="AA65" s="10">
        <f t="shared" si="13"/>
        <v>20728.218157181574</v>
      </c>
      <c r="AB65" s="10">
        <f>AA65*K65</f>
        <v>7855.9946815718167</v>
      </c>
    </row>
    <row r="66" spans="1:28">
      <c r="A66" s="14">
        <v>65</v>
      </c>
      <c r="B66" s="14" t="s">
        <v>120</v>
      </c>
      <c r="C66" s="14" t="s">
        <v>29</v>
      </c>
      <c r="D66" s="14" t="s">
        <v>30</v>
      </c>
      <c r="E66" s="14">
        <v>2021</v>
      </c>
      <c r="F66" s="14">
        <v>6</v>
      </c>
      <c r="G66" s="14">
        <v>11</v>
      </c>
      <c r="H66" s="14">
        <v>1000</v>
      </c>
      <c r="I66" s="14">
        <v>1000</v>
      </c>
      <c r="J66" s="14">
        <v>1.1000000000000001</v>
      </c>
      <c r="K66" s="14">
        <v>0.379</v>
      </c>
      <c r="L66" s="14">
        <v>25000000</v>
      </c>
      <c r="M66" s="9">
        <f t="shared" ref="M66:M129" si="15">F66*G66*H66*10^18</f>
        <v>6.5999999999999996E+22</v>
      </c>
      <c r="N66" s="9">
        <f t="shared" ref="N66:N129" si="16">F66*G66*I66*10^18</f>
        <v>6.5999999999999996E+22</v>
      </c>
      <c r="O66" s="10">
        <f t="shared" ref="O66:O129" si="17">J66*M66*330*6/(8.856*10^22)</f>
        <v>1623.1707317073171</v>
      </c>
      <c r="P66" s="10">
        <f t="shared" ref="P66:P129" si="18">J66*N66*330*4/(8.856*10^22)</f>
        <v>1082.1138211382115</v>
      </c>
      <c r="Q66" s="11">
        <f t="shared" ref="Q66:Q129" si="19">O66*K66</f>
        <v>615.18170731707323</v>
      </c>
      <c r="R66" s="11">
        <f t="shared" ref="R66:R129" si="20">K66*P66</f>
        <v>410.12113821138217</v>
      </c>
      <c r="S66" s="9">
        <f t="shared" ref="S66:S129" si="21">G66*L66*10^13</f>
        <v>2.75E+21</v>
      </c>
      <c r="T66" s="10">
        <f t="shared" ref="T66:T129" si="22">S66*J66*330/(8.856*10^22)</f>
        <v>11.272018970189702</v>
      </c>
      <c r="U66" s="12">
        <f t="shared" ref="U66:U129" si="23">M66*6+S66*365</f>
        <v>1.3997499999999999E+24</v>
      </c>
      <c r="V66" s="12">
        <f t="shared" ref="V66:V129" si="24">N66*4+S66*365</f>
        <v>1.2677499999999999E+24</v>
      </c>
      <c r="W66" s="10">
        <f t="shared" ref="W66:W129" si="25">T66*365</f>
        <v>4114.2869241192411</v>
      </c>
      <c r="X66" s="11">
        <f t="shared" ref="X66:X129" si="26">W66*K66</f>
        <v>1559.3147442411923</v>
      </c>
      <c r="Y66" s="10">
        <f t="shared" si="14"/>
        <v>18080.31842818428</v>
      </c>
      <c r="Z66" s="10">
        <f t="shared" ref="Z66:Z129" si="27">Y66*K66</f>
        <v>6852.4406842818426</v>
      </c>
      <c r="AA66" s="10">
        <f t="shared" ref="AA66:AA129" si="28">P66+W66*(2025-E66)</f>
        <v>17539.261517615178</v>
      </c>
      <c r="AB66" s="10">
        <f>AA66*K66</f>
        <v>6647.3801151761527</v>
      </c>
    </row>
    <row r="67" spans="1:28">
      <c r="A67" s="14">
        <v>66</v>
      </c>
      <c r="B67" s="14" t="s">
        <v>121</v>
      </c>
      <c r="C67" s="14" t="s">
        <v>122</v>
      </c>
      <c r="D67" s="14" t="s">
        <v>30</v>
      </c>
      <c r="E67" s="14">
        <v>2021</v>
      </c>
      <c r="F67" s="14">
        <v>6</v>
      </c>
      <c r="G67" s="14">
        <v>0.56399999999999995</v>
      </c>
      <c r="H67" s="14">
        <v>500</v>
      </c>
      <c r="I67" s="14">
        <v>500</v>
      </c>
      <c r="J67" s="14">
        <v>1.2</v>
      </c>
      <c r="K67" s="14">
        <v>0.379</v>
      </c>
      <c r="L67" s="14">
        <v>25000000</v>
      </c>
      <c r="M67" s="9">
        <f t="shared" si="15"/>
        <v>1.6919999999999997E+21</v>
      </c>
      <c r="N67" s="9">
        <f t="shared" si="16"/>
        <v>1.6919999999999997E+21</v>
      </c>
      <c r="O67" s="10">
        <f t="shared" si="17"/>
        <v>45.395121951219508</v>
      </c>
      <c r="P67" s="10">
        <f t="shared" si="18"/>
        <v>30.263414634146336</v>
      </c>
      <c r="Q67" s="11">
        <f t="shared" si="19"/>
        <v>17.204751219512193</v>
      </c>
      <c r="R67" s="11">
        <f t="shared" si="20"/>
        <v>11.469834146341462</v>
      </c>
      <c r="S67" s="9">
        <f t="shared" si="21"/>
        <v>1.4099999999999998E+20</v>
      </c>
      <c r="T67" s="10">
        <f t="shared" si="22"/>
        <v>0.63048780487804867</v>
      </c>
      <c r="U67" s="12">
        <f t="shared" si="23"/>
        <v>6.1616999999999989E+22</v>
      </c>
      <c r="V67" s="12">
        <f t="shared" si="24"/>
        <v>5.8232999999999987E+22</v>
      </c>
      <c r="W67" s="10">
        <f t="shared" si="25"/>
        <v>230.12804878048777</v>
      </c>
      <c r="X67" s="11">
        <f t="shared" si="26"/>
        <v>87.21853048780487</v>
      </c>
      <c r="Y67" s="10">
        <f t="shared" ref="Y67:Y130" si="29">O67+W67*(2025-E67)</f>
        <v>965.90731707317059</v>
      </c>
      <c r="Z67" s="10">
        <f t="shared" si="27"/>
        <v>366.07887317073164</v>
      </c>
      <c r="AA67" s="10">
        <f t="shared" si="28"/>
        <v>950.77560975609742</v>
      </c>
      <c r="AB67" s="10">
        <f>AA67*K67</f>
        <v>360.34395609756092</v>
      </c>
    </row>
    <row r="68" spans="1:28">
      <c r="A68" s="14">
        <v>67</v>
      </c>
      <c r="B68" s="14" t="s">
        <v>123</v>
      </c>
      <c r="C68" s="14" t="s">
        <v>117</v>
      </c>
      <c r="D68" s="14" t="s">
        <v>30</v>
      </c>
      <c r="E68" s="14">
        <v>2021</v>
      </c>
      <c r="F68" s="14">
        <v>6</v>
      </c>
      <c r="G68" s="14">
        <v>0.125</v>
      </c>
      <c r="H68" s="14">
        <v>300</v>
      </c>
      <c r="I68" s="14">
        <v>300</v>
      </c>
      <c r="J68" s="14">
        <v>1.1000000000000001</v>
      </c>
      <c r="K68" s="14">
        <v>0.379</v>
      </c>
      <c r="L68" s="14">
        <v>25000000</v>
      </c>
      <c r="M68" s="9">
        <f t="shared" si="15"/>
        <v>2.25E+20</v>
      </c>
      <c r="N68" s="9">
        <f t="shared" si="16"/>
        <v>2.25E+20</v>
      </c>
      <c r="O68" s="10">
        <f t="shared" si="17"/>
        <v>5.5335365853658542</v>
      </c>
      <c r="P68" s="10">
        <f t="shared" si="18"/>
        <v>3.6890243902439028</v>
      </c>
      <c r="Q68" s="11">
        <f t="shared" si="19"/>
        <v>2.0972103658536589</v>
      </c>
      <c r="R68" s="11">
        <f t="shared" si="20"/>
        <v>1.3981402439024393</v>
      </c>
      <c r="S68" s="9">
        <f t="shared" si="21"/>
        <v>3.125E+19</v>
      </c>
      <c r="T68" s="10">
        <f t="shared" si="22"/>
        <v>0.12809112466124661</v>
      </c>
      <c r="U68" s="12">
        <f t="shared" si="23"/>
        <v>1.2756250000000002E+22</v>
      </c>
      <c r="V68" s="12">
        <f t="shared" si="24"/>
        <v>1.2306250000000002E+22</v>
      </c>
      <c r="W68" s="10">
        <f t="shared" si="25"/>
        <v>46.753260501355015</v>
      </c>
      <c r="X68" s="11">
        <f t="shared" si="26"/>
        <v>17.719485730013552</v>
      </c>
      <c r="Y68" s="10">
        <f t="shared" si="29"/>
        <v>192.54657859078591</v>
      </c>
      <c r="Z68" s="10">
        <f t="shared" si="27"/>
        <v>72.975153285907865</v>
      </c>
      <c r="AA68" s="10">
        <f t="shared" si="28"/>
        <v>190.70206639566396</v>
      </c>
      <c r="AB68" s="10">
        <f>AA68*K68</f>
        <v>72.276083163956642</v>
      </c>
    </row>
    <row r="69" spans="1:28">
      <c r="A69" s="14">
        <v>68</v>
      </c>
      <c r="B69" s="14" t="s">
        <v>124</v>
      </c>
      <c r="C69" s="14" t="s">
        <v>36</v>
      </c>
      <c r="D69" s="14" t="s">
        <v>37</v>
      </c>
      <c r="E69" s="14">
        <v>2021</v>
      </c>
      <c r="F69" s="14">
        <v>6</v>
      </c>
      <c r="G69" s="14">
        <v>10</v>
      </c>
      <c r="H69" s="14">
        <v>375</v>
      </c>
      <c r="I69" s="14">
        <v>375</v>
      </c>
      <c r="J69" s="14">
        <v>1.3</v>
      </c>
      <c r="K69" s="14">
        <v>0.54400000000000004</v>
      </c>
      <c r="L69" s="14">
        <v>5110000</v>
      </c>
      <c r="M69" s="9">
        <f t="shared" si="15"/>
        <v>2.2499999999999999E+22</v>
      </c>
      <c r="N69" s="9">
        <f t="shared" si="16"/>
        <v>2.2499999999999999E+22</v>
      </c>
      <c r="O69" s="10">
        <f t="shared" si="17"/>
        <v>653.96341463414637</v>
      </c>
      <c r="P69" s="10">
        <f t="shared" si="18"/>
        <v>435.97560975609753</v>
      </c>
      <c r="Q69" s="11">
        <f t="shared" si="19"/>
        <v>355.75609756097566</v>
      </c>
      <c r="R69" s="11">
        <f t="shared" si="20"/>
        <v>237.17073170731706</v>
      </c>
      <c r="S69" s="9">
        <f t="shared" si="21"/>
        <v>5.11E+20</v>
      </c>
      <c r="T69" s="10">
        <f t="shared" si="22"/>
        <v>2.4753726287262872</v>
      </c>
      <c r="U69" s="12">
        <f t="shared" si="23"/>
        <v>3.2151499999999999E+23</v>
      </c>
      <c r="V69" s="12">
        <f t="shared" si="24"/>
        <v>2.7651499999999999E+23</v>
      </c>
      <c r="W69" s="10">
        <f t="shared" si="25"/>
        <v>903.51100948509486</v>
      </c>
      <c r="X69" s="11">
        <f t="shared" si="26"/>
        <v>491.50998915989163</v>
      </c>
      <c r="Y69" s="10">
        <f t="shared" si="29"/>
        <v>4268.0074525745258</v>
      </c>
      <c r="Z69" s="10">
        <f t="shared" si="27"/>
        <v>2321.7960542005421</v>
      </c>
      <c r="AA69" s="10">
        <f t="shared" si="28"/>
        <v>4050.019647696477</v>
      </c>
      <c r="AB69" s="10">
        <f>AA69*K69</f>
        <v>2203.2106883468837</v>
      </c>
    </row>
    <row r="70" spans="1:28">
      <c r="A70" s="14">
        <v>69</v>
      </c>
      <c r="B70" s="14" t="s">
        <v>125</v>
      </c>
      <c r="C70" s="14" t="s">
        <v>126</v>
      </c>
      <c r="D70" s="14" t="s">
        <v>127</v>
      </c>
      <c r="E70" s="14">
        <v>2021</v>
      </c>
      <c r="F70" s="14">
        <v>6</v>
      </c>
      <c r="G70" s="14">
        <v>82</v>
      </c>
      <c r="H70" s="14">
        <v>300</v>
      </c>
      <c r="I70" s="14">
        <v>300</v>
      </c>
      <c r="J70" s="14">
        <v>1.21</v>
      </c>
      <c r="K70" s="14">
        <v>0.45800000000000002</v>
      </c>
      <c r="L70" s="14">
        <v>183400</v>
      </c>
      <c r="M70" s="9">
        <f t="shared" si="15"/>
        <v>1.476E+23</v>
      </c>
      <c r="N70" s="9">
        <f t="shared" si="16"/>
        <v>1.476E+23</v>
      </c>
      <c r="O70" s="10">
        <f t="shared" si="17"/>
        <v>3992.9999999999995</v>
      </c>
      <c r="P70" s="10">
        <f t="shared" si="18"/>
        <v>2661.9999999999995</v>
      </c>
      <c r="Q70" s="11">
        <f t="shared" si="19"/>
        <v>1828.7939999999999</v>
      </c>
      <c r="R70" s="11">
        <f t="shared" si="20"/>
        <v>1219.1959999999999</v>
      </c>
      <c r="S70" s="9">
        <f t="shared" si="21"/>
        <v>1.50388E+20</v>
      </c>
      <c r="T70" s="10">
        <f t="shared" si="22"/>
        <v>0.67807055555555551</v>
      </c>
      <c r="U70" s="12">
        <f t="shared" si="23"/>
        <v>9.4049161999999998E+23</v>
      </c>
      <c r="V70" s="12">
        <f t="shared" si="24"/>
        <v>6.4529161999999999E+23</v>
      </c>
      <c r="W70" s="10">
        <f t="shared" si="25"/>
        <v>247.49575277777777</v>
      </c>
      <c r="X70" s="11">
        <f t="shared" si="26"/>
        <v>113.35305477222222</v>
      </c>
      <c r="Y70" s="10">
        <f t="shared" si="29"/>
        <v>4982.9830111111105</v>
      </c>
      <c r="Z70" s="10">
        <f t="shared" si="27"/>
        <v>2282.2062190888887</v>
      </c>
      <c r="AA70" s="10">
        <f t="shared" si="28"/>
        <v>3651.9830111111105</v>
      </c>
      <c r="AB70" s="10">
        <f>AA70*K70</f>
        <v>1672.6082190888887</v>
      </c>
    </row>
    <row r="71" spans="1:28">
      <c r="A71" s="14">
        <v>70</v>
      </c>
      <c r="B71" s="14" t="s">
        <v>128</v>
      </c>
      <c r="C71" s="14" t="s">
        <v>117</v>
      </c>
      <c r="D71" s="14" t="s">
        <v>30</v>
      </c>
      <c r="E71" s="14">
        <v>2021</v>
      </c>
      <c r="F71" s="14">
        <v>6</v>
      </c>
      <c r="G71" s="14">
        <v>20</v>
      </c>
      <c r="H71" s="14">
        <v>1000</v>
      </c>
      <c r="I71" s="14">
        <v>100</v>
      </c>
      <c r="J71" s="14">
        <v>1.1000000000000001</v>
      </c>
      <c r="K71" s="14">
        <v>0.379</v>
      </c>
      <c r="L71" s="14">
        <v>25000000</v>
      </c>
      <c r="M71" s="9">
        <f t="shared" si="15"/>
        <v>1.2E+23</v>
      </c>
      <c r="N71" s="9">
        <f t="shared" si="16"/>
        <v>1.2E+22</v>
      </c>
      <c r="O71" s="10">
        <f t="shared" si="17"/>
        <v>2951.2195121951222</v>
      </c>
      <c r="P71" s="10">
        <f t="shared" si="18"/>
        <v>196.74796747967483</v>
      </c>
      <c r="Q71" s="11">
        <f t="shared" si="19"/>
        <v>1118.5121951219514</v>
      </c>
      <c r="R71" s="11">
        <f t="shared" si="20"/>
        <v>74.567479674796758</v>
      </c>
      <c r="S71" s="9">
        <f t="shared" si="21"/>
        <v>5E+21</v>
      </c>
      <c r="T71" s="10">
        <f t="shared" si="22"/>
        <v>20.494579945799458</v>
      </c>
      <c r="U71" s="12">
        <f t="shared" si="23"/>
        <v>2.5450000000000002E+24</v>
      </c>
      <c r="V71" s="12">
        <f t="shared" si="24"/>
        <v>1.873E+24</v>
      </c>
      <c r="W71" s="10">
        <f t="shared" si="25"/>
        <v>7480.5216802168025</v>
      </c>
      <c r="X71" s="11">
        <f t="shared" si="26"/>
        <v>2835.1177168021682</v>
      </c>
      <c r="Y71" s="10">
        <f t="shared" si="29"/>
        <v>32873.306233062329</v>
      </c>
      <c r="Z71" s="10">
        <f t="shared" si="27"/>
        <v>12458.983062330622</v>
      </c>
      <c r="AA71" s="10">
        <f t="shared" si="28"/>
        <v>30118.834688346884</v>
      </c>
      <c r="AB71" s="10">
        <f>AA71*K71</f>
        <v>11415.03834688347</v>
      </c>
    </row>
    <row r="72" spans="1:28">
      <c r="A72" s="14">
        <v>71</v>
      </c>
      <c r="B72" s="14" t="s">
        <v>129</v>
      </c>
      <c r="C72" s="14" t="s">
        <v>42</v>
      </c>
      <c r="D72" s="14" t="s">
        <v>30</v>
      </c>
      <c r="E72" s="14">
        <v>2021</v>
      </c>
      <c r="F72" s="14">
        <v>6</v>
      </c>
      <c r="G72" s="14">
        <v>0.1</v>
      </c>
      <c r="H72" s="14">
        <v>1000</v>
      </c>
      <c r="I72" s="14">
        <v>100</v>
      </c>
      <c r="J72" s="14">
        <v>1.18</v>
      </c>
      <c r="K72" s="14">
        <v>0.379</v>
      </c>
      <c r="L72" s="14">
        <v>25000000</v>
      </c>
      <c r="M72" s="9">
        <f t="shared" si="15"/>
        <v>6.0000000000000013E+20</v>
      </c>
      <c r="N72" s="9">
        <f t="shared" si="16"/>
        <v>6.0000000000000008E+19</v>
      </c>
      <c r="O72" s="10">
        <f t="shared" si="17"/>
        <v>15.829268292682928</v>
      </c>
      <c r="P72" s="10">
        <f t="shared" si="18"/>
        <v>1.0552845528455286</v>
      </c>
      <c r="Q72" s="11">
        <f t="shared" si="19"/>
        <v>5.9992926829268294</v>
      </c>
      <c r="R72" s="11">
        <f t="shared" si="20"/>
        <v>0.39995284552845534</v>
      </c>
      <c r="S72" s="9">
        <f t="shared" si="21"/>
        <v>2.5E+19</v>
      </c>
      <c r="T72" s="10">
        <f t="shared" si="22"/>
        <v>0.10992547425474254</v>
      </c>
      <c r="U72" s="12">
        <f t="shared" si="23"/>
        <v>1.2725000000000001E+22</v>
      </c>
      <c r="V72" s="12">
        <f t="shared" si="24"/>
        <v>9.3649999999999997E+21</v>
      </c>
      <c r="W72" s="10">
        <f t="shared" si="25"/>
        <v>40.122798102981029</v>
      </c>
      <c r="X72" s="11">
        <f t="shared" si="26"/>
        <v>15.20654048102981</v>
      </c>
      <c r="Y72" s="10">
        <f t="shared" si="29"/>
        <v>176.32046070460706</v>
      </c>
      <c r="Z72" s="10">
        <f t="shared" si="27"/>
        <v>66.825454607046069</v>
      </c>
      <c r="AA72" s="10">
        <f t="shared" si="28"/>
        <v>161.54647696476965</v>
      </c>
      <c r="AB72" s="10">
        <f>AA72*K72</f>
        <v>61.226114769647701</v>
      </c>
    </row>
    <row r="73" spans="1:28">
      <c r="A73" s="14">
        <v>72</v>
      </c>
      <c r="B73" s="14" t="s">
        <v>130</v>
      </c>
      <c r="C73" s="14" t="s">
        <v>42</v>
      </c>
      <c r="D73" s="14" t="s">
        <v>30</v>
      </c>
      <c r="E73" s="14">
        <v>2021</v>
      </c>
      <c r="F73" s="14">
        <v>6</v>
      </c>
      <c r="G73" s="14">
        <v>1.32</v>
      </c>
      <c r="H73" s="14">
        <v>1000</v>
      </c>
      <c r="I73" s="14">
        <v>100</v>
      </c>
      <c r="J73" s="14">
        <v>1.18</v>
      </c>
      <c r="K73" s="14">
        <v>0.379</v>
      </c>
      <c r="L73" s="14">
        <v>25000000</v>
      </c>
      <c r="M73" s="9">
        <f t="shared" si="15"/>
        <v>7.92E+21</v>
      </c>
      <c r="N73" s="9">
        <f t="shared" si="16"/>
        <v>7.92E+20</v>
      </c>
      <c r="O73" s="10">
        <f t="shared" si="17"/>
        <v>208.94634146341463</v>
      </c>
      <c r="P73" s="10">
        <f t="shared" si="18"/>
        <v>13.929756097560976</v>
      </c>
      <c r="Q73" s="11">
        <f t="shared" si="19"/>
        <v>79.190663414634145</v>
      </c>
      <c r="R73" s="11">
        <f t="shared" si="20"/>
        <v>5.2793775609756102</v>
      </c>
      <c r="S73" s="9">
        <f t="shared" si="21"/>
        <v>3.3E+20</v>
      </c>
      <c r="T73" s="10">
        <f t="shared" si="22"/>
        <v>1.4510162601626015</v>
      </c>
      <c r="U73" s="12">
        <f t="shared" si="23"/>
        <v>1.6797000000000001E+23</v>
      </c>
      <c r="V73" s="12">
        <f t="shared" si="24"/>
        <v>1.23618E+23</v>
      </c>
      <c r="W73" s="10">
        <f t="shared" si="25"/>
        <v>529.6209349593496</v>
      </c>
      <c r="X73" s="11">
        <f t="shared" si="26"/>
        <v>200.72633434959349</v>
      </c>
      <c r="Y73" s="10">
        <f t="shared" si="29"/>
        <v>2327.4300813008131</v>
      </c>
      <c r="Z73" s="10">
        <f t="shared" si="27"/>
        <v>882.09600081300812</v>
      </c>
      <c r="AA73" s="10">
        <f t="shared" si="28"/>
        <v>2132.4134959349594</v>
      </c>
      <c r="AB73" s="10">
        <f>AA73*K73</f>
        <v>808.18471495934966</v>
      </c>
    </row>
    <row r="74" spans="1:28">
      <c r="A74" s="14">
        <v>73</v>
      </c>
      <c r="B74" s="14" t="s">
        <v>131</v>
      </c>
      <c r="C74" s="14" t="s">
        <v>73</v>
      </c>
      <c r="D74" s="14" t="s">
        <v>30</v>
      </c>
      <c r="E74" s="14">
        <v>2021</v>
      </c>
      <c r="F74" s="14">
        <v>6</v>
      </c>
      <c r="G74" s="14">
        <v>0.15</v>
      </c>
      <c r="H74" s="14">
        <v>1000</v>
      </c>
      <c r="I74" s="14">
        <v>100</v>
      </c>
      <c r="J74" s="14">
        <v>1.2</v>
      </c>
      <c r="K74" s="14">
        <v>0.379</v>
      </c>
      <c r="L74" s="14">
        <v>25000000</v>
      </c>
      <c r="M74" s="9">
        <f t="shared" si="15"/>
        <v>8.9999999999999987E+20</v>
      </c>
      <c r="N74" s="9">
        <f t="shared" si="16"/>
        <v>8.9999999999999984E+19</v>
      </c>
      <c r="O74" s="10">
        <f t="shared" si="17"/>
        <v>24.146341463414625</v>
      </c>
      <c r="P74" s="10">
        <f t="shared" si="18"/>
        <v>1.6097560975609753</v>
      </c>
      <c r="Q74" s="11">
        <f t="shared" si="19"/>
        <v>9.1514634146341436</v>
      </c>
      <c r="R74" s="11">
        <f t="shared" si="20"/>
        <v>0.61009756097560963</v>
      </c>
      <c r="S74" s="9">
        <f t="shared" si="21"/>
        <v>3.75E+19</v>
      </c>
      <c r="T74" s="10">
        <f t="shared" si="22"/>
        <v>0.16768292682926828</v>
      </c>
      <c r="U74" s="12">
        <f t="shared" si="23"/>
        <v>1.9087499999999999E+22</v>
      </c>
      <c r="V74" s="12">
        <f t="shared" si="24"/>
        <v>1.4047499999999999E+22</v>
      </c>
      <c r="W74" s="10">
        <f t="shared" si="25"/>
        <v>61.204268292682919</v>
      </c>
      <c r="X74" s="11">
        <f t="shared" si="26"/>
        <v>23.196417682926825</v>
      </c>
      <c r="Y74" s="10">
        <f t="shared" si="29"/>
        <v>268.96341463414632</v>
      </c>
      <c r="Z74" s="10">
        <f t="shared" si="27"/>
        <v>101.93713414634145</v>
      </c>
      <c r="AA74" s="10">
        <f t="shared" si="28"/>
        <v>246.42682926829264</v>
      </c>
      <c r="AB74" s="10">
        <f>AA74*K74</f>
        <v>93.395768292682916</v>
      </c>
    </row>
    <row r="75" spans="1:28">
      <c r="A75" s="14">
        <v>74</v>
      </c>
      <c r="B75" s="14" t="s">
        <v>132</v>
      </c>
      <c r="C75" s="14" t="s">
        <v>73</v>
      </c>
      <c r="D75" s="14" t="s">
        <v>30</v>
      </c>
      <c r="E75" s="14">
        <v>2021</v>
      </c>
      <c r="F75" s="14">
        <v>6</v>
      </c>
      <c r="G75" s="14">
        <v>0.65</v>
      </c>
      <c r="H75" s="14">
        <v>1000</v>
      </c>
      <c r="I75" s="14">
        <v>100</v>
      </c>
      <c r="J75" s="14">
        <v>1.2</v>
      </c>
      <c r="K75" s="14">
        <v>0.379</v>
      </c>
      <c r="L75" s="14">
        <v>25000000</v>
      </c>
      <c r="M75" s="9">
        <f t="shared" si="15"/>
        <v>3.9000000000000005E+21</v>
      </c>
      <c r="N75" s="9">
        <f t="shared" si="16"/>
        <v>3.9000000000000007E+20</v>
      </c>
      <c r="O75" s="10">
        <f t="shared" si="17"/>
        <v>104.63414634146343</v>
      </c>
      <c r="P75" s="10">
        <f t="shared" si="18"/>
        <v>6.9756097560975618</v>
      </c>
      <c r="Q75" s="11">
        <f t="shared" si="19"/>
        <v>39.656341463414641</v>
      </c>
      <c r="R75" s="11">
        <f t="shared" si="20"/>
        <v>2.643756097560976</v>
      </c>
      <c r="S75" s="9">
        <f t="shared" si="21"/>
        <v>1.625E+20</v>
      </c>
      <c r="T75" s="10">
        <f t="shared" si="22"/>
        <v>0.72662601626016254</v>
      </c>
      <c r="U75" s="12">
        <f t="shared" si="23"/>
        <v>8.2712499999999999E+22</v>
      </c>
      <c r="V75" s="12">
        <f t="shared" si="24"/>
        <v>6.0872500000000003E+22</v>
      </c>
      <c r="W75" s="10">
        <f t="shared" si="25"/>
        <v>265.21849593495932</v>
      </c>
      <c r="X75" s="11">
        <f t="shared" si="26"/>
        <v>100.51780995934958</v>
      </c>
      <c r="Y75" s="10">
        <f t="shared" si="29"/>
        <v>1165.5081300813008</v>
      </c>
      <c r="Z75" s="10">
        <f t="shared" si="27"/>
        <v>441.72758130081303</v>
      </c>
      <c r="AA75" s="10">
        <f t="shared" si="28"/>
        <v>1067.8495934959349</v>
      </c>
      <c r="AB75" s="10">
        <f>AA75*K75</f>
        <v>404.71499593495935</v>
      </c>
    </row>
    <row r="76" spans="1:28">
      <c r="A76" s="14">
        <v>75</v>
      </c>
      <c r="B76" s="14" t="s">
        <v>133</v>
      </c>
      <c r="C76" s="14" t="s">
        <v>29</v>
      </c>
      <c r="D76" s="14" t="s">
        <v>30</v>
      </c>
      <c r="E76" s="14">
        <v>2021</v>
      </c>
      <c r="F76" s="14">
        <v>6</v>
      </c>
      <c r="G76" s="14">
        <v>0.35499999999999998</v>
      </c>
      <c r="H76" s="14">
        <v>1000</v>
      </c>
      <c r="I76" s="14">
        <v>100</v>
      </c>
      <c r="J76" s="14">
        <v>1.1000000000000001</v>
      </c>
      <c r="K76" s="14">
        <v>0.379</v>
      </c>
      <c r="L76" s="14">
        <v>25000000</v>
      </c>
      <c r="M76" s="9">
        <f t="shared" si="15"/>
        <v>2.13E+21</v>
      </c>
      <c r="N76" s="9">
        <f t="shared" si="16"/>
        <v>2.13E+20</v>
      </c>
      <c r="O76" s="10">
        <f t="shared" si="17"/>
        <v>52.384146341463413</v>
      </c>
      <c r="P76" s="10">
        <f t="shared" si="18"/>
        <v>3.4922764227642276</v>
      </c>
      <c r="Q76" s="11">
        <f t="shared" si="19"/>
        <v>19.853591463414634</v>
      </c>
      <c r="R76" s="11">
        <f t="shared" si="20"/>
        <v>1.3235727642276423</v>
      </c>
      <c r="S76" s="9">
        <f t="shared" si="21"/>
        <v>8.875E+19</v>
      </c>
      <c r="T76" s="10">
        <f t="shared" si="22"/>
        <v>0.36377879403794039</v>
      </c>
      <c r="U76" s="12">
        <f t="shared" si="23"/>
        <v>4.5173749999999996E+22</v>
      </c>
      <c r="V76" s="12">
        <f t="shared" si="24"/>
        <v>3.3245749999999998E+22</v>
      </c>
      <c r="W76" s="10">
        <f t="shared" si="25"/>
        <v>132.77925982384824</v>
      </c>
      <c r="X76" s="11">
        <f t="shared" si="26"/>
        <v>50.323339473238484</v>
      </c>
      <c r="Y76" s="10">
        <f t="shared" si="29"/>
        <v>583.50118563685635</v>
      </c>
      <c r="Z76" s="10">
        <f t="shared" si="27"/>
        <v>221.14694935636857</v>
      </c>
      <c r="AA76" s="10">
        <f t="shared" si="28"/>
        <v>534.60931571815718</v>
      </c>
      <c r="AB76" s="10">
        <f>AA76*K76</f>
        <v>202.61693065718157</v>
      </c>
    </row>
    <row r="77" spans="1:28">
      <c r="A77" s="14">
        <v>76</v>
      </c>
      <c r="B77" s="14" t="s">
        <v>134</v>
      </c>
      <c r="C77" s="14" t="s">
        <v>42</v>
      </c>
      <c r="D77" s="14" t="s">
        <v>30</v>
      </c>
      <c r="E77" s="14">
        <v>2021</v>
      </c>
      <c r="F77" s="14">
        <v>6</v>
      </c>
      <c r="G77" s="14">
        <v>0.4</v>
      </c>
      <c r="H77" s="14">
        <v>1000</v>
      </c>
      <c r="I77" s="14">
        <v>100</v>
      </c>
      <c r="J77" s="14">
        <v>1.18</v>
      </c>
      <c r="K77" s="14">
        <v>0.379</v>
      </c>
      <c r="L77" s="14">
        <v>25000000</v>
      </c>
      <c r="M77" s="9">
        <f t="shared" si="15"/>
        <v>2.4000000000000005E+21</v>
      </c>
      <c r="N77" s="9">
        <f t="shared" si="16"/>
        <v>2.4000000000000003E+20</v>
      </c>
      <c r="O77" s="10">
        <f t="shared" si="17"/>
        <v>63.31707317073171</v>
      </c>
      <c r="P77" s="10">
        <f t="shared" si="18"/>
        <v>4.2211382113821143</v>
      </c>
      <c r="Q77" s="11">
        <f t="shared" si="19"/>
        <v>23.997170731707318</v>
      </c>
      <c r="R77" s="11">
        <f t="shared" si="20"/>
        <v>1.5998113821138213</v>
      </c>
      <c r="S77" s="9">
        <f t="shared" si="21"/>
        <v>1E+20</v>
      </c>
      <c r="T77" s="10">
        <f t="shared" si="22"/>
        <v>0.43970189701897017</v>
      </c>
      <c r="U77" s="12">
        <f t="shared" si="23"/>
        <v>5.0900000000000003E+22</v>
      </c>
      <c r="V77" s="12">
        <f t="shared" si="24"/>
        <v>3.7459999999999999E+22</v>
      </c>
      <c r="W77" s="10">
        <f t="shared" si="25"/>
        <v>160.49119241192412</v>
      </c>
      <c r="X77" s="11">
        <f t="shared" si="26"/>
        <v>60.826161924119241</v>
      </c>
      <c r="Y77" s="10">
        <f t="shared" si="29"/>
        <v>705.28184281842823</v>
      </c>
      <c r="Z77" s="10">
        <f t="shared" si="27"/>
        <v>267.30181842818428</v>
      </c>
      <c r="AA77" s="10">
        <f t="shared" si="28"/>
        <v>646.18590785907861</v>
      </c>
      <c r="AB77" s="10">
        <f>AA77*K77</f>
        <v>244.9044590785908</v>
      </c>
    </row>
    <row r="78" spans="1:28">
      <c r="A78" s="14">
        <v>77</v>
      </c>
      <c r="B78" s="14" t="s">
        <v>135</v>
      </c>
      <c r="C78" s="14" t="s">
        <v>136</v>
      </c>
      <c r="D78" s="14" t="s">
        <v>30</v>
      </c>
      <c r="E78" s="14">
        <v>2021</v>
      </c>
      <c r="F78" s="14">
        <v>6</v>
      </c>
      <c r="G78" s="14">
        <v>0.111</v>
      </c>
      <c r="H78" s="14">
        <v>1000</v>
      </c>
      <c r="I78" s="14">
        <v>100</v>
      </c>
      <c r="J78" s="14">
        <v>1.2</v>
      </c>
      <c r="K78" s="14">
        <v>0.379</v>
      </c>
      <c r="L78" s="14">
        <v>25000000</v>
      </c>
      <c r="M78" s="9">
        <f t="shared" si="15"/>
        <v>6.66E+20</v>
      </c>
      <c r="N78" s="9">
        <f t="shared" si="16"/>
        <v>6.6600000000000008E+19</v>
      </c>
      <c r="O78" s="10">
        <f t="shared" si="17"/>
        <v>17.868292682926828</v>
      </c>
      <c r="P78" s="10">
        <f t="shared" si="18"/>
        <v>1.1912195121951219</v>
      </c>
      <c r="Q78" s="11">
        <f t="shared" si="19"/>
        <v>6.7720829268292677</v>
      </c>
      <c r="R78" s="11">
        <f t="shared" si="20"/>
        <v>0.45147219512195119</v>
      </c>
      <c r="S78" s="9">
        <f t="shared" si="21"/>
        <v>2.775E+19</v>
      </c>
      <c r="T78" s="10">
        <f t="shared" si="22"/>
        <v>0.12408536585365854</v>
      </c>
      <c r="U78" s="12">
        <f t="shared" si="23"/>
        <v>1.412475E+22</v>
      </c>
      <c r="V78" s="12">
        <f t="shared" si="24"/>
        <v>1.039515E+22</v>
      </c>
      <c r="W78" s="10">
        <f t="shared" si="25"/>
        <v>45.291158536585364</v>
      </c>
      <c r="X78" s="11">
        <f t="shared" si="26"/>
        <v>17.165349085365854</v>
      </c>
      <c r="Y78" s="10">
        <f t="shared" si="29"/>
        <v>199.03292682926829</v>
      </c>
      <c r="Z78" s="10">
        <f t="shared" si="27"/>
        <v>75.433479268292686</v>
      </c>
      <c r="AA78" s="10">
        <f t="shared" si="28"/>
        <v>182.35585365853657</v>
      </c>
      <c r="AB78" s="10">
        <f>AA78*K78</f>
        <v>69.112868536585367</v>
      </c>
    </row>
    <row r="79" spans="1:28">
      <c r="A79" s="14">
        <v>78</v>
      </c>
      <c r="B79" s="14" t="s">
        <v>137</v>
      </c>
      <c r="C79" s="14" t="s">
        <v>136</v>
      </c>
      <c r="D79" s="14" t="s">
        <v>30</v>
      </c>
      <c r="E79" s="14">
        <v>2021</v>
      </c>
      <c r="F79" s="14">
        <v>6</v>
      </c>
      <c r="G79" s="14">
        <v>0.25600000000000001</v>
      </c>
      <c r="H79" s="14">
        <v>1000</v>
      </c>
      <c r="I79" s="14">
        <v>100</v>
      </c>
      <c r="J79" s="14">
        <v>1.2</v>
      </c>
      <c r="K79" s="14">
        <v>0.379</v>
      </c>
      <c r="L79" s="14">
        <v>25000000</v>
      </c>
      <c r="M79" s="9">
        <f t="shared" si="15"/>
        <v>1.536E+21</v>
      </c>
      <c r="N79" s="9">
        <f t="shared" si="16"/>
        <v>1.536E+20</v>
      </c>
      <c r="O79" s="10">
        <f t="shared" si="17"/>
        <v>41.209756097560977</v>
      </c>
      <c r="P79" s="10">
        <f t="shared" si="18"/>
        <v>2.7473170731707315</v>
      </c>
      <c r="Q79" s="11">
        <f t="shared" si="19"/>
        <v>15.61849756097561</v>
      </c>
      <c r="R79" s="11">
        <f t="shared" si="20"/>
        <v>1.0412331707317073</v>
      </c>
      <c r="S79" s="9">
        <f t="shared" si="21"/>
        <v>6.4E+19</v>
      </c>
      <c r="T79" s="10">
        <f t="shared" si="22"/>
        <v>0.2861788617886179</v>
      </c>
      <c r="U79" s="12">
        <f t="shared" si="23"/>
        <v>3.2576E+22</v>
      </c>
      <c r="V79" s="12">
        <f t="shared" si="24"/>
        <v>2.39744E+22</v>
      </c>
      <c r="W79" s="10">
        <f t="shared" si="25"/>
        <v>104.45528455284553</v>
      </c>
      <c r="X79" s="11">
        <f t="shared" si="26"/>
        <v>39.588552845528454</v>
      </c>
      <c r="Y79" s="10">
        <f t="shared" si="29"/>
        <v>459.03089430894306</v>
      </c>
      <c r="Z79" s="10">
        <f t="shared" si="27"/>
        <v>173.97270894308943</v>
      </c>
      <c r="AA79" s="10">
        <f t="shared" si="28"/>
        <v>420.56845528455284</v>
      </c>
      <c r="AB79" s="10">
        <f>AA79*K79</f>
        <v>159.39544455284553</v>
      </c>
    </row>
    <row r="80" spans="1:28">
      <c r="A80" s="14">
        <v>79</v>
      </c>
      <c r="B80" s="14" t="s">
        <v>138</v>
      </c>
      <c r="C80" s="14" t="s">
        <v>136</v>
      </c>
      <c r="D80" s="14" t="s">
        <v>30</v>
      </c>
      <c r="E80" s="14">
        <v>2021</v>
      </c>
      <c r="F80" s="14">
        <v>6</v>
      </c>
      <c r="G80" s="14">
        <v>0.59</v>
      </c>
      <c r="H80" s="14">
        <v>1000</v>
      </c>
      <c r="I80" s="14">
        <v>100</v>
      </c>
      <c r="J80" s="14">
        <v>1.2</v>
      </c>
      <c r="K80" s="14">
        <v>0.379</v>
      </c>
      <c r="L80" s="14">
        <v>25000000</v>
      </c>
      <c r="M80" s="9">
        <f t="shared" si="15"/>
        <v>3.54E+21</v>
      </c>
      <c r="N80" s="9">
        <f t="shared" si="16"/>
        <v>3.54E+20</v>
      </c>
      <c r="O80" s="10">
        <f t="shared" si="17"/>
        <v>94.975609756097569</v>
      </c>
      <c r="P80" s="10">
        <f t="shared" si="18"/>
        <v>6.3317073170731701</v>
      </c>
      <c r="Q80" s="11">
        <f t="shared" si="19"/>
        <v>35.995756097560978</v>
      </c>
      <c r="R80" s="11">
        <f t="shared" si="20"/>
        <v>2.3997170731707316</v>
      </c>
      <c r="S80" s="9">
        <f t="shared" si="21"/>
        <v>1.475E+20</v>
      </c>
      <c r="T80" s="10">
        <f t="shared" si="22"/>
        <v>0.65955284552845528</v>
      </c>
      <c r="U80" s="12">
        <f t="shared" si="23"/>
        <v>7.5077500000000006E+22</v>
      </c>
      <c r="V80" s="12">
        <f t="shared" si="24"/>
        <v>5.5253500000000002E+22</v>
      </c>
      <c r="W80" s="10">
        <f t="shared" si="25"/>
        <v>240.73678861788616</v>
      </c>
      <c r="X80" s="11">
        <f t="shared" si="26"/>
        <v>91.239242886178857</v>
      </c>
      <c r="Y80" s="10">
        <f t="shared" si="29"/>
        <v>1057.9227642276421</v>
      </c>
      <c r="Z80" s="10">
        <f t="shared" si="27"/>
        <v>400.95272764227639</v>
      </c>
      <c r="AA80" s="10">
        <f t="shared" si="28"/>
        <v>969.27886178861786</v>
      </c>
      <c r="AB80" s="10">
        <f>AA80*K80</f>
        <v>367.35668861788616</v>
      </c>
    </row>
    <row r="81" spans="1:28">
      <c r="A81" s="14">
        <v>80</v>
      </c>
      <c r="B81" s="14" t="s">
        <v>139</v>
      </c>
      <c r="C81" s="14" t="s">
        <v>136</v>
      </c>
      <c r="D81" s="14" t="s">
        <v>30</v>
      </c>
      <c r="E81" s="14">
        <v>2021</v>
      </c>
      <c r="F81" s="14">
        <v>6</v>
      </c>
      <c r="G81" s="14">
        <v>1.3</v>
      </c>
      <c r="H81" s="14">
        <v>1000</v>
      </c>
      <c r="I81" s="14">
        <v>100</v>
      </c>
      <c r="J81" s="14">
        <v>1.2</v>
      </c>
      <c r="K81" s="14">
        <v>0.379</v>
      </c>
      <c r="L81" s="14">
        <v>25000000</v>
      </c>
      <c r="M81" s="9">
        <f t="shared" si="15"/>
        <v>7.800000000000001E+21</v>
      </c>
      <c r="N81" s="9">
        <f t="shared" si="16"/>
        <v>7.8000000000000013E+20</v>
      </c>
      <c r="O81" s="10">
        <f t="shared" si="17"/>
        <v>209.26829268292687</v>
      </c>
      <c r="P81" s="10">
        <f t="shared" si="18"/>
        <v>13.951219512195124</v>
      </c>
      <c r="Q81" s="11">
        <f t="shared" si="19"/>
        <v>79.312682926829282</v>
      </c>
      <c r="R81" s="11">
        <f t="shared" si="20"/>
        <v>5.2875121951219519</v>
      </c>
      <c r="S81" s="9">
        <f t="shared" si="21"/>
        <v>3.25E+20</v>
      </c>
      <c r="T81" s="10">
        <f t="shared" si="22"/>
        <v>1.4532520325203251</v>
      </c>
      <c r="U81" s="12">
        <f t="shared" si="23"/>
        <v>1.65425E+23</v>
      </c>
      <c r="V81" s="12">
        <f t="shared" si="24"/>
        <v>1.2174500000000001E+23</v>
      </c>
      <c r="W81" s="10">
        <f t="shared" si="25"/>
        <v>530.43699186991864</v>
      </c>
      <c r="X81" s="11">
        <f t="shared" si="26"/>
        <v>201.03561991869915</v>
      </c>
      <c r="Y81" s="10">
        <f t="shared" si="29"/>
        <v>2331.0162601626016</v>
      </c>
      <c r="Z81" s="10">
        <f t="shared" si="27"/>
        <v>883.45516260162606</v>
      </c>
      <c r="AA81" s="10">
        <f t="shared" si="28"/>
        <v>2135.6991869918697</v>
      </c>
      <c r="AB81" s="10">
        <f>AA81*K81</f>
        <v>809.42999186991869</v>
      </c>
    </row>
    <row r="82" spans="1:28">
      <c r="A82" s="14">
        <v>81</v>
      </c>
      <c r="B82" s="14" t="s">
        <v>140</v>
      </c>
      <c r="C82" s="14" t="s">
        <v>136</v>
      </c>
      <c r="D82" s="14" t="s">
        <v>30</v>
      </c>
      <c r="E82" s="14">
        <v>2021</v>
      </c>
      <c r="F82" s="14">
        <v>6</v>
      </c>
      <c r="G82" s="14">
        <v>2.7</v>
      </c>
      <c r="H82" s="14">
        <v>1000</v>
      </c>
      <c r="I82" s="14">
        <v>100</v>
      </c>
      <c r="J82" s="14">
        <v>1.2</v>
      </c>
      <c r="K82" s="14">
        <v>0.379</v>
      </c>
      <c r="L82" s="14">
        <v>25000000</v>
      </c>
      <c r="M82" s="9">
        <f t="shared" si="15"/>
        <v>1.6200000000000004E+22</v>
      </c>
      <c r="N82" s="9">
        <f t="shared" si="16"/>
        <v>1.6200000000000003E+21</v>
      </c>
      <c r="O82" s="10">
        <f t="shared" si="17"/>
        <v>434.63414634146346</v>
      </c>
      <c r="P82" s="10">
        <f t="shared" si="18"/>
        <v>28.975609756097565</v>
      </c>
      <c r="Q82" s="11">
        <f t="shared" si="19"/>
        <v>164.72634146341466</v>
      </c>
      <c r="R82" s="11">
        <f t="shared" si="20"/>
        <v>10.981756097560977</v>
      </c>
      <c r="S82" s="9">
        <f t="shared" si="21"/>
        <v>6.75E+20</v>
      </c>
      <c r="T82" s="10">
        <f t="shared" si="22"/>
        <v>3.0182926829268291</v>
      </c>
      <c r="U82" s="12">
        <f t="shared" si="23"/>
        <v>3.4357500000000003E+23</v>
      </c>
      <c r="V82" s="12">
        <f t="shared" si="24"/>
        <v>2.5285500000000003E+23</v>
      </c>
      <c r="W82" s="10">
        <f t="shared" si="25"/>
        <v>1101.6768292682925</v>
      </c>
      <c r="X82" s="11">
        <f t="shared" si="26"/>
        <v>417.53551829268287</v>
      </c>
      <c r="Y82" s="10">
        <f t="shared" si="29"/>
        <v>4841.3414634146338</v>
      </c>
      <c r="Z82" s="10">
        <f t="shared" si="27"/>
        <v>1834.8684146341463</v>
      </c>
      <c r="AA82" s="10">
        <f t="shared" si="28"/>
        <v>4435.6829268292677</v>
      </c>
      <c r="AB82" s="10">
        <f>AA82*K82</f>
        <v>1681.1238292682924</v>
      </c>
    </row>
    <row r="83" spans="1:28">
      <c r="A83" s="14">
        <v>82</v>
      </c>
      <c r="B83" s="14" t="s">
        <v>141</v>
      </c>
      <c r="C83" s="14" t="s">
        <v>136</v>
      </c>
      <c r="D83" s="14" t="s">
        <v>30</v>
      </c>
      <c r="E83" s="14">
        <v>2021</v>
      </c>
      <c r="F83" s="14">
        <v>6</v>
      </c>
      <c r="G83" s="14">
        <v>6.7</v>
      </c>
      <c r="H83" s="14">
        <v>1000</v>
      </c>
      <c r="I83" s="14">
        <v>100</v>
      </c>
      <c r="J83" s="14">
        <v>1.2</v>
      </c>
      <c r="K83" s="14">
        <v>0.379</v>
      </c>
      <c r="L83" s="14">
        <v>25000000</v>
      </c>
      <c r="M83" s="9">
        <f t="shared" si="15"/>
        <v>4.0199999999999998E+22</v>
      </c>
      <c r="N83" s="9">
        <f t="shared" si="16"/>
        <v>4.0200000000000005E+21</v>
      </c>
      <c r="O83" s="10">
        <f t="shared" si="17"/>
        <v>1078.5365853658536</v>
      </c>
      <c r="P83" s="10">
        <f t="shared" si="18"/>
        <v>71.902439024390233</v>
      </c>
      <c r="Q83" s="11">
        <f t="shared" si="19"/>
        <v>408.76536585365852</v>
      </c>
      <c r="R83" s="11">
        <f t="shared" si="20"/>
        <v>27.251024390243899</v>
      </c>
      <c r="S83" s="9">
        <f t="shared" si="21"/>
        <v>1.675E+21</v>
      </c>
      <c r="T83" s="10">
        <f t="shared" si="22"/>
        <v>7.4898373983739832</v>
      </c>
      <c r="U83" s="12">
        <f t="shared" si="23"/>
        <v>8.525749999999999E+23</v>
      </c>
      <c r="V83" s="12">
        <f t="shared" si="24"/>
        <v>6.2745499999999992E+23</v>
      </c>
      <c r="W83" s="10">
        <f t="shared" si="25"/>
        <v>2733.790650406504</v>
      </c>
      <c r="X83" s="11">
        <f t="shared" si="26"/>
        <v>1036.1066565040651</v>
      </c>
      <c r="Y83" s="10">
        <f t="shared" si="29"/>
        <v>12013.699186991869</v>
      </c>
      <c r="Z83" s="10">
        <f t="shared" si="27"/>
        <v>4553.1919918699186</v>
      </c>
      <c r="AA83" s="10">
        <f t="shared" si="28"/>
        <v>11007.065040650406</v>
      </c>
      <c r="AB83" s="10">
        <f>AA83*K83</f>
        <v>4171.6776504065037</v>
      </c>
    </row>
    <row r="84" spans="1:28">
      <c r="A84" s="14">
        <v>83</v>
      </c>
      <c r="B84" s="14" t="s">
        <v>142</v>
      </c>
      <c r="C84" s="14" t="s">
        <v>136</v>
      </c>
      <c r="D84" s="14" t="s">
        <v>30</v>
      </c>
      <c r="E84" s="14">
        <v>2021</v>
      </c>
      <c r="F84" s="14">
        <v>6</v>
      </c>
      <c r="G84" s="14">
        <v>13</v>
      </c>
      <c r="H84" s="14">
        <v>1000</v>
      </c>
      <c r="I84" s="14">
        <v>100</v>
      </c>
      <c r="J84" s="14">
        <v>1.2</v>
      </c>
      <c r="K84" s="14">
        <v>0.379</v>
      </c>
      <c r="L84" s="14">
        <v>25000000</v>
      </c>
      <c r="M84" s="9">
        <f t="shared" si="15"/>
        <v>7.8000000000000004E+22</v>
      </c>
      <c r="N84" s="9">
        <f t="shared" si="16"/>
        <v>7.8E+21</v>
      </c>
      <c r="O84" s="10">
        <f t="shared" si="17"/>
        <v>2092.6829268292681</v>
      </c>
      <c r="P84" s="10">
        <f t="shared" si="18"/>
        <v>139.51219512195121</v>
      </c>
      <c r="Q84" s="11">
        <f t="shared" si="19"/>
        <v>793.12682926829268</v>
      </c>
      <c r="R84" s="11">
        <f t="shared" si="20"/>
        <v>52.875121951219505</v>
      </c>
      <c r="S84" s="9">
        <f t="shared" si="21"/>
        <v>3.25E+21</v>
      </c>
      <c r="T84" s="10">
        <f t="shared" si="22"/>
        <v>14.532520325203251</v>
      </c>
      <c r="U84" s="12">
        <f t="shared" si="23"/>
        <v>1.6542500000000002E+24</v>
      </c>
      <c r="V84" s="12">
        <f t="shared" si="24"/>
        <v>1.2174499999999999E+24</v>
      </c>
      <c r="W84" s="10">
        <f t="shared" si="25"/>
        <v>5304.3699186991862</v>
      </c>
      <c r="X84" s="11">
        <f t="shared" si="26"/>
        <v>2010.3561991869915</v>
      </c>
      <c r="Y84" s="10">
        <f t="shared" si="29"/>
        <v>23310.162601626012</v>
      </c>
      <c r="Z84" s="10">
        <f t="shared" si="27"/>
        <v>8834.5516260162585</v>
      </c>
      <c r="AA84" s="10">
        <f t="shared" si="28"/>
        <v>21356.991869918696</v>
      </c>
      <c r="AB84" s="10">
        <f>AA84*K84</f>
        <v>8094.2999186991856</v>
      </c>
    </row>
    <row r="85" spans="1:28">
      <c r="A85" s="14">
        <v>84</v>
      </c>
      <c r="B85" s="14" t="s">
        <v>143</v>
      </c>
      <c r="C85" s="14" t="s">
        <v>112</v>
      </c>
      <c r="D85" s="14" t="s">
        <v>37</v>
      </c>
      <c r="E85" s="14">
        <v>2021</v>
      </c>
      <c r="F85" s="14">
        <v>6</v>
      </c>
      <c r="G85" s="14">
        <v>27</v>
      </c>
      <c r="H85" s="14">
        <v>1000</v>
      </c>
      <c r="I85" s="14">
        <v>100</v>
      </c>
      <c r="J85" s="14">
        <v>1.3</v>
      </c>
      <c r="K85" s="14">
        <v>0.54400000000000004</v>
      </c>
      <c r="L85" s="14">
        <v>5110000</v>
      </c>
      <c r="M85" s="9">
        <f t="shared" si="15"/>
        <v>1.6200000000000001E+23</v>
      </c>
      <c r="N85" s="9">
        <f t="shared" si="16"/>
        <v>1.62E+22</v>
      </c>
      <c r="O85" s="10">
        <f t="shared" si="17"/>
        <v>4708.5365853658541</v>
      </c>
      <c r="P85" s="10">
        <f t="shared" si="18"/>
        <v>313.90243902439022</v>
      </c>
      <c r="Q85" s="11">
        <f t="shared" si="19"/>
        <v>2561.4439024390249</v>
      </c>
      <c r="R85" s="11">
        <f t="shared" si="20"/>
        <v>170.76292682926828</v>
      </c>
      <c r="S85" s="9">
        <f t="shared" si="21"/>
        <v>1.3796999999999999E+21</v>
      </c>
      <c r="T85" s="10">
        <f t="shared" si="22"/>
        <v>6.6835060975609748</v>
      </c>
      <c r="U85" s="12">
        <f t="shared" si="23"/>
        <v>1.4755905E+24</v>
      </c>
      <c r="V85" s="12">
        <f t="shared" si="24"/>
        <v>5.6839049999999992E+23</v>
      </c>
      <c r="W85" s="10">
        <f t="shared" si="25"/>
        <v>2439.4797256097559</v>
      </c>
      <c r="X85" s="11">
        <f t="shared" si="26"/>
        <v>1327.0769707317072</v>
      </c>
      <c r="Y85" s="10">
        <f t="shared" si="29"/>
        <v>14466.455487804877</v>
      </c>
      <c r="Z85" s="10">
        <f t="shared" si="27"/>
        <v>7869.7517853658537</v>
      </c>
      <c r="AA85" s="10">
        <f t="shared" si="28"/>
        <v>10071.821341463414</v>
      </c>
      <c r="AB85" s="10">
        <f>AA85*K85</f>
        <v>5479.0708097560973</v>
      </c>
    </row>
    <row r="86" spans="1:28">
      <c r="A86" s="14">
        <v>85</v>
      </c>
      <c r="B86" s="14" t="s">
        <v>144</v>
      </c>
      <c r="C86" s="14" t="s">
        <v>79</v>
      </c>
      <c r="D86" s="14" t="s">
        <v>37</v>
      </c>
      <c r="E86" s="14">
        <v>2021</v>
      </c>
      <c r="F86" s="14">
        <v>6</v>
      </c>
      <c r="G86" s="14">
        <v>11.3</v>
      </c>
      <c r="H86" s="14">
        <v>1000</v>
      </c>
      <c r="I86" s="14">
        <v>100</v>
      </c>
      <c r="J86" s="14">
        <v>1.3</v>
      </c>
      <c r="K86" s="14">
        <v>0.54400000000000004</v>
      </c>
      <c r="L86" s="14">
        <v>5110000</v>
      </c>
      <c r="M86" s="9">
        <f t="shared" si="15"/>
        <v>6.780000000000001E+22</v>
      </c>
      <c r="N86" s="9">
        <f t="shared" si="16"/>
        <v>6.780000000000001E+21</v>
      </c>
      <c r="O86" s="10">
        <f t="shared" si="17"/>
        <v>1970.6097560975613</v>
      </c>
      <c r="P86" s="10">
        <f t="shared" si="18"/>
        <v>131.3739837398374</v>
      </c>
      <c r="Q86" s="11">
        <f t="shared" si="19"/>
        <v>1072.0117073170734</v>
      </c>
      <c r="R86" s="11">
        <f t="shared" si="20"/>
        <v>71.467447154471557</v>
      </c>
      <c r="S86" s="9">
        <f t="shared" si="21"/>
        <v>5.7743E+20</v>
      </c>
      <c r="T86" s="10">
        <f t="shared" si="22"/>
        <v>2.7971710704607045</v>
      </c>
      <c r="U86" s="12">
        <f t="shared" si="23"/>
        <v>6.1756195000000009E+23</v>
      </c>
      <c r="V86" s="12">
        <f t="shared" si="24"/>
        <v>2.3788195E+23</v>
      </c>
      <c r="W86" s="10">
        <f t="shared" si="25"/>
        <v>1020.9674407181571</v>
      </c>
      <c r="X86" s="11">
        <f t="shared" si="26"/>
        <v>555.40628775067751</v>
      </c>
      <c r="Y86" s="10">
        <f t="shared" si="29"/>
        <v>6054.4795189701899</v>
      </c>
      <c r="Z86" s="10">
        <f t="shared" si="27"/>
        <v>3293.6368583197836</v>
      </c>
      <c r="AA86" s="10">
        <f t="shared" si="28"/>
        <v>4215.2437466124657</v>
      </c>
      <c r="AB86" s="10">
        <f>AA86*K86</f>
        <v>2293.0925981571813</v>
      </c>
    </row>
    <row r="87" spans="1:28">
      <c r="A87" s="14">
        <v>86</v>
      </c>
      <c r="B87" s="14" t="s">
        <v>145</v>
      </c>
      <c r="C87" s="14" t="s">
        <v>79</v>
      </c>
      <c r="D87" s="14" t="s">
        <v>37</v>
      </c>
      <c r="E87" s="14">
        <v>2021</v>
      </c>
      <c r="F87" s="14">
        <v>6</v>
      </c>
      <c r="G87" s="14">
        <v>0.34</v>
      </c>
      <c r="H87" s="14">
        <v>1000</v>
      </c>
      <c r="I87" s="14">
        <v>100</v>
      </c>
      <c r="J87" s="14">
        <v>1.3</v>
      </c>
      <c r="K87" s="14">
        <v>0.54400000000000004</v>
      </c>
      <c r="L87" s="14">
        <v>5110000</v>
      </c>
      <c r="M87" s="9">
        <f t="shared" si="15"/>
        <v>2.04E+21</v>
      </c>
      <c r="N87" s="9">
        <f t="shared" si="16"/>
        <v>2.04E+20</v>
      </c>
      <c r="O87" s="10">
        <f t="shared" si="17"/>
        <v>59.292682926829265</v>
      </c>
      <c r="P87" s="10">
        <f t="shared" si="18"/>
        <v>3.9528455284552844</v>
      </c>
      <c r="Q87" s="11">
        <f t="shared" si="19"/>
        <v>32.255219512195126</v>
      </c>
      <c r="R87" s="11">
        <f t="shared" si="20"/>
        <v>2.150347967479675</v>
      </c>
      <c r="S87" s="9">
        <f t="shared" si="21"/>
        <v>1.7374000000000002E+19</v>
      </c>
      <c r="T87" s="10">
        <f t="shared" si="22"/>
        <v>8.4162669376693783E-2</v>
      </c>
      <c r="U87" s="12">
        <f t="shared" si="23"/>
        <v>1.8581510000000002E+22</v>
      </c>
      <c r="V87" s="12">
        <f t="shared" si="24"/>
        <v>7.1575100000000006E+21</v>
      </c>
      <c r="W87" s="10">
        <f t="shared" si="25"/>
        <v>30.719374322493231</v>
      </c>
      <c r="X87" s="11">
        <f t="shared" si="26"/>
        <v>16.711339631436317</v>
      </c>
      <c r="Y87" s="10">
        <f t="shared" si="29"/>
        <v>182.17018021680218</v>
      </c>
      <c r="Z87" s="10">
        <f t="shared" si="27"/>
        <v>99.100578037940394</v>
      </c>
      <c r="AA87" s="10">
        <f t="shared" si="28"/>
        <v>126.83034281842821</v>
      </c>
      <c r="AB87" s="10">
        <f>AA87*K87</f>
        <v>68.995706493224944</v>
      </c>
    </row>
    <row r="88" spans="1:28">
      <c r="A88" s="14">
        <v>87</v>
      </c>
      <c r="B88" s="14" t="s">
        <v>146</v>
      </c>
      <c r="C88" s="14" t="s">
        <v>57</v>
      </c>
      <c r="D88" s="14" t="s">
        <v>37</v>
      </c>
      <c r="E88" s="14">
        <v>2021</v>
      </c>
      <c r="F88" s="14">
        <v>6</v>
      </c>
      <c r="G88" s="14">
        <v>0.14699999999999999</v>
      </c>
      <c r="H88" s="14">
        <v>1000</v>
      </c>
      <c r="I88" s="14">
        <v>100</v>
      </c>
      <c r="J88" s="14">
        <v>1.3</v>
      </c>
      <c r="K88" s="14">
        <v>0.54400000000000004</v>
      </c>
      <c r="L88" s="14">
        <v>5110000</v>
      </c>
      <c r="M88" s="9">
        <f t="shared" si="15"/>
        <v>8.8199999999999987E+20</v>
      </c>
      <c r="N88" s="9">
        <f t="shared" si="16"/>
        <v>8.8199999999999984E+19</v>
      </c>
      <c r="O88" s="10">
        <f t="shared" si="17"/>
        <v>25.635365853658534</v>
      </c>
      <c r="P88" s="10">
        <f t="shared" si="18"/>
        <v>1.709024390243902</v>
      </c>
      <c r="Q88" s="11">
        <f t="shared" si="19"/>
        <v>13.945639024390244</v>
      </c>
      <c r="R88" s="11">
        <f t="shared" si="20"/>
        <v>0.92970926829268274</v>
      </c>
      <c r="S88" s="9">
        <f t="shared" si="21"/>
        <v>7.5117E+18</v>
      </c>
      <c r="T88" s="10">
        <f t="shared" si="22"/>
        <v>3.6387977642276421E-2</v>
      </c>
      <c r="U88" s="12">
        <f t="shared" si="23"/>
        <v>8.0337704999999987E+21</v>
      </c>
      <c r="V88" s="12">
        <f t="shared" si="24"/>
        <v>3.0945705000000002E+21</v>
      </c>
      <c r="W88" s="10">
        <f t="shared" si="25"/>
        <v>13.281611839430894</v>
      </c>
      <c r="X88" s="11">
        <f t="shared" si="26"/>
        <v>7.2251968406504075</v>
      </c>
      <c r="Y88" s="10">
        <f t="shared" si="29"/>
        <v>78.761813211382105</v>
      </c>
      <c r="Z88" s="10">
        <f t="shared" si="27"/>
        <v>42.846426386991865</v>
      </c>
      <c r="AA88" s="10">
        <f t="shared" si="28"/>
        <v>54.835471747967482</v>
      </c>
      <c r="AB88" s="10">
        <f>AA88*K88</f>
        <v>29.830496630894313</v>
      </c>
    </row>
    <row r="89" spans="1:28">
      <c r="A89" s="14">
        <v>88</v>
      </c>
      <c r="B89" s="14" t="s">
        <v>147</v>
      </c>
      <c r="C89" s="14" t="s">
        <v>57</v>
      </c>
      <c r="D89" s="14" t="s">
        <v>37</v>
      </c>
      <c r="E89" s="14">
        <v>2021</v>
      </c>
      <c r="F89" s="14">
        <v>6</v>
      </c>
      <c r="G89" s="14">
        <v>0.374</v>
      </c>
      <c r="H89" s="14">
        <v>1000</v>
      </c>
      <c r="I89" s="14">
        <v>100</v>
      </c>
      <c r="J89" s="14">
        <v>1.3</v>
      </c>
      <c r="K89" s="14">
        <v>0.54400000000000004</v>
      </c>
      <c r="L89" s="14">
        <v>5110000</v>
      </c>
      <c r="M89" s="9">
        <f t="shared" si="15"/>
        <v>2.244E+21</v>
      </c>
      <c r="N89" s="9">
        <f t="shared" si="16"/>
        <v>2.2439999999999997E+20</v>
      </c>
      <c r="O89" s="10">
        <f t="shared" si="17"/>
        <v>65.221951219512192</v>
      </c>
      <c r="P89" s="10">
        <f t="shared" si="18"/>
        <v>4.3481300813008126</v>
      </c>
      <c r="Q89" s="11">
        <f t="shared" si="19"/>
        <v>35.480741463414638</v>
      </c>
      <c r="R89" s="11">
        <f t="shared" si="20"/>
        <v>2.3653827642276424</v>
      </c>
      <c r="S89" s="9">
        <f t="shared" si="21"/>
        <v>1.91114E+19</v>
      </c>
      <c r="T89" s="10">
        <f t="shared" si="22"/>
        <v>9.2578936314363133E-2</v>
      </c>
      <c r="U89" s="12">
        <f t="shared" si="23"/>
        <v>2.0439661E+22</v>
      </c>
      <c r="V89" s="12">
        <f t="shared" si="24"/>
        <v>7.8732609999999997E+21</v>
      </c>
      <c r="W89" s="10">
        <f t="shared" si="25"/>
        <v>33.791311754742544</v>
      </c>
      <c r="X89" s="11">
        <f t="shared" si="26"/>
        <v>18.382473594579945</v>
      </c>
      <c r="Y89" s="10">
        <f t="shared" si="29"/>
        <v>200.38719823848237</v>
      </c>
      <c r="Z89" s="10">
        <f t="shared" si="27"/>
        <v>109.01063584173441</v>
      </c>
      <c r="AA89" s="10">
        <f t="shared" si="28"/>
        <v>139.51337710027099</v>
      </c>
      <c r="AB89" s="10">
        <f>AA89*K89</f>
        <v>75.895277142547428</v>
      </c>
    </row>
    <row r="90" spans="1:28">
      <c r="A90" s="14">
        <v>89</v>
      </c>
      <c r="B90" s="14" t="s">
        <v>148</v>
      </c>
      <c r="C90" s="14" t="s">
        <v>81</v>
      </c>
      <c r="D90" s="14" t="s">
        <v>37</v>
      </c>
      <c r="E90" s="14">
        <v>2021</v>
      </c>
      <c r="F90" s="14">
        <v>6</v>
      </c>
      <c r="G90" s="14">
        <v>11</v>
      </c>
      <c r="H90" s="14">
        <v>1000</v>
      </c>
      <c r="I90" s="14">
        <v>100</v>
      </c>
      <c r="J90" s="14">
        <v>1.3</v>
      </c>
      <c r="K90" s="14">
        <v>0.54400000000000004</v>
      </c>
      <c r="L90" s="14">
        <v>5110001</v>
      </c>
      <c r="M90" s="9">
        <f t="shared" si="15"/>
        <v>6.5999999999999996E+22</v>
      </c>
      <c r="N90" s="9">
        <f t="shared" si="16"/>
        <v>6.6E+21</v>
      </c>
      <c r="O90" s="10">
        <f t="shared" si="17"/>
        <v>1918.292682926829</v>
      </c>
      <c r="P90" s="10">
        <f t="shared" si="18"/>
        <v>127.88617886178862</v>
      </c>
      <c r="Q90" s="11">
        <f t="shared" si="19"/>
        <v>1043.5512195121951</v>
      </c>
      <c r="R90" s="11">
        <f t="shared" si="20"/>
        <v>69.570081300813015</v>
      </c>
      <c r="S90" s="9">
        <f t="shared" si="21"/>
        <v>5.6210011000000001E+20</v>
      </c>
      <c r="T90" s="10">
        <f t="shared" si="22"/>
        <v>2.7229104244579947</v>
      </c>
      <c r="U90" s="12">
        <f t="shared" si="23"/>
        <v>6.0116654015E+23</v>
      </c>
      <c r="V90" s="12">
        <f t="shared" si="24"/>
        <v>2.3156654014999998E+23</v>
      </c>
      <c r="W90" s="10">
        <f t="shared" si="25"/>
        <v>993.86230492716811</v>
      </c>
      <c r="X90" s="11">
        <f t="shared" si="26"/>
        <v>540.66109388037944</v>
      </c>
      <c r="Y90" s="10">
        <f t="shared" si="29"/>
        <v>5893.7419026355019</v>
      </c>
      <c r="Z90" s="10">
        <f t="shared" si="27"/>
        <v>3206.1955950337133</v>
      </c>
      <c r="AA90" s="10">
        <f t="shared" si="28"/>
        <v>4103.3353985704607</v>
      </c>
      <c r="AB90" s="10">
        <f>AA90*K90</f>
        <v>2232.2144568223307</v>
      </c>
    </row>
    <row r="91" spans="1:28">
      <c r="A91" s="14">
        <v>90</v>
      </c>
      <c r="B91" s="14" t="s">
        <v>149</v>
      </c>
      <c r="C91" s="14" t="s">
        <v>108</v>
      </c>
      <c r="D91" s="14" t="s">
        <v>109</v>
      </c>
      <c r="E91" s="14">
        <v>2021</v>
      </c>
      <c r="F91" s="14">
        <v>6</v>
      </c>
      <c r="G91" s="14">
        <v>0.46500000000000002</v>
      </c>
      <c r="H91" s="14">
        <v>1000</v>
      </c>
      <c r="I91" s="14">
        <v>100</v>
      </c>
      <c r="J91" s="14">
        <v>1.2</v>
      </c>
      <c r="K91" s="14">
        <v>0.55000000000000004</v>
      </c>
      <c r="L91" s="14">
        <v>33150</v>
      </c>
      <c r="M91" s="9">
        <f t="shared" si="15"/>
        <v>2.79E+21</v>
      </c>
      <c r="N91" s="9">
        <f t="shared" si="16"/>
        <v>2.79E+20</v>
      </c>
      <c r="O91" s="10">
        <f t="shared" si="17"/>
        <v>74.853658536585371</v>
      </c>
      <c r="P91" s="10">
        <f t="shared" si="18"/>
        <v>4.9902439024390244</v>
      </c>
      <c r="Q91" s="11">
        <f t="shared" si="19"/>
        <v>41.16951219512196</v>
      </c>
      <c r="R91" s="11">
        <f t="shared" si="20"/>
        <v>2.7446341463414634</v>
      </c>
      <c r="S91" s="9">
        <f t="shared" si="21"/>
        <v>1.541475E+17</v>
      </c>
      <c r="T91" s="10">
        <f t="shared" si="22"/>
        <v>6.8927743902439016E-4</v>
      </c>
      <c r="U91" s="12">
        <f t="shared" si="23"/>
        <v>1.6796263837499998E+22</v>
      </c>
      <c r="V91" s="12">
        <f t="shared" si="24"/>
        <v>1.1722638375E+21</v>
      </c>
      <c r="W91" s="10">
        <f t="shared" si="25"/>
        <v>0.25158626524390243</v>
      </c>
      <c r="X91" s="11">
        <f t="shared" si="26"/>
        <v>0.13837244588414635</v>
      </c>
      <c r="Y91" s="10">
        <f t="shared" si="29"/>
        <v>75.860003597560976</v>
      </c>
      <c r="Z91" s="10">
        <f t="shared" si="27"/>
        <v>41.723001978658537</v>
      </c>
      <c r="AA91" s="10">
        <f t="shared" si="28"/>
        <v>5.9965889634146343</v>
      </c>
      <c r="AB91" s="10">
        <f>AA91*K91</f>
        <v>3.2981239298780491</v>
      </c>
    </row>
    <row r="92" spans="1:28">
      <c r="A92" s="14">
        <v>91</v>
      </c>
      <c r="B92" s="14" t="s">
        <v>150</v>
      </c>
      <c r="C92" s="14" t="s">
        <v>151</v>
      </c>
      <c r="D92" s="14" t="s">
        <v>127</v>
      </c>
      <c r="E92" s="14">
        <v>2021</v>
      </c>
      <c r="F92" s="14">
        <v>6</v>
      </c>
      <c r="G92" s="14">
        <v>6</v>
      </c>
      <c r="H92" s="14">
        <v>1000</v>
      </c>
      <c r="I92" s="14">
        <v>100</v>
      </c>
      <c r="J92" s="14">
        <v>1.21</v>
      </c>
      <c r="K92" s="14">
        <v>0.45800000000000002</v>
      </c>
      <c r="L92" s="14">
        <v>183400</v>
      </c>
      <c r="M92" s="9">
        <f t="shared" si="15"/>
        <v>3.6E+22</v>
      </c>
      <c r="N92" s="9">
        <f t="shared" si="16"/>
        <v>3.6E+21</v>
      </c>
      <c r="O92" s="10">
        <f t="shared" si="17"/>
        <v>973.90243902439022</v>
      </c>
      <c r="P92" s="10">
        <f t="shared" si="18"/>
        <v>64.926829268292678</v>
      </c>
      <c r="Q92" s="11">
        <f t="shared" si="19"/>
        <v>446.04731707317075</v>
      </c>
      <c r="R92" s="11">
        <f t="shared" si="20"/>
        <v>29.736487804878049</v>
      </c>
      <c r="S92" s="9">
        <f t="shared" si="21"/>
        <v>1.1004E+19</v>
      </c>
      <c r="T92" s="10">
        <f t="shared" si="22"/>
        <v>4.9614918699186987E-2</v>
      </c>
      <c r="U92" s="12">
        <f t="shared" si="23"/>
        <v>2.2001646000000003E+23</v>
      </c>
      <c r="V92" s="12">
        <f t="shared" si="24"/>
        <v>1.8416460000000001E+22</v>
      </c>
      <c r="W92" s="10">
        <f t="shared" si="25"/>
        <v>18.10944532520325</v>
      </c>
      <c r="X92" s="11">
        <f t="shared" si="26"/>
        <v>8.2941259589430896</v>
      </c>
      <c r="Y92" s="10">
        <f t="shared" si="29"/>
        <v>1046.3402203252033</v>
      </c>
      <c r="Z92" s="10">
        <f t="shared" si="27"/>
        <v>479.22382090894314</v>
      </c>
      <c r="AA92" s="10">
        <f t="shared" si="28"/>
        <v>137.36461056910568</v>
      </c>
      <c r="AB92" s="10">
        <f>AA92*K92</f>
        <v>62.912991640650404</v>
      </c>
    </row>
    <row r="93" spans="1:28">
      <c r="A93" s="14">
        <v>92</v>
      </c>
      <c r="B93" s="14" t="s">
        <v>152</v>
      </c>
      <c r="C93" s="14" t="s">
        <v>153</v>
      </c>
      <c r="D93" s="14" t="s">
        <v>30</v>
      </c>
      <c r="E93" s="14">
        <v>2021</v>
      </c>
      <c r="F93" s="14">
        <v>6</v>
      </c>
      <c r="G93" s="14">
        <v>3</v>
      </c>
      <c r="H93" s="14">
        <v>1000</v>
      </c>
      <c r="I93" s="14">
        <v>100</v>
      </c>
      <c r="J93" s="14">
        <v>1.2</v>
      </c>
      <c r="K93" s="14">
        <v>0.379</v>
      </c>
      <c r="L93" s="14">
        <v>25000000</v>
      </c>
      <c r="M93" s="9">
        <f t="shared" si="15"/>
        <v>1.8E+22</v>
      </c>
      <c r="N93" s="9">
        <f t="shared" si="16"/>
        <v>1.8E+21</v>
      </c>
      <c r="O93" s="10">
        <f t="shared" si="17"/>
        <v>482.92682926829264</v>
      </c>
      <c r="P93" s="10">
        <f t="shared" si="18"/>
        <v>32.195121951219512</v>
      </c>
      <c r="Q93" s="11">
        <f t="shared" si="19"/>
        <v>183.0292682926829</v>
      </c>
      <c r="R93" s="11">
        <f t="shared" si="20"/>
        <v>12.201951219512196</v>
      </c>
      <c r="S93" s="9">
        <f t="shared" si="21"/>
        <v>7.5E+20</v>
      </c>
      <c r="T93" s="10">
        <f t="shared" si="22"/>
        <v>3.3536585365853657</v>
      </c>
      <c r="U93" s="12">
        <f t="shared" si="23"/>
        <v>3.8175000000000002E+23</v>
      </c>
      <c r="V93" s="12">
        <f t="shared" si="24"/>
        <v>2.8095E+23</v>
      </c>
      <c r="W93" s="10">
        <f t="shared" si="25"/>
        <v>1224.0853658536585</v>
      </c>
      <c r="X93" s="11">
        <f t="shared" si="26"/>
        <v>463.92835365853654</v>
      </c>
      <c r="Y93" s="10">
        <f t="shared" si="29"/>
        <v>5379.2682926829266</v>
      </c>
      <c r="Z93" s="10">
        <f t="shared" si="27"/>
        <v>2038.7426829268293</v>
      </c>
      <c r="AA93" s="10">
        <f t="shared" si="28"/>
        <v>4928.5365853658532</v>
      </c>
      <c r="AB93" s="10">
        <f>AA93*K93</f>
        <v>1867.9153658536584</v>
      </c>
    </row>
    <row r="94" spans="1:28">
      <c r="A94" s="14">
        <v>93</v>
      </c>
      <c r="B94" s="14" t="s">
        <v>154</v>
      </c>
      <c r="C94" s="14" t="s">
        <v>50</v>
      </c>
      <c r="D94" s="14" t="s">
        <v>30</v>
      </c>
      <c r="E94" s="14">
        <v>2021</v>
      </c>
      <c r="F94" s="14">
        <v>6</v>
      </c>
      <c r="G94" s="14">
        <v>0.35399999999999998</v>
      </c>
      <c r="H94" s="14">
        <v>1000</v>
      </c>
      <c r="I94" s="14">
        <v>100</v>
      </c>
      <c r="J94" s="14">
        <v>1.2</v>
      </c>
      <c r="K94" s="14">
        <v>0.379</v>
      </c>
      <c r="L94" s="14">
        <v>25000000</v>
      </c>
      <c r="M94" s="9">
        <f t="shared" si="15"/>
        <v>2.1239999999999995E+21</v>
      </c>
      <c r="N94" s="9">
        <f t="shared" si="16"/>
        <v>2.1239999999999997E+20</v>
      </c>
      <c r="O94" s="10">
        <f t="shared" si="17"/>
        <v>56.985365853658529</v>
      </c>
      <c r="P94" s="10">
        <f t="shared" si="18"/>
        <v>3.7990243902439018</v>
      </c>
      <c r="Q94" s="11">
        <f t="shared" si="19"/>
        <v>21.597453658536583</v>
      </c>
      <c r="R94" s="11">
        <f t="shared" si="20"/>
        <v>1.4398302439024389</v>
      </c>
      <c r="S94" s="9">
        <f t="shared" si="21"/>
        <v>8.85E+19</v>
      </c>
      <c r="T94" s="10">
        <f t="shared" si="22"/>
        <v>0.39573170731707313</v>
      </c>
      <c r="U94" s="12">
        <f t="shared" si="23"/>
        <v>4.5046500000000004E+22</v>
      </c>
      <c r="V94" s="12">
        <f t="shared" si="24"/>
        <v>3.3152099999999999E+22</v>
      </c>
      <c r="W94" s="10">
        <f t="shared" si="25"/>
        <v>144.4420731707317</v>
      </c>
      <c r="X94" s="11">
        <f t="shared" si="26"/>
        <v>54.743545731707314</v>
      </c>
      <c r="Y94" s="10">
        <f t="shared" si="29"/>
        <v>634.75365853658536</v>
      </c>
      <c r="Z94" s="10">
        <f t="shared" si="27"/>
        <v>240.57163658536587</v>
      </c>
      <c r="AA94" s="10">
        <f t="shared" si="28"/>
        <v>581.56731707317067</v>
      </c>
      <c r="AB94" s="10">
        <f>AA94*K94</f>
        <v>220.41401317073169</v>
      </c>
    </row>
    <row r="95" spans="1:28">
      <c r="A95" s="14">
        <v>94</v>
      </c>
      <c r="B95" s="14" t="s">
        <v>155</v>
      </c>
      <c r="C95" s="14" t="s">
        <v>81</v>
      </c>
      <c r="D95" s="14" t="s">
        <v>37</v>
      </c>
      <c r="E95" s="14">
        <v>2021</v>
      </c>
      <c r="F95" s="14">
        <v>6</v>
      </c>
      <c r="G95" s="14">
        <v>1</v>
      </c>
      <c r="H95" s="14">
        <v>1000</v>
      </c>
      <c r="I95" s="14">
        <v>100</v>
      </c>
      <c r="J95" s="14">
        <v>1.3</v>
      </c>
      <c r="K95" s="14">
        <v>0.54400000000000004</v>
      </c>
      <c r="L95" s="14">
        <v>5110000</v>
      </c>
      <c r="M95" s="9">
        <f t="shared" si="15"/>
        <v>6E+21</v>
      </c>
      <c r="N95" s="9">
        <f t="shared" si="16"/>
        <v>6E+20</v>
      </c>
      <c r="O95" s="10">
        <f t="shared" si="17"/>
        <v>174.39024390243898</v>
      </c>
      <c r="P95" s="10">
        <f t="shared" si="18"/>
        <v>11.626016260162601</v>
      </c>
      <c r="Q95" s="11">
        <f t="shared" si="19"/>
        <v>94.868292682926807</v>
      </c>
      <c r="R95" s="11">
        <f t="shared" si="20"/>
        <v>6.324552845528455</v>
      </c>
      <c r="S95" s="9">
        <f t="shared" si="21"/>
        <v>5.11E+19</v>
      </c>
      <c r="T95" s="10">
        <f t="shared" si="22"/>
        <v>0.24753726287262873</v>
      </c>
      <c r="U95" s="12">
        <f t="shared" si="23"/>
        <v>5.4651500000000004E+22</v>
      </c>
      <c r="V95" s="12">
        <f t="shared" si="24"/>
        <v>2.10515E+22</v>
      </c>
      <c r="W95" s="10">
        <f t="shared" si="25"/>
        <v>90.351100948509483</v>
      </c>
      <c r="X95" s="11">
        <f t="shared" si="26"/>
        <v>49.150998915989163</v>
      </c>
      <c r="Y95" s="10">
        <f t="shared" si="29"/>
        <v>535.79464769647689</v>
      </c>
      <c r="Z95" s="10">
        <f t="shared" si="27"/>
        <v>291.47228834688343</v>
      </c>
      <c r="AA95" s="10">
        <f t="shared" si="28"/>
        <v>373.03042005420053</v>
      </c>
      <c r="AB95" s="10">
        <f>AA95*K95</f>
        <v>202.9285485094851</v>
      </c>
    </row>
    <row r="96" spans="1:28">
      <c r="A96" s="14">
        <v>95</v>
      </c>
      <c r="B96" s="14" t="s">
        <v>156</v>
      </c>
      <c r="C96" s="14" t="s">
        <v>42</v>
      </c>
      <c r="D96" s="14" t="s">
        <v>30</v>
      </c>
      <c r="E96" s="14">
        <v>2021</v>
      </c>
      <c r="F96" s="14">
        <v>6</v>
      </c>
      <c r="G96" s="14">
        <v>7</v>
      </c>
      <c r="H96" s="14">
        <v>1000</v>
      </c>
      <c r="I96" s="14">
        <v>100</v>
      </c>
      <c r="J96" s="14">
        <v>1.1000000000000001</v>
      </c>
      <c r="K96" s="14">
        <v>0.379</v>
      </c>
      <c r="L96" s="14">
        <v>25000000</v>
      </c>
      <c r="M96" s="9">
        <f t="shared" si="15"/>
        <v>4.1999999999999996E+22</v>
      </c>
      <c r="N96" s="9">
        <f t="shared" si="16"/>
        <v>4.2E+21</v>
      </c>
      <c r="O96" s="10">
        <f t="shared" si="17"/>
        <v>1032.9268292682927</v>
      </c>
      <c r="P96" s="10">
        <f t="shared" si="18"/>
        <v>68.861788617886191</v>
      </c>
      <c r="Q96" s="11">
        <f t="shared" si="19"/>
        <v>391.47926829268295</v>
      </c>
      <c r="R96" s="11">
        <f t="shared" si="20"/>
        <v>26.098617886178868</v>
      </c>
      <c r="S96" s="9">
        <f t="shared" si="21"/>
        <v>1.75E+21</v>
      </c>
      <c r="T96" s="10">
        <f t="shared" si="22"/>
        <v>7.1731029810298104</v>
      </c>
      <c r="U96" s="12">
        <f t="shared" si="23"/>
        <v>8.9075000000000001E+23</v>
      </c>
      <c r="V96" s="12">
        <f t="shared" si="24"/>
        <v>6.5554999999999993E+23</v>
      </c>
      <c r="W96" s="10">
        <f t="shared" si="25"/>
        <v>2618.1825880758806</v>
      </c>
      <c r="X96" s="11">
        <f t="shared" si="26"/>
        <v>992.29120088075877</v>
      </c>
      <c r="Y96" s="10">
        <f t="shared" si="29"/>
        <v>11505.657181571816</v>
      </c>
      <c r="Z96" s="10">
        <f t="shared" si="27"/>
        <v>4360.6440718157182</v>
      </c>
      <c r="AA96" s="10">
        <f t="shared" si="28"/>
        <v>10541.592140921408</v>
      </c>
      <c r="AB96" s="10">
        <f>AA96*K96</f>
        <v>3995.2634214092136</v>
      </c>
    </row>
    <row r="97" spans="1:28">
      <c r="A97" s="14">
        <v>96</v>
      </c>
      <c r="B97" s="14" t="s">
        <v>157</v>
      </c>
      <c r="C97" s="14" t="s">
        <v>117</v>
      </c>
      <c r="D97" s="14" t="s">
        <v>30</v>
      </c>
      <c r="E97" s="14">
        <v>2021</v>
      </c>
      <c r="F97" s="14">
        <v>6</v>
      </c>
      <c r="G97" s="14">
        <v>8</v>
      </c>
      <c r="H97" s="14">
        <v>1000</v>
      </c>
      <c r="I97" s="14">
        <v>100</v>
      </c>
      <c r="J97" s="14">
        <v>1.1000000000000001</v>
      </c>
      <c r="K97" s="14">
        <v>0.379</v>
      </c>
      <c r="L97" s="14">
        <v>25000000</v>
      </c>
      <c r="M97" s="9">
        <f t="shared" si="15"/>
        <v>4.8E+22</v>
      </c>
      <c r="N97" s="9">
        <f t="shared" si="16"/>
        <v>4.8E+21</v>
      </c>
      <c r="O97" s="10">
        <f t="shared" si="17"/>
        <v>1180.487804878049</v>
      </c>
      <c r="P97" s="10">
        <f t="shared" si="18"/>
        <v>78.699186991869908</v>
      </c>
      <c r="Q97" s="11">
        <f t="shared" si="19"/>
        <v>447.40487804878057</v>
      </c>
      <c r="R97" s="11">
        <f t="shared" si="20"/>
        <v>29.826991869918697</v>
      </c>
      <c r="S97" s="9">
        <f t="shared" si="21"/>
        <v>2E+21</v>
      </c>
      <c r="T97" s="10">
        <f t="shared" si="22"/>
        <v>8.1978319783197833</v>
      </c>
      <c r="U97" s="12">
        <f t="shared" si="23"/>
        <v>1.0180000000000001E+24</v>
      </c>
      <c r="V97" s="12">
        <f t="shared" si="24"/>
        <v>7.492E+23</v>
      </c>
      <c r="W97" s="10">
        <f t="shared" si="25"/>
        <v>2992.208672086721</v>
      </c>
      <c r="X97" s="11">
        <f t="shared" si="26"/>
        <v>1134.0470867208674</v>
      </c>
      <c r="Y97" s="10">
        <f t="shared" si="29"/>
        <v>13149.322493224932</v>
      </c>
      <c r="Z97" s="10">
        <f t="shared" si="27"/>
        <v>4983.5932249322495</v>
      </c>
      <c r="AA97" s="10">
        <f t="shared" si="28"/>
        <v>12047.533875338753</v>
      </c>
      <c r="AB97" s="10">
        <f>AA97*K97</f>
        <v>4566.0153387533874</v>
      </c>
    </row>
    <row r="98" spans="1:28">
      <c r="A98" s="14">
        <v>97</v>
      </c>
      <c r="B98" s="14" t="s">
        <v>158</v>
      </c>
      <c r="C98" s="14" t="s">
        <v>105</v>
      </c>
      <c r="D98" s="14" t="s">
        <v>106</v>
      </c>
      <c r="E98" s="14">
        <v>2021</v>
      </c>
      <c r="F98" s="14">
        <v>6</v>
      </c>
      <c r="G98" s="14">
        <v>7</v>
      </c>
      <c r="H98" s="14">
        <v>1000</v>
      </c>
      <c r="I98" s="14">
        <v>100</v>
      </c>
      <c r="J98" s="14">
        <v>1.2</v>
      </c>
      <c r="K98" s="14">
        <v>0.26800000000000002</v>
      </c>
      <c r="L98" s="14">
        <v>237300</v>
      </c>
      <c r="M98" s="9">
        <f t="shared" si="15"/>
        <v>4.1999999999999996E+22</v>
      </c>
      <c r="N98" s="9">
        <f t="shared" si="16"/>
        <v>4.2E+21</v>
      </c>
      <c r="O98" s="10">
        <f t="shared" si="17"/>
        <v>1126.8292682926826</v>
      </c>
      <c r="P98" s="10">
        <f t="shared" si="18"/>
        <v>75.121951219512184</v>
      </c>
      <c r="Q98" s="11">
        <f t="shared" si="19"/>
        <v>301.99024390243898</v>
      </c>
      <c r="R98" s="11">
        <f t="shared" si="20"/>
        <v>20.132682926829265</v>
      </c>
      <c r="S98" s="9">
        <f t="shared" si="21"/>
        <v>1.6611E+19</v>
      </c>
      <c r="T98" s="10">
        <f t="shared" si="22"/>
        <v>7.4276829268292682E-2</v>
      </c>
      <c r="U98" s="12">
        <f t="shared" si="23"/>
        <v>2.5806301499999996E+23</v>
      </c>
      <c r="V98" s="12">
        <f t="shared" si="24"/>
        <v>2.2863015E+22</v>
      </c>
      <c r="W98" s="10">
        <f t="shared" si="25"/>
        <v>27.111042682926829</v>
      </c>
      <c r="X98" s="11">
        <f t="shared" si="26"/>
        <v>7.2657594390243903</v>
      </c>
      <c r="Y98" s="10">
        <f t="shared" si="29"/>
        <v>1235.27343902439</v>
      </c>
      <c r="Z98" s="10">
        <f t="shared" si="27"/>
        <v>331.05328165853655</v>
      </c>
      <c r="AA98" s="10">
        <f t="shared" si="28"/>
        <v>183.56612195121949</v>
      </c>
      <c r="AB98" s="10">
        <f>AA98*K98</f>
        <v>49.195720682926826</v>
      </c>
    </row>
    <row r="99" spans="1:28">
      <c r="A99" s="14">
        <v>98</v>
      </c>
      <c r="B99" s="14" t="s">
        <v>159</v>
      </c>
      <c r="C99" s="14" t="s">
        <v>103</v>
      </c>
      <c r="D99" s="14" t="s">
        <v>37</v>
      </c>
      <c r="E99" s="14">
        <v>2021</v>
      </c>
      <c r="F99" s="14">
        <v>6</v>
      </c>
      <c r="G99" s="14">
        <v>7</v>
      </c>
      <c r="H99" s="14">
        <v>1000</v>
      </c>
      <c r="I99" s="14">
        <v>100</v>
      </c>
      <c r="J99" s="14">
        <v>1.3</v>
      </c>
      <c r="K99" s="14">
        <v>0.54400000000000004</v>
      </c>
      <c r="L99" s="14">
        <v>5110000</v>
      </c>
      <c r="M99" s="9">
        <f t="shared" si="15"/>
        <v>4.1999999999999996E+22</v>
      </c>
      <c r="N99" s="9">
        <f t="shared" si="16"/>
        <v>4.2E+21</v>
      </c>
      <c r="O99" s="10">
        <f t="shared" si="17"/>
        <v>1220.731707317073</v>
      </c>
      <c r="P99" s="10">
        <f t="shared" si="18"/>
        <v>81.382113821138205</v>
      </c>
      <c r="Q99" s="11">
        <f t="shared" si="19"/>
        <v>664.07804878048773</v>
      </c>
      <c r="R99" s="11">
        <f t="shared" si="20"/>
        <v>44.271869918699188</v>
      </c>
      <c r="S99" s="9">
        <f t="shared" si="21"/>
        <v>3.577E+20</v>
      </c>
      <c r="T99" s="10">
        <f t="shared" si="22"/>
        <v>1.7327608401084009</v>
      </c>
      <c r="U99" s="12">
        <f t="shared" si="23"/>
        <v>3.8256049999999998E+23</v>
      </c>
      <c r="V99" s="12">
        <f t="shared" si="24"/>
        <v>1.473605E+23</v>
      </c>
      <c r="W99" s="10">
        <f t="shared" si="25"/>
        <v>632.45770663956637</v>
      </c>
      <c r="X99" s="11">
        <f t="shared" si="26"/>
        <v>344.05699241192411</v>
      </c>
      <c r="Y99" s="10">
        <f t="shared" si="29"/>
        <v>3750.5625338753384</v>
      </c>
      <c r="Z99" s="10">
        <f t="shared" si="27"/>
        <v>2040.3060184281842</v>
      </c>
      <c r="AA99" s="10">
        <f t="shared" si="28"/>
        <v>2611.2129403794038</v>
      </c>
      <c r="AB99" s="10">
        <f>AA99*K99</f>
        <v>1420.4998395663958</v>
      </c>
    </row>
    <row r="100" spans="1:28">
      <c r="A100" s="14">
        <v>99</v>
      </c>
      <c r="B100" s="14" t="s">
        <v>160</v>
      </c>
      <c r="C100" s="14" t="s">
        <v>29</v>
      </c>
      <c r="D100" s="14" t="s">
        <v>30</v>
      </c>
      <c r="E100" s="14">
        <v>2022</v>
      </c>
      <c r="F100" s="14">
        <v>6</v>
      </c>
      <c r="G100" s="14">
        <v>540</v>
      </c>
      <c r="H100" s="14">
        <v>780</v>
      </c>
      <c r="I100" s="14">
        <v>780</v>
      </c>
      <c r="J100" s="14">
        <v>1.1000000000000001</v>
      </c>
      <c r="K100" s="14">
        <v>0.379</v>
      </c>
      <c r="L100" s="14">
        <v>25000000</v>
      </c>
      <c r="M100" s="9">
        <f t="shared" si="15"/>
        <v>2.5272000000000002E+24</v>
      </c>
      <c r="N100" s="9">
        <f t="shared" si="16"/>
        <v>2.5272000000000002E+24</v>
      </c>
      <c r="O100" s="10">
        <f t="shared" si="17"/>
        <v>62152.682926829271</v>
      </c>
      <c r="P100" s="10">
        <f t="shared" si="18"/>
        <v>41435.121951219517</v>
      </c>
      <c r="Q100" s="11">
        <f t="shared" si="19"/>
        <v>23555.866829268292</v>
      </c>
      <c r="R100" s="11">
        <f t="shared" si="20"/>
        <v>15703.911219512196</v>
      </c>
      <c r="S100" s="9">
        <f t="shared" si="21"/>
        <v>1.3499999999999999E+23</v>
      </c>
      <c r="T100" s="10">
        <f t="shared" si="22"/>
        <v>553.35365853658539</v>
      </c>
      <c r="U100" s="12">
        <f t="shared" si="23"/>
        <v>6.44382E+25</v>
      </c>
      <c r="V100" s="12">
        <f t="shared" si="24"/>
        <v>5.9383800000000003E+25</v>
      </c>
      <c r="W100" s="10">
        <f t="shared" si="25"/>
        <v>201974.08536585368</v>
      </c>
      <c r="X100" s="11">
        <f t="shared" si="26"/>
        <v>76548.178353658543</v>
      </c>
      <c r="Y100" s="10">
        <f t="shared" si="29"/>
        <v>668074.9390243903</v>
      </c>
      <c r="Z100" s="10">
        <f t="shared" si="27"/>
        <v>253200.40189024393</v>
      </c>
      <c r="AA100" s="10">
        <f t="shared" si="28"/>
        <v>647357.37804878049</v>
      </c>
      <c r="AB100" s="10">
        <f>AA100*K100</f>
        <v>245348.44628048781</v>
      </c>
    </row>
    <row r="101" spans="1:28">
      <c r="A101" s="14">
        <v>100</v>
      </c>
      <c r="B101" s="14" t="s">
        <v>161</v>
      </c>
      <c r="C101" s="14" t="s">
        <v>153</v>
      </c>
      <c r="D101" s="14" t="s">
        <v>30</v>
      </c>
      <c r="E101" s="14">
        <v>2022</v>
      </c>
      <c r="F101" s="14">
        <v>6</v>
      </c>
      <c r="G101" s="14">
        <v>175</v>
      </c>
      <c r="H101" s="14">
        <v>180</v>
      </c>
      <c r="I101" s="14">
        <v>180</v>
      </c>
      <c r="J101" s="14">
        <v>1.2</v>
      </c>
      <c r="K101" s="14">
        <v>0.379</v>
      </c>
      <c r="L101" s="14">
        <v>25000000</v>
      </c>
      <c r="M101" s="9">
        <f t="shared" si="15"/>
        <v>1.89E+23</v>
      </c>
      <c r="N101" s="9">
        <f t="shared" si="16"/>
        <v>1.89E+23</v>
      </c>
      <c r="O101" s="10">
        <f t="shared" si="17"/>
        <v>5070.7317073170734</v>
      </c>
      <c r="P101" s="10">
        <f t="shared" si="18"/>
        <v>3380.4878048780483</v>
      </c>
      <c r="Q101" s="11">
        <f t="shared" si="19"/>
        <v>1921.8073170731709</v>
      </c>
      <c r="R101" s="11">
        <f t="shared" si="20"/>
        <v>1281.2048780487803</v>
      </c>
      <c r="S101" s="9">
        <f t="shared" si="21"/>
        <v>4.3750000000000003E+22</v>
      </c>
      <c r="T101" s="10">
        <f t="shared" si="22"/>
        <v>195.630081300813</v>
      </c>
      <c r="U101" s="12">
        <f t="shared" si="23"/>
        <v>1.7102750000000001E+25</v>
      </c>
      <c r="V101" s="12">
        <f t="shared" si="24"/>
        <v>1.6724750000000002E+25</v>
      </c>
      <c r="W101" s="10">
        <f t="shared" si="25"/>
        <v>71404.979674796748</v>
      </c>
      <c r="X101" s="11">
        <f t="shared" si="26"/>
        <v>27062.487296747968</v>
      </c>
      <c r="Y101" s="10">
        <f t="shared" si="29"/>
        <v>219285.67073170733</v>
      </c>
      <c r="Z101" s="10">
        <f t="shared" si="27"/>
        <v>83109.269207317077</v>
      </c>
      <c r="AA101" s="10">
        <f t="shared" si="28"/>
        <v>217595.42682926828</v>
      </c>
      <c r="AB101" s="10">
        <f>AA101*K101</f>
        <v>82468.666768292678</v>
      </c>
    </row>
    <row r="102" spans="1:28">
      <c r="A102" s="14">
        <v>101</v>
      </c>
      <c r="B102" s="14" t="s">
        <v>162</v>
      </c>
      <c r="C102" s="14" t="s">
        <v>153</v>
      </c>
      <c r="D102" s="14" t="s">
        <v>30</v>
      </c>
      <c r="E102" s="14">
        <v>2022</v>
      </c>
      <c r="F102" s="14">
        <v>6</v>
      </c>
      <c r="G102" s="14">
        <v>120</v>
      </c>
      <c r="H102" s="14">
        <v>106</v>
      </c>
      <c r="I102" s="14">
        <v>106</v>
      </c>
      <c r="J102" s="14">
        <v>1.2</v>
      </c>
      <c r="K102" s="14">
        <v>0.379</v>
      </c>
      <c r="L102" s="14">
        <v>25000000</v>
      </c>
      <c r="M102" s="9">
        <f t="shared" si="15"/>
        <v>7.6319999999999992E+22</v>
      </c>
      <c r="N102" s="9">
        <f t="shared" si="16"/>
        <v>7.6319999999999992E+22</v>
      </c>
      <c r="O102" s="10">
        <f t="shared" si="17"/>
        <v>2047.6097560975604</v>
      </c>
      <c r="P102" s="10">
        <f t="shared" si="18"/>
        <v>1365.073170731707</v>
      </c>
      <c r="Q102" s="11">
        <f t="shared" si="19"/>
        <v>776.04409756097539</v>
      </c>
      <c r="R102" s="11">
        <f t="shared" si="20"/>
        <v>517.36273170731693</v>
      </c>
      <c r="S102" s="9">
        <f t="shared" si="21"/>
        <v>3E+22</v>
      </c>
      <c r="T102" s="10">
        <f t="shared" si="22"/>
        <v>134.14634146341461</v>
      </c>
      <c r="U102" s="12">
        <f t="shared" si="23"/>
        <v>1.140792E+25</v>
      </c>
      <c r="V102" s="12">
        <f t="shared" si="24"/>
        <v>1.1255280000000001E+25</v>
      </c>
      <c r="W102" s="10">
        <f t="shared" si="25"/>
        <v>48963.414634146335</v>
      </c>
      <c r="X102" s="11">
        <f t="shared" si="26"/>
        <v>18557.134146341461</v>
      </c>
      <c r="Y102" s="10">
        <f t="shared" si="29"/>
        <v>148937.85365853657</v>
      </c>
      <c r="Z102" s="10">
        <f t="shared" si="27"/>
        <v>56447.446536585361</v>
      </c>
      <c r="AA102" s="10">
        <f t="shared" si="28"/>
        <v>148255.31707317074</v>
      </c>
      <c r="AB102" s="10">
        <f>AA102*K102</f>
        <v>56188.765170731713</v>
      </c>
    </row>
    <row r="103" spans="1:28">
      <c r="A103" s="14">
        <v>102</v>
      </c>
      <c r="B103" s="14" t="s">
        <v>163</v>
      </c>
      <c r="C103" s="14" t="s">
        <v>29</v>
      </c>
      <c r="D103" s="14" t="s">
        <v>30</v>
      </c>
      <c r="E103" s="14">
        <v>2022</v>
      </c>
      <c r="F103" s="14">
        <v>6</v>
      </c>
      <c r="G103" s="14">
        <v>137</v>
      </c>
      <c r="H103" s="14">
        <v>2810</v>
      </c>
      <c r="I103" s="14">
        <v>2810</v>
      </c>
      <c r="J103" s="14">
        <v>1.1000000000000001</v>
      </c>
      <c r="K103" s="14">
        <v>0.379</v>
      </c>
      <c r="L103" s="14">
        <v>25000000</v>
      </c>
      <c r="M103" s="9">
        <f t="shared" si="15"/>
        <v>2.3098199999999999E+24</v>
      </c>
      <c r="N103" s="9">
        <f t="shared" si="16"/>
        <v>2.3098199999999999E+24</v>
      </c>
      <c r="O103" s="10">
        <f t="shared" si="17"/>
        <v>56806.548780487799</v>
      </c>
      <c r="P103" s="10">
        <f t="shared" si="18"/>
        <v>37871.0325203252</v>
      </c>
      <c r="Q103" s="11">
        <f t="shared" si="19"/>
        <v>21529.681987804877</v>
      </c>
      <c r="R103" s="11">
        <f t="shared" si="20"/>
        <v>14353.12132520325</v>
      </c>
      <c r="S103" s="9">
        <f t="shared" si="21"/>
        <v>3.4250000000000002E+22</v>
      </c>
      <c r="T103" s="10">
        <f t="shared" si="22"/>
        <v>140.38787262872629</v>
      </c>
      <c r="U103" s="12">
        <f t="shared" si="23"/>
        <v>2.6360170000000002E+25</v>
      </c>
      <c r="V103" s="12">
        <f t="shared" si="24"/>
        <v>2.1740529999999999E+25</v>
      </c>
      <c r="W103" s="10">
        <f t="shared" si="25"/>
        <v>51241.573509485097</v>
      </c>
      <c r="X103" s="11">
        <f t="shared" si="26"/>
        <v>19420.556360094852</v>
      </c>
      <c r="Y103" s="10">
        <f t="shared" si="29"/>
        <v>210531.26930894307</v>
      </c>
      <c r="Z103" s="10">
        <f t="shared" si="27"/>
        <v>79791.351068089425</v>
      </c>
      <c r="AA103" s="10">
        <f t="shared" si="28"/>
        <v>191595.75304878049</v>
      </c>
      <c r="AB103" s="10">
        <f>AA103*K103</f>
        <v>72614.790405487802</v>
      </c>
    </row>
    <row r="104" spans="1:28">
      <c r="A104" s="14">
        <v>103</v>
      </c>
      <c r="B104" s="14" t="s">
        <v>164</v>
      </c>
      <c r="C104" s="14" t="s">
        <v>165</v>
      </c>
      <c r="D104" s="14" t="s">
        <v>30</v>
      </c>
      <c r="E104" s="14">
        <v>2022</v>
      </c>
      <c r="F104" s="14">
        <v>6</v>
      </c>
      <c r="G104" s="14">
        <v>176</v>
      </c>
      <c r="H104" s="14">
        <v>366</v>
      </c>
      <c r="I104" s="14">
        <v>366</v>
      </c>
      <c r="J104" s="14">
        <v>1.2</v>
      </c>
      <c r="K104" s="14">
        <v>0.379</v>
      </c>
      <c r="L104" s="14">
        <v>25000000</v>
      </c>
      <c r="M104" s="9">
        <f t="shared" si="15"/>
        <v>3.8649600000000002E+23</v>
      </c>
      <c r="N104" s="9">
        <f t="shared" si="16"/>
        <v>3.8649600000000002E+23</v>
      </c>
      <c r="O104" s="10">
        <f t="shared" si="17"/>
        <v>10369.404878048781</v>
      </c>
      <c r="P104" s="10">
        <f t="shared" si="18"/>
        <v>6912.9365853658537</v>
      </c>
      <c r="Q104" s="11">
        <f t="shared" si="19"/>
        <v>3930.004448780488</v>
      </c>
      <c r="R104" s="11">
        <f t="shared" si="20"/>
        <v>2620.0029658536587</v>
      </c>
      <c r="S104" s="9">
        <f t="shared" si="21"/>
        <v>4.4E+22</v>
      </c>
      <c r="T104" s="10">
        <f t="shared" si="22"/>
        <v>196.7479674796748</v>
      </c>
      <c r="U104" s="12">
        <f t="shared" si="23"/>
        <v>1.8378975999999999E+25</v>
      </c>
      <c r="V104" s="12">
        <f t="shared" si="24"/>
        <v>1.7605983999999999E+25</v>
      </c>
      <c r="W104" s="10">
        <f t="shared" si="25"/>
        <v>71813.008130081304</v>
      </c>
      <c r="X104" s="11">
        <f t="shared" si="26"/>
        <v>27217.130081300813</v>
      </c>
      <c r="Y104" s="10">
        <f t="shared" si="29"/>
        <v>225808.4292682927</v>
      </c>
      <c r="Z104" s="10">
        <f t="shared" si="27"/>
        <v>85581.394692682938</v>
      </c>
      <c r="AA104" s="10">
        <f t="shared" si="28"/>
        <v>222351.96097560978</v>
      </c>
      <c r="AB104" s="10">
        <f>AA104*K104</f>
        <v>84271.393209756105</v>
      </c>
    </row>
    <row r="105" spans="1:28">
      <c r="A105" s="14">
        <v>104</v>
      </c>
      <c r="B105" s="14" t="s">
        <v>166</v>
      </c>
      <c r="C105" s="14" t="s">
        <v>167</v>
      </c>
      <c r="D105" s="14" t="s">
        <v>37</v>
      </c>
      <c r="E105" s="14">
        <v>2022</v>
      </c>
      <c r="F105" s="14">
        <v>6</v>
      </c>
      <c r="G105" s="14">
        <v>130</v>
      </c>
      <c r="H105" s="14">
        <v>400</v>
      </c>
      <c r="I105" s="14">
        <v>400</v>
      </c>
      <c r="J105" s="14">
        <v>1.3</v>
      </c>
      <c r="K105" s="14">
        <v>0.54400000000000004</v>
      </c>
      <c r="L105" s="14">
        <v>5110000</v>
      </c>
      <c r="M105" s="9">
        <f t="shared" si="15"/>
        <v>3.1200000000000002E+23</v>
      </c>
      <c r="N105" s="9">
        <f t="shared" si="16"/>
        <v>3.1200000000000002E+23</v>
      </c>
      <c r="O105" s="10">
        <f t="shared" si="17"/>
        <v>9068.2926829268308</v>
      </c>
      <c r="P105" s="10">
        <f t="shared" si="18"/>
        <v>6045.5284552845533</v>
      </c>
      <c r="Q105" s="11">
        <f t="shared" si="19"/>
        <v>4933.1512195121959</v>
      </c>
      <c r="R105" s="11">
        <f t="shared" si="20"/>
        <v>3288.7674796747974</v>
      </c>
      <c r="S105" s="9">
        <f t="shared" si="21"/>
        <v>6.6430000000000003E+21</v>
      </c>
      <c r="T105" s="10">
        <f t="shared" si="22"/>
        <v>32.179844173441737</v>
      </c>
      <c r="U105" s="12">
        <f t="shared" si="23"/>
        <v>4.2966950000000006E+24</v>
      </c>
      <c r="V105" s="12">
        <f t="shared" si="24"/>
        <v>3.6726950000000001E+24</v>
      </c>
      <c r="W105" s="10">
        <f t="shared" si="25"/>
        <v>11745.643123306234</v>
      </c>
      <c r="X105" s="11">
        <f t="shared" si="26"/>
        <v>6389.6298590785918</v>
      </c>
      <c r="Y105" s="10">
        <f t="shared" si="29"/>
        <v>44305.222052845536</v>
      </c>
      <c r="Z105" s="10">
        <f t="shared" si="27"/>
        <v>24102.040796747973</v>
      </c>
      <c r="AA105" s="10">
        <f t="shared" si="28"/>
        <v>41282.457825203259</v>
      </c>
      <c r="AB105" s="10">
        <f>AA105*K105</f>
        <v>22457.657056910575</v>
      </c>
    </row>
    <row r="106" spans="1:28">
      <c r="A106" s="14">
        <v>105</v>
      </c>
      <c r="B106" s="14" t="s">
        <v>168</v>
      </c>
      <c r="C106" s="14" t="s">
        <v>32</v>
      </c>
      <c r="D106" s="14" t="s">
        <v>30</v>
      </c>
      <c r="E106" s="14">
        <v>2022</v>
      </c>
      <c r="F106" s="14">
        <v>6</v>
      </c>
      <c r="G106" s="14">
        <v>175</v>
      </c>
      <c r="H106" s="14">
        <v>3000</v>
      </c>
      <c r="I106" s="14">
        <v>180</v>
      </c>
      <c r="J106" s="14">
        <v>1.1000000000000001</v>
      </c>
      <c r="K106" s="14">
        <v>0.379</v>
      </c>
      <c r="L106" s="14">
        <v>25000000</v>
      </c>
      <c r="M106" s="9">
        <f t="shared" si="15"/>
        <v>3.1500000000000002E+24</v>
      </c>
      <c r="N106" s="9">
        <f t="shared" si="16"/>
        <v>1.89E+23</v>
      </c>
      <c r="O106" s="10">
        <f t="shared" si="17"/>
        <v>77469.512195121948</v>
      </c>
      <c r="P106" s="10">
        <f t="shared" si="18"/>
        <v>3098.7804878048782</v>
      </c>
      <c r="Q106" s="11">
        <f t="shared" si="19"/>
        <v>29360.945121951219</v>
      </c>
      <c r="R106" s="11">
        <f t="shared" si="20"/>
        <v>1174.4378048780488</v>
      </c>
      <c r="S106" s="9">
        <f t="shared" si="21"/>
        <v>4.3750000000000003E+22</v>
      </c>
      <c r="T106" s="10">
        <f t="shared" si="22"/>
        <v>179.32757452574526</v>
      </c>
      <c r="U106" s="12">
        <f t="shared" si="23"/>
        <v>3.4868750000000002E+25</v>
      </c>
      <c r="V106" s="12">
        <f t="shared" si="24"/>
        <v>1.6724750000000002E+25</v>
      </c>
      <c r="W106" s="10">
        <f t="shared" si="25"/>
        <v>65454.564701897019</v>
      </c>
      <c r="X106" s="11">
        <f t="shared" si="26"/>
        <v>24807.280022018971</v>
      </c>
      <c r="Y106" s="10">
        <f t="shared" si="29"/>
        <v>273833.20630081301</v>
      </c>
      <c r="Z106" s="10">
        <f t="shared" si="27"/>
        <v>103782.78518800813</v>
      </c>
      <c r="AA106" s="10">
        <f t="shared" si="28"/>
        <v>199462.47459349592</v>
      </c>
      <c r="AB106" s="10">
        <f>AA106*K106</f>
        <v>75596.277870934951</v>
      </c>
    </row>
    <row r="107" spans="1:28">
      <c r="A107" s="14">
        <v>106</v>
      </c>
      <c r="B107" s="14" t="s">
        <v>169</v>
      </c>
      <c r="C107" s="14" t="s">
        <v>42</v>
      </c>
      <c r="D107" s="14" t="s">
        <v>30</v>
      </c>
      <c r="E107" s="14">
        <v>2022</v>
      </c>
      <c r="F107" s="14">
        <v>6</v>
      </c>
      <c r="G107" s="14">
        <v>3500</v>
      </c>
      <c r="H107" s="14">
        <v>3000</v>
      </c>
      <c r="I107" s="14">
        <v>180</v>
      </c>
      <c r="J107" s="14">
        <v>1.18</v>
      </c>
      <c r="K107" s="14">
        <v>0.379</v>
      </c>
      <c r="L107" s="14">
        <v>25000000</v>
      </c>
      <c r="M107" s="9">
        <f t="shared" si="15"/>
        <v>6.2999999999999997E+25</v>
      </c>
      <c r="N107" s="9">
        <f t="shared" si="16"/>
        <v>3.7800000000000002E+24</v>
      </c>
      <c r="O107" s="10">
        <f t="shared" si="17"/>
        <v>1662073.1707317072</v>
      </c>
      <c r="P107" s="10">
        <f t="shared" si="18"/>
        <v>66482.926829268283</v>
      </c>
      <c r="Q107" s="11">
        <f t="shared" si="19"/>
        <v>629925.73170731706</v>
      </c>
      <c r="R107" s="11">
        <f t="shared" si="20"/>
        <v>25197.029268292681</v>
      </c>
      <c r="S107" s="9">
        <f t="shared" si="21"/>
        <v>8.7500000000000005E+23</v>
      </c>
      <c r="T107" s="10">
        <f t="shared" si="22"/>
        <v>3847.3915989159891</v>
      </c>
      <c r="U107" s="12">
        <f t="shared" si="23"/>
        <v>6.9737500000000005E+26</v>
      </c>
      <c r="V107" s="12">
        <f t="shared" si="24"/>
        <v>3.3449500000000006E+26</v>
      </c>
      <c r="W107" s="10">
        <f t="shared" si="25"/>
        <v>1404297.9336043361</v>
      </c>
      <c r="X107" s="11">
        <f t="shared" si="26"/>
        <v>532228.91683604335</v>
      </c>
      <c r="Y107" s="10">
        <f t="shared" si="29"/>
        <v>5874966.9715447156</v>
      </c>
      <c r="Z107" s="10">
        <f t="shared" si="27"/>
        <v>2226612.4822154474</v>
      </c>
      <c r="AA107" s="10">
        <f t="shared" si="28"/>
        <v>4279376.7276422763</v>
      </c>
      <c r="AB107" s="10">
        <f>AA107*K107</f>
        <v>1621883.7797764228</v>
      </c>
    </row>
    <row r="108" spans="1:28">
      <c r="A108" s="14">
        <v>107</v>
      </c>
      <c r="B108" s="14" t="s">
        <v>170</v>
      </c>
      <c r="C108" s="14" t="s">
        <v>29</v>
      </c>
      <c r="D108" s="14" t="s">
        <v>30</v>
      </c>
      <c r="E108" s="14">
        <v>2022</v>
      </c>
      <c r="F108" s="14">
        <v>6</v>
      </c>
      <c r="G108" s="14">
        <v>137</v>
      </c>
      <c r="H108" s="14">
        <v>3000</v>
      </c>
      <c r="I108" s="14">
        <v>180</v>
      </c>
      <c r="J108" s="14">
        <v>1.1000000000000001</v>
      </c>
      <c r="K108" s="14">
        <v>0.379</v>
      </c>
      <c r="L108" s="14">
        <v>25000000</v>
      </c>
      <c r="M108" s="9">
        <f t="shared" si="15"/>
        <v>2.466E+24</v>
      </c>
      <c r="N108" s="9">
        <f t="shared" si="16"/>
        <v>1.4796E+23</v>
      </c>
      <c r="O108" s="10">
        <f t="shared" si="17"/>
        <v>60647.560975609747</v>
      </c>
      <c r="P108" s="10">
        <f t="shared" si="18"/>
        <v>2425.9024390243908</v>
      </c>
      <c r="Q108" s="11">
        <f t="shared" si="19"/>
        <v>22985.425609756094</v>
      </c>
      <c r="R108" s="11">
        <f t="shared" si="20"/>
        <v>919.41702439024414</v>
      </c>
      <c r="S108" s="9">
        <f t="shared" si="21"/>
        <v>3.4250000000000002E+22</v>
      </c>
      <c r="T108" s="10">
        <f t="shared" si="22"/>
        <v>140.38787262872629</v>
      </c>
      <c r="U108" s="12">
        <f t="shared" si="23"/>
        <v>2.7297250000000001E+25</v>
      </c>
      <c r="V108" s="12">
        <f t="shared" si="24"/>
        <v>1.309309E+25</v>
      </c>
      <c r="W108" s="10">
        <f t="shared" si="25"/>
        <v>51241.573509485097</v>
      </c>
      <c r="X108" s="11">
        <f t="shared" si="26"/>
        <v>19420.556360094852</v>
      </c>
      <c r="Y108" s="10">
        <f t="shared" si="29"/>
        <v>214372.28150406503</v>
      </c>
      <c r="Z108" s="10">
        <f t="shared" si="27"/>
        <v>81247.094690040642</v>
      </c>
      <c r="AA108" s="10">
        <f t="shared" si="28"/>
        <v>156150.62296747966</v>
      </c>
      <c r="AB108" s="10">
        <f>AA108*K108</f>
        <v>59181.086104674796</v>
      </c>
    </row>
    <row r="109" spans="1:28">
      <c r="A109" s="14">
        <v>108</v>
      </c>
      <c r="B109" s="14" t="s">
        <v>171</v>
      </c>
      <c r="C109" s="14" t="s">
        <v>29</v>
      </c>
      <c r="D109" s="14" t="s">
        <v>30</v>
      </c>
      <c r="E109" s="14">
        <v>2022</v>
      </c>
      <c r="F109" s="14">
        <v>6</v>
      </c>
      <c r="G109" s="14">
        <v>540</v>
      </c>
      <c r="H109" s="14">
        <v>3000</v>
      </c>
      <c r="I109" s="14">
        <v>180</v>
      </c>
      <c r="J109" s="14">
        <v>1.1000000000000001</v>
      </c>
      <c r="K109" s="14">
        <v>0.379</v>
      </c>
      <c r="L109" s="14">
        <v>25000000</v>
      </c>
      <c r="M109" s="9">
        <f t="shared" si="15"/>
        <v>9.7200000000000009E+24</v>
      </c>
      <c r="N109" s="9">
        <f t="shared" si="16"/>
        <v>5.8319999999999999E+23</v>
      </c>
      <c r="O109" s="10">
        <f t="shared" si="17"/>
        <v>239048.78048780488</v>
      </c>
      <c r="P109" s="10">
        <f t="shared" si="18"/>
        <v>9561.951219512197</v>
      </c>
      <c r="Q109" s="11">
        <f t="shared" si="19"/>
        <v>90599.487804878052</v>
      </c>
      <c r="R109" s="11">
        <f t="shared" si="20"/>
        <v>3623.9795121951229</v>
      </c>
      <c r="S109" s="9">
        <f t="shared" si="21"/>
        <v>1.3499999999999999E+23</v>
      </c>
      <c r="T109" s="10">
        <f t="shared" si="22"/>
        <v>553.35365853658539</v>
      </c>
      <c r="U109" s="12">
        <f t="shared" si="23"/>
        <v>1.0759500000000001E+26</v>
      </c>
      <c r="V109" s="12">
        <f t="shared" si="24"/>
        <v>5.1607800000000004E+25</v>
      </c>
      <c r="W109" s="10">
        <f t="shared" si="25"/>
        <v>201974.08536585368</v>
      </c>
      <c r="X109" s="11">
        <f t="shared" si="26"/>
        <v>76548.178353658543</v>
      </c>
      <c r="Y109" s="10">
        <f t="shared" si="29"/>
        <v>844971.03658536589</v>
      </c>
      <c r="Z109" s="10">
        <f t="shared" si="27"/>
        <v>320244.02286585368</v>
      </c>
      <c r="AA109" s="10">
        <f t="shared" si="28"/>
        <v>615484.20731707313</v>
      </c>
      <c r="AB109" s="10">
        <f>AA109*K109</f>
        <v>233268.51457317072</v>
      </c>
    </row>
    <row r="110" spans="1:28">
      <c r="A110" s="14">
        <v>109</v>
      </c>
      <c r="B110" s="14" t="s">
        <v>172</v>
      </c>
      <c r="C110" s="14" t="s">
        <v>29</v>
      </c>
      <c r="D110" s="14" t="s">
        <v>30</v>
      </c>
      <c r="E110" s="14">
        <v>2022</v>
      </c>
      <c r="F110" s="14">
        <v>6</v>
      </c>
      <c r="G110" s="14">
        <v>540</v>
      </c>
      <c r="H110" s="14">
        <v>3000</v>
      </c>
      <c r="I110" s="14">
        <v>180</v>
      </c>
      <c r="J110" s="14">
        <v>1.1000000000000001</v>
      </c>
      <c r="K110" s="14">
        <v>0.379</v>
      </c>
      <c r="L110" s="14">
        <v>25000000</v>
      </c>
      <c r="M110" s="9">
        <f t="shared" si="15"/>
        <v>9.7200000000000009E+24</v>
      </c>
      <c r="N110" s="9">
        <f t="shared" si="16"/>
        <v>5.8319999999999999E+23</v>
      </c>
      <c r="O110" s="10">
        <f t="shared" si="17"/>
        <v>239048.78048780488</v>
      </c>
      <c r="P110" s="10">
        <f t="shared" si="18"/>
        <v>9561.951219512197</v>
      </c>
      <c r="Q110" s="11">
        <f t="shared" si="19"/>
        <v>90599.487804878052</v>
      </c>
      <c r="R110" s="11">
        <f t="shared" si="20"/>
        <v>3623.9795121951229</v>
      </c>
      <c r="S110" s="9">
        <f t="shared" si="21"/>
        <v>1.3499999999999999E+23</v>
      </c>
      <c r="T110" s="10">
        <f t="shared" si="22"/>
        <v>553.35365853658539</v>
      </c>
      <c r="U110" s="12">
        <f t="shared" si="23"/>
        <v>1.0759500000000001E+26</v>
      </c>
      <c r="V110" s="12">
        <f t="shared" si="24"/>
        <v>5.1607800000000004E+25</v>
      </c>
      <c r="W110" s="10">
        <f t="shared" si="25"/>
        <v>201974.08536585368</v>
      </c>
      <c r="X110" s="11">
        <f t="shared" si="26"/>
        <v>76548.178353658543</v>
      </c>
      <c r="Y110" s="10">
        <f t="shared" si="29"/>
        <v>844971.03658536589</v>
      </c>
      <c r="Z110" s="10">
        <f t="shared" si="27"/>
        <v>320244.02286585368</v>
      </c>
      <c r="AA110" s="10">
        <f t="shared" si="28"/>
        <v>615484.20731707313</v>
      </c>
      <c r="AB110" s="10">
        <f>AA110*K110</f>
        <v>233268.51457317072</v>
      </c>
    </row>
    <row r="111" spans="1:28">
      <c r="A111" s="14">
        <v>110</v>
      </c>
      <c r="B111" s="14" t="s">
        <v>173</v>
      </c>
      <c r="C111" s="14" t="s">
        <v>29</v>
      </c>
      <c r="D111" s="14" t="s">
        <v>30</v>
      </c>
      <c r="E111" s="14">
        <v>2022</v>
      </c>
      <c r="F111" s="14">
        <v>6</v>
      </c>
      <c r="G111" s="14">
        <v>540</v>
      </c>
      <c r="H111" s="14">
        <v>3000</v>
      </c>
      <c r="I111" s="14">
        <v>180</v>
      </c>
      <c r="J111" s="14">
        <v>1.1000000000000001</v>
      </c>
      <c r="K111" s="14">
        <v>0.379</v>
      </c>
      <c r="L111" s="14">
        <v>25000000</v>
      </c>
      <c r="M111" s="9">
        <f t="shared" si="15"/>
        <v>9.7200000000000009E+24</v>
      </c>
      <c r="N111" s="9">
        <f t="shared" si="16"/>
        <v>5.8319999999999999E+23</v>
      </c>
      <c r="O111" s="10">
        <f t="shared" si="17"/>
        <v>239048.78048780488</v>
      </c>
      <c r="P111" s="10">
        <f t="shared" si="18"/>
        <v>9561.951219512197</v>
      </c>
      <c r="Q111" s="11">
        <f t="shared" si="19"/>
        <v>90599.487804878052</v>
      </c>
      <c r="R111" s="11">
        <f t="shared" si="20"/>
        <v>3623.9795121951229</v>
      </c>
      <c r="S111" s="9">
        <f t="shared" si="21"/>
        <v>1.3499999999999999E+23</v>
      </c>
      <c r="T111" s="10">
        <f t="shared" si="22"/>
        <v>553.35365853658539</v>
      </c>
      <c r="U111" s="12">
        <f t="shared" si="23"/>
        <v>1.0759500000000001E+26</v>
      </c>
      <c r="V111" s="12">
        <f t="shared" si="24"/>
        <v>5.1607800000000004E+25</v>
      </c>
      <c r="W111" s="10">
        <f t="shared" si="25"/>
        <v>201974.08536585368</v>
      </c>
      <c r="X111" s="11">
        <f t="shared" si="26"/>
        <v>76548.178353658543</v>
      </c>
      <c r="Y111" s="10">
        <f t="shared" si="29"/>
        <v>844971.03658536589</v>
      </c>
      <c r="Z111" s="10">
        <f t="shared" si="27"/>
        <v>320244.02286585368</v>
      </c>
      <c r="AA111" s="10">
        <f t="shared" si="28"/>
        <v>615484.20731707313</v>
      </c>
      <c r="AB111" s="10">
        <f>AA111*K111</f>
        <v>233268.51457317072</v>
      </c>
    </row>
    <row r="112" spans="1:28">
      <c r="A112" s="14">
        <v>111</v>
      </c>
      <c r="B112" s="14" t="s">
        <v>174</v>
      </c>
      <c r="C112" s="14" t="s">
        <v>175</v>
      </c>
      <c r="D112" s="14" t="s">
        <v>176</v>
      </c>
      <c r="E112" s="14">
        <v>2022</v>
      </c>
      <c r="F112" s="14">
        <v>6</v>
      </c>
      <c r="G112" s="14">
        <v>100</v>
      </c>
      <c r="H112" s="14">
        <v>3000</v>
      </c>
      <c r="I112" s="14">
        <v>180</v>
      </c>
      <c r="J112" s="14">
        <v>1.3</v>
      </c>
      <c r="K112" s="14">
        <v>0.36</v>
      </c>
      <c r="L112" s="14">
        <v>504231</v>
      </c>
      <c r="M112" s="9">
        <f t="shared" si="15"/>
        <v>1.7999999999999999E+24</v>
      </c>
      <c r="N112" s="9">
        <f t="shared" si="16"/>
        <v>1.0800000000000001E+23</v>
      </c>
      <c r="O112" s="10">
        <f t="shared" si="17"/>
        <v>52317.07317073171</v>
      </c>
      <c r="P112" s="10">
        <f t="shared" si="18"/>
        <v>2092.6829268292686</v>
      </c>
      <c r="Q112" s="11">
        <f t="shared" si="19"/>
        <v>18834.146341463416</v>
      </c>
      <c r="R112" s="11">
        <f t="shared" si="20"/>
        <v>753.36585365853671</v>
      </c>
      <c r="S112" s="9">
        <f t="shared" si="21"/>
        <v>5.0423100000000003E+20</v>
      </c>
      <c r="T112" s="10">
        <f t="shared" si="22"/>
        <v>2.4425824186991871</v>
      </c>
      <c r="U112" s="12">
        <f t="shared" si="23"/>
        <v>1.0984044315E+25</v>
      </c>
      <c r="V112" s="12">
        <f t="shared" si="24"/>
        <v>6.1604431500000003E+23</v>
      </c>
      <c r="W112" s="10">
        <f t="shared" si="25"/>
        <v>891.54258282520334</v>
      </c>
      <c r="X112" s="11">
        <f t="shared" si="26"/>
        <v>320.95532981707316</v>
      </c>
      <c r="Y112" s="10">
        <f t="shared" si="29"/>
        <v>54991.700919207316</v>
      </c>
      <c r="Z112" s="10">
        <f t="shared" si="27"/>
        <v>19797.012330914633</v>
      </c>
      <c r="AA112" s="10">
        <f t="shared" si="28"/>
        <v>4767.3106753048787</v>
      </c>
      <c r="AB112" s="10">
        <f>AA112*K112</f>
        <v>1716.2318431097563</v>
      </c>
    </row>
    <row r="113" spans="1:28">
      <c r="A113" s="14">
        <v>112</v>
      </c>
      <c r="B113" s="14" t="s">
        <v>177</v>
      </c>
      <c r="C113" s="14" t="s">
        <v>153</v>
      </c>
      <c r="D113" s="14" t="s">
        <v>30</v>
      </c>
      <c r="E113" s="14">
        <v>2022</v>
      </c>
      <c r="F113" s="14">
        <v>6</v>
      </c>
      <c r="G113" s="14">
        <v>175</v>
      </c>
      <c r="H113" s="14">
        <v>3000</v>
      </c>
      <c r="I113" s="14">
        <v>180</v>
      </c>
      <c r="J113" s="14">
        <v>1.2</v>
      </c>
      <c r="K113" s="14">
        <v>0.379</v>
      </c>
      <c r="L113" s="14">
        <v>25000000</v>
      </c>
      <c r="M113" s="9">
        <f t="shared" si="15"/>
        <v>3.1500000000000002E+24</v>
      </c>
      <c r="N113" s="9">
        <f t="shared" si="16"/>
        <v>1.89E+23</v>
      </c>
      <c r="O113" s="10">
        <f t="shared" si="17"/>
        <v>84512.195121951212</v>
      </c>
      <c r="P113" s="10">
        <f t="shared" si="18"/>
        <v>3380.4878048780483</v>
      </c>
      <c r="Q113" s="11">
        <f t="shared" si="19"/>
        <v>32030.121951219509</v>
      </c>
      <c r="R113" s="11">
        <f t="shared" si="20"/>
        <v>1281.2048780487803</v>
      </c>
      <c r="S113" s="9">
        <f t="shared" si="21"/>
        <v>4.3750000000000003E+22</v>
      </c>
      <c r="T113" s="10">
        <f t="shared" si="22"/>
        <v>195.630081300813</v>
      </c>
      <c r="U113" s="12">
        <f t="shared" si="23"/>
        <v>3.4868750000000002E+25</v>
      </c>
      <c r="V113" s="12">
        <f t="shared" si="24"/>
        <v>1.6724750000000002E+25</v>
      </c>
      <c r="W113" s="10">
        <f t="shared" si="25"/>
        <v>71404.979674796748</v>
      </c>
      <c r="X113" s="11">
        <f t="shared" si="26"/>
        <v>27062.487296747968</v>
      </c>
      <c r="Y113" s="10">
        <f t="shared" si="29"/>
        <v>298727.13414634147</v>
      </c>
      <c r="Z113" s="10">
        <f t="shared" si="27"/>
        <v>113217.58384146342</v>
      </c>
      <c r="AA113" s="10">
        <f t="shared" si="28"/>
        <v>217595.42682926828</v>
      </c>
      <c r="AB113" s="10">
        <f>AA113*K113</f>
        <v>82468.666768292678</v>
      </c>
    </row>
    <row r="114" spans="1:28">
      <c r="A114" s="14">
        <v>113</v>
      </c>
      <c r="B114" s="14" t="s">
        <v>178</v>
      </c>
      <c r="C114" s="14" t="s">
        <v>29</v>
      </c>
      <c r="D114" s="14" t="s">
        <v>30</v>
      </c>
      <c r="E114" s="14">
        <v>2022</v>
      </c>
      <c r="F114" s="14">
        <v>6</v>
      </c>
      <c r="G114" s="14">
        <v>20</v>
      </c>
      <c r="H114" s="14">
        <v>1000</v>
      </c>
      <c r="I114" s="14">
        <v>1000</v>
      </c>
      <c r="J114" s="14">
        <v>1.1000000000000001</v>
      </c>
      <c r="K114" s="14">
        <v>0.379</v>
      </c>
      <c r="L114" s="14">
        <v>25000000</v>
      </c>
      <c r="M114" s="9">
        <f t="shared" si="15"/>
        <v>1.2E+23</v>
      </c>
      <c r="N114" s="9">
        <f t="shared" si="16"/>
        <v>1.2E+23</v>
      </c>
      <c r="O114" s="10">
        <f t="shared" si="17"/>
        <v>2951.2195121951222</v>
      </c>
      <c r="P114" s="10">
        <f t="shared" si="18"/>
        <v>1967.479674796748</v>
      </c>
      <c r="Q114" s="11">
        <f t="shared" si="19"/>
        <v>1118.5121951219514</v>
      </c>
      <c r="R114" s="11">
        <f t="shared" si="20"/>
        <v>745.67479674796755</v>
      </c>
      <c r="S114" s="9">
        <f t="shared" si="21"/>
        <v>5E+21</v>
      </c>
      <c r="T114" s="10">
        <f t="shared" si="22"/>
        <v>20.494579945799458</v>
      </c>
      <c r="U114" s="12">
        <f t="shared" si="23"/>
        <v>2.5450000000000002E+24</v>
      </c>
      <c r="V114" s="12">
        <f t="shared" si="24"/>
        <v>2.305E+24</v>
      </c>
      <c r="W114" s="10">
        <f t="shared" si="25"/>
        <v>7480.5216802168025</v>
      </c>
      <c r="X114" s="11">
        <f t="shared" si="26"/>
        <v>2835.1177168021682</v>
      </c>
      <c r="Y114" s="10">
        <f t="shared" si="29"/>
        <v>25392.784552845529</v>
      </c>
      <c r="Z114" s="10">
        <f t="shared" si="27"/>
        <v>9623.8653455284548</v>
      </c>
      <c r="AA114" s="10">
        <f t="shared" si="28"/>
        <v>24409.044715447155</v>
      </c>
      <c r="AB114" s="10">
        <f>AA114*K114</f>
        <v>9251.0279471544709</v>
      </c>
    </row>
    <row r="115" spans="1:28">
      <c r="A115" s="14">
        <v>114</v>
      </c>
      <c r="B115" s="14" t="s">
        <v>179</v>
      </c>
      <c r="C115" s="14" t="s">
        <v>117</v>
      </c>
      <c r="D115" s="14" t="s">
        <v>30</v>
      </c>
      <c r="E115" s="14">
        <v>2022</v>
      </c>
      <c r="F115" s="14">
        <v>6</v>
      </c>
      <c r="G115" s="14">
        <v>6</v>
      </c>
      <c r="H115" s="14">
        <v>402</v>
      </c>
      <c r="I115" s="14">
        <v>402</v>
      </c>
      <c r="J115" s="14">
        <v>1.1000000000000001</v>
      </c>
      <c r="K115" s="14">
        <v>0.379</v>
      </c>
      <c r="L115" s="14">
        <v>25000000</v>
      </c>
      <c r="M115" s="9">
        <f t="shared" si="15"/>
        <v>1.4472E+22</v>
      </c>
      <c r="N115" s="9">
        <f t="shared" si="16"/>
        <v>1.4472E+22</v>
      </c>
      <c r="O115" s="10">
        <f t="shared" si="17"/>
        <v>355.91707317073173</v>
      </c>
      <c r="P115" s="10">
        <f t="shared" si="18"/>
        <v>237.27804878048781</v>
      </c>
      <c r="Q115" s="11">
        <f t="shared" si="19"/>
        <v>134.89257073170734</v>
      </c>
      <c r="R115" s="11">
        <f t="shared" si="20"/>
        <v>89.928380487804887</v>
      </c>
      <c r="S115" s="9">
        <f t="shared" si="21"/>
        <v>1.5E+21</v>
      </c>
      <c r="T115" s="10">
        <f t="shared" si="22"/>
        <v>6.1483739837398383</v>
      </c>
      <c r="U115" s="12">
        <f t="shared" si="23"/>
        <v>6.3433200000000003E+23</v>
      </c>
      <c r="V115" s="12">
        <f t="shared" si="24"/>
        <v>6.0538800000000007E+23</v>
      </c>
      <c r="W115" s="10">
        <f t="shared" si="25"/>
        <v>2244.1565040650412</v>
      </c>
      <c r="X115" s="11">
        <f t="shared" si="26"/>
        <v>850.53531504065063</v>
      </c>
      <c r="Y115" s="10">
        <f t="shared" si="29"/>
        <v>7088.3865853658554</v>
      </c>
      <c r="Z115" s="10">
        <f t="shared" si="27"/>
        <v>2686.4985158536592</v>
      </c>
      <c r="AA115" s="10">
        <f t="shared" si="28"/>
        <v>6969.7475609756111</v>
      </c>
      <c r="AB115" s="10">
        <f>AA115*K115</f>
        <v>2641.5343256097567</v>
      </c>
    </row>
    <row r="116" spans="1:28">
      <c r="A116" s="14">
        <v>115</v>
      </c>
      <c r="B116" s="14" t="s">
        <v>180</v>
      </c>
      <c r="C116" s="14" t="s">
        <v>29</v>
      </c>
      <c r="D116" s="14" t="s">
        <v>30</v>
      </c>
      <c r="E116" s="14">
        <v>2022</v>
      </c>
      <c r="F116" s="14">
        <v>3</v>
      </c>
      <c r="G116" s="14">
        <v>11</v>
      </c>
      <c r="H116" s="14">
        <v>1000</v>
      </c>
      <c r="I116" s="14">
        <v>1000</v>
      </c>
      <c r="J116" s="14">
        <v>1.1000000000000001</v>
      </c>
      <c r="K116" s="14">
        <v>0.379</v>
      </c>
      <c r="L116" s="14">
        <v>25000000</v>
      </c>
      <c r="M116" s="9">
        <f t="shared" si="15"/>
        <v>3.2999999999999998E+22</v>
      </c>
      <c r="N116" s="9">
        <f t="shared" si="16"/>
        <v>3.2999999999999998E+22</v>
      </c>
      <c r="O116" s="10">
        <f t="shared" si="17"/>
        <v>811.58536585365857</v>
      </c>
      <c r="P116" s="10">
        <f t="shared" si="18"/>
        <v>541.05691056910575</v>
      </c>
      <c r="Q116" s="11">
        <f t="shared" si="19"/>
        <v>307.59085365853662</v>
      </c>
      <c r="R116" s="11">
        <f t="shared" si="20"/>
        <v>205.06056910569109</v>
      </c>
      <c r="S116" s="9">
        <f t="shared" si="21"/>
        <v>2.75E+21</v>
      </c>
      <c r="T116" s="10">
        <f t="shared" si="22"/>
        <v>11.272018970189702</v>
      </c>
      <c r="U116" s="12">
        <f t="shared" si="23"/>
        <v>1.2017499999999999E+24</v>
      </c>
      <c r="V116" s="12">
        <f t="shared" si="24"/>
        <v>1.1357499999999999E+24</v>
      </c>
      <c r="W116" s="10">
        <f t="shared" si="25"/>
        <v>4114.2869241192411</v>
      </c>
      <c r="X116" s="11">
        <f t="shared" si="26"/>
        <v>1559.3147442411923</v>
      </c>
      <c r="Y116" s="10">
        <f t="shared" si="29"/>
        <v>13154.44613821138</v>
      </c>
      <c r="Z116" s="10">
        <f t="shared" si="27"/>
        <v>4985.5350863821131</v>
      </c>
      <c r="AA116" s="10">
        <f t="shared" si="28"/>
        <v>12883.917682926829</v>
      </c>
      <c r="AB116" s="10">
        <f>AA116*K116</f>
        <v>4883.0048018292682</v>
      </c>
    </row>
    <row r="117" spans="1:28">
      <c r="A117" s="14">
        <v>116</v>
      </c>
      <c r="B117" s="14" t="s">
        <v>181</v>
      </c>
      <c r="C117" s="14" t="s">
        <v>29</v>
      </c>
      <c r="D117" s="14" t="s">
        <v>30</v>
      </c>
      <c r="E117" s="14">
        <v>2022</v>
      </c>
      <c r="F117" s="14">
        <v>6</v>
      </c>
      <c r="G117" s="14">
        <v>20</v>
      </c>
      <c r="H117" s="14">
        <v>1000</v>
      </c>
      <c r="I117" s="14">
        <v>1000</v>
      </c>
      <c r="J117" s="14">
        <v>1.1000000000000001</v>
      </c>
      <c r="K117" s="14">
        <v>0.379</v>
      </c>
      <c r="L117" s="14">
        <v>25000000</v>
      </c>
      <c r="M117" s="9">
        <f t="shared" si="15"/>
        <v>1.2E+23</v>
      </c>
      <c r="N117" s="9">
        <f t="shared" si="16"/>
        <v>1.2E+23</v>
      </c>
      <c r="O117" s="10">
        <f t="shared" si="17"/>
        <v>2951.2195121951222</v>
      </c>
      <c r="P117" s="10">
        <f t="shared" si="18"/>
        <v>1967.479674796748</v>
      </c>
      <c r="Q117" s="11">
        <f t="shared" si="19"/>
        <v>1118.5121951219514</v>
      </c>
      <c r="R117" s="11">
        <f t="shared" si="20"/>
        <v>745.67479674796755</v>
      </c>
      <c r="S117" s="9">
        <f t="shared" si="21"/>
        <v>5E+21</v>
      </c>
      <c r="T117" s="10">
        <f t="shared" si="22"/>
        <v>20.494579945799458</v>
      </c>
      <c r="U117" s="12">
        <f t="shared" si="23"/>
        <v>2.5450000000000002E+24</v>
      </c>
      <c r="V117" s="12">
        <f t="shared" si="24"/>
        <v>2.305E+24</v>
      </c>
      <c r="W117" s="10">
        <f t="shared" si="25"/>
        <v>7480.5216802168025</v>
      </c>
      <c r="X117" s="11">
        <f t="shared" si="26"/>
        <v>2835.1177168021682</v>
      </c>
      <c r="Y117" s="10">
        <f t="shared" si="29"/>
        <v>25392.784552845529</v>
      </c>
      <c r="Z117" s="10">
        <f t="shared" si="27"/>
        <v>9623.8653455284548</v>
      </c>
      <c r="AA117" s="10">
        <f t="shared" si="28"/>
        <v>24409.044715447155</v>
      </c>
      <c r="AB117" s="10">
        <f>AA117*K117</f>
        <v>9251.0279471544709</v>
      </c>
    </row>
    <row r="118" spans="1:28">
      <c r="A118" s="14">
        <v>117</v>
      </c>
      <c r="B118" s="14" t="s">
        <v>182</v>
      </c>
      <c r="C118" s="14" t="s">
        <v>183</v>
      </c>
      <c r="D118" s="14" t="s">
        <v>30</v>
      </c>
      <c r="E118" s="14">
        <v>2022</v>
      </c>
      <c r="F118" s="14">
        <v>6</v>
      </c>
      <c r="G118" s="14">
        <v>20</v>
      </c>
      <c r="H118" s="14">
        <v>1300</v>
      </c>
      <c r="I118" s="14">
        <v>1300</v>
      </c>
      <c r="J118" s="14">
        <v>1.2</v>
      </c>
      <c r="K118" s="14">
        <v>0.379</v>
      </c>
      <c r="L118" s="14">
        <v>25000000</v>
      </c>
      <c r="M118" s="9">
        <f t="shared" si="15"/>
        <v>1.5600000000000001E+23</v>
      </c>
      <c r="N118" s="9">
        <f t="shared" si="16"/>
        <v>1.5600000000000001E+23</v>
      </c>
      <c r="O118" s="10">
        <f t="shared" si="17"/>
        <v>4185.3658536585363</v>
      </c>
      <c r="P118" s="10">
        <f t="shared" si="18"/>
        <v>2790.2439024390246</v>
      </c>
      <c r="Q118" s="11">
        <f t="shared" si="19"/>
        <v>1586.2536585365854</v>
      </c>
      <c r="R118" s="11">
        <f t="shared" si="20"/>
        <v>1057.5024390243902</v>
      </c>
      <c r="S118" s="9">
        <f t="shared" si="21"/>
        <v>5E+21</v>
      </c>
      <c r="T118" s="10">
        <f t="shared" si="22"/>
        <v>22.35772357723577</v>
      </c>
      <c r="U118" s="12">
        <f t="shared" si="23"/>
        <v>2.7609999999999998E+24</v>
      </c>
      <c r="V118" s="12">
        <f t="shared" si="24"/>
        <v>2.4490000000000001E+24</v>
      </c>
      <c r="W118" s="10">
        <f t="shared" si="25"/>
        <v>8160.5691056910564</v>
      </c>
      <c r="X118" s="11">
        <f t="shared" si="26"/>
        <v>3092.8556910569105</v>
      </c>
      <c r="Y118" s="10">
        <f t="shared" si="29"/>
        <v>28667.073170731703</v>
      </c>
      <c r="Z118" s="10">
        <f t="shared" si="27"/>
        <v>10864.820731707316</v>
      </c>
      <c r="AA118" s="10">
        <f t="shared" si="28"/>
        <v>27271.951219512193</v>
      </c>
      <c r="AB118" s="10">
        <f>AA118*K118</f>
        <v>10336.069512195121</v>
      </c>
    </row>
    <row r="119" spans="1:28">
      <c r="A119" s="14">
        <v>118</v>
      </c>
      <c r="B119" s="14" t="s">
        <v>184</v>
      </c>
      <c r="C119" s="14" t="s">
        <v>185</v>
      </c>
      <c r="D119" s="14" t="s">
        <v>30</v>
      </c>
      <c r="E119" s="14">
        <v>2022</v>
      </c>
      <c r="F119" s="14">
        <v>6</v>
      </c>
      <c r="G119" s="14">
        <v>11</v>
      </c>
      <c r="H119" s="14">
        <v>1000</v>
      </c>
      <c r="I119" s="14">
        <v>1000</v>
      </c>
      <c r="J119" s="14">
        <v>1.2</v>
      </c>
      <c r="K119" s="14">
        <v>0.379</v>
      </c>
      <c r="L119" s="14">
        <v>25000000</v>
      </c>
      <c r="M119" s="9">
        <f t="shared" si="15"/>
        <v>6.5999999999999996E+22</v>
      </c>
      <c r="N119" s="9">
        <f t="shared" si="16"/>
        <v>6.5999999999999996E+22</v>
      </c>
      <c r="O119" s="10">
        <f t="shared" si="17"/>
        <v>1770.731707317073</v>
      </c>
      <c r="P119" s="10">
        <f t="shared" si="18"/>
        <v>1180.4878048780486</v>
      </c>
      <c r="Q119" s="11">
        <f t="shared" si="19"/>
        <v>671.10731707317063</v>
      </c>
      <c r="R119" s="11">
        <f t="shared" si="20"/>
        <v>447.4048780487804</v>
      </c>
      <c r="S119" s="9">
        <f t="shared" si="21"/>
        <v>2.75E+21</v>
      </c>
      <c r="T119" s="10">
        <f t="shared" si="22"/>
        <v>12.296747967479675</v>
      </c>
      <c r="U119" s="12">
        <f t="shared" si="23"/>
        <v>1.3997499999999999E+24</v>
      </c>
      <c r="V119" s="12">
        <f t="shared" si="24"/>
        <v>1.2677499999999999E+24</v>
      </c>
      <c r="W119" s="10">
        <f t="shared" si="25"/>
        <v>4488.3130081300815</v>
      </c>
      <c r="X119" s="11">
        <f t="shared" si="26"/>
        <v>1701.0706300813008</v>
      </c>
      <c r="Y119" s="10">
        <f t="shared" si="29"/>
        <v>15235.670731707318</v>
      </c>
      <c r="Z119" s="10">
        <f t="shared" si="27"/>
        <v>5774.319207317074</v>
      </c>
      <c r="AA119" s="10">
        <f t="shared" si="28"/>
        <v>14645.426829268294</v>
      </c>
      <c r="AB119" s="10">
        <f>AA119*K119</f>
        <v>5550.6167682926834</v>
      </c>
    </row>
    <row r="120" spans="1:28">
      <c r="A120" s="14">
        <v>119</v>
      </c>
      <c r="B120" s="14" t="s">
        <v>186</v>
      </c>
      <c r="C120" s="14" t="s">
        <v>187</v>
      </c>
      <c r="D120" s="14" t="s">
        <v>37</v>
      </c>
      <c r="E120" s="14">
        <v>2022</v>
      </c>
      <c r="F120" s="14">
        <v>6</v>
      </c>
      <c r="G120" s="14">
        <v>10</v>
      </c>
      <c r="H120" s="14">
        <v>300</v>
      </c>
      <c r="I120" s="14">
        <v>300</v>
      </c>
      <c r="J120" s="14">
        <v>1.3</v>
      </c>
      <c r="K120" s="14">
        <v>0.54400000000000004</v>
      </c>
      <c r="L120" s="14">
        <v>5110000</v>
      </c>
      <c r="M120" s="9">
        <f t="shared" si="15"/>
        <v>1.8E+22</v>
      </c>
      <c r="N120" s="9">
        <f t="shared" si="16"/>
        <v>1.8E+22</v>
      </c>
      <c r="O120" s="10">
        <f t="shared" si="17"/>
        <v>523.17073170731703</v>
      </c>
      <c r="P120" s="10">
        <f t="shared" si="18"/>
        <v>348.78048780487808</v>
      </c>
      <c r="Q120" s="11">
        <f t="shared" si="19"/>
        <v>284.60487804878051</v>
      </c>
      <c r="R120" s="11">
        <f t="shared" si="20"/>
        <v>189.7365853658537</v>
      </c>
      <c r="S120" s="9">
        <f t="shared" si="21"/>
        <v>5.11E+20</v>
      </c>
      <c r="T120" s="10">
        <f t="shared" si="22"/>
        <v>2.4753726287262872</v>
      </c>
      <c r="U120" s="12">
        <f t="shared" si="23"/>
        <v>2.94515E+23</v>
      </c>
      <c r="V120" s="12">
        <f t="shared" si="24"/>
        <v>2.5851500000000001E+23</v>
      </c>
      <c r="W120" s="10">
        <f t="shared" si="25"/>
        <v>903.51100948509486</v>
      </c>
      <c r="X120" s="11">
        <f t="shared" si="26"/>
        <v>491.50998915989163</v>
      </c>
      <c r="Y120" s="10">
        <f t="shared" si="29"/>
        <v>3233.7037601626016</v>
      </c>
      <c r="Z120" s="10">
        <f t="shared" si="27"/>
        <v>1759.1348455284553</v>
      </c>
      <c r="AA120" s="10">
        <f t="shared" si="28"/>
        <v>3059.3135162601629</v>
      </c>
      <c r="AB120" s="10">
        <f>AA120*K120</f>
        <v>1664.2665528455288</v>
      </c>
    </row>
    <row r="121" spans="1:28">
      <c r="A121" s="14">
        <v>120</v>
      </c>
      <c r="B121" s="14" t="s">
        <v>188</v>
      </c>
      <c r="C121" s="14" t="s">
        <v>189</v>
      </c>
      <c r="D121" s="14" t="s">
        <v>37</v>
      </c>
      <c r="E121" s="14">
        <v>2022</v>
      </c>
      <c r="F121" s="14">
        <v>6</v>
      </c>
      <c r="G121" s="14">
        <v>10</v>
      </c>
      <c r="H121" s="14">
        <v>201.86</v>
      </c>
      <c r="I121" s="14">
        <v>201.86</v>
      </c>
      <c r="J121" s="14">
        <v>1.3</v>
      </c>
      <c r="K121" s="14">
        <v>0.54400000000000004</v>
      </c>
      <c r="L121" s="14">
        <v>5110000</v>
      </c>
      <c r="M121" s="9">
        <f t="shared" si="15"/>
        <v>1.2111600000000001E+22</v>
      </c>
      <c r="N121" s="9">
        <f t="shared" si="16"/>
        <v>1.2111600000000001E+22</v>
      </c>
      <c r="O121" s="10">
        <f t="shared" si="17"/>
        <v>352.02414634146339</v>
      </c>
      <c r="P121" s="10">
        <f t="shared" si="18"/>
        <v>234.68276422764228</v>
      </c>
      <c r="Q121" s="11">
        <f t="shared" si="19"/>
        <v>191.50113560975609</v>
      </c>
      <c r="R121" s="11">
        <f t="shared" si="20"/>
        <v>127.6674237398374</v>
      </c>
      <c r="S121" s="9">
        <f t="shared" si="21"/>
        <v>5.11E+20</v>
      </c>
      <c r="T121" s="10">
        <f t="shared" si="22"/>
        <v>2.4753726287262872</v>
      </c>
      <c r="U121" s="12">
        <f t="shared" si="23"/>
        <v>2.5918459999999998E+23</v>
      </c>
      <c r="V121" s="12">
        <f t="shared" si="24"/>
        <v>2.3496139999999999E+23</v>
      </c>
      <c r="W121" s="10">
        <f t="shared" si="25"/>
        <v>903.51100948509486</v>
      </c>
      <c r="X121" s="11">
        <f t="shared" si="26"/>
        <v>491.50998915989163</v>
      </c>
      <c r="Y121" s="10">
        <f t="shared" si="29"/>
        <v>3062.5571747967479</v>
      </c>
      <c r="Z121" s="10">
        <f t="shared" si="27"/>
        <v>1666.0311030894309</v>
      </c>
      <c r="AA121" s="10">
        <f t="shared" si="28"/>
        <v>2945.2157926829268</v>
      </c>
      <c r="AB121" s="10">
        <f>AA121*K121</f>
        <v>1602.1973912195124</v>
      </c>
    </row>
    <row r="122" spans="1:28">
      <c r="A122" s="14">
        <v>121</v>
      </c>
      <c r="B122" s="14" t="s">
        <v>190</v>
      </c>
      <c r="C122" s="14" t="s">
        <v>191</v>
      </c>
      <c r="D122" s="14" t="s">
        <v>37</v>
      </c>
      <c r="E122" s="14">
        <v>2022</v>
      </c>
      <c r="F122" s="14">
        <v>6</v>
      </c>
      <c r="G122" s="14">
        <v>1</v>
      </c>
      <c r="H122" s="14">
        <v>100</v>
      </c>
      <c r="I122" s="14">
        <v>100</v>
      </c>
      <c r="J122" s="14">
        <v>1.3</v>
      </c>
      <c r="K122" s="14">
        <v>0.54400000000000004</v>
      </c>
      <c r="L122" s="14">
        <v>5110000</v>
      </c>
      <c r="M122" s="9">
        <f t="shared" si="15"/>
        <v>6E+20</v>
      </c>
      <c r="N122" s="9">
        <f t="shared" si="16"/>
        <v>6E+20</v>
      </c>
      <c r="O122" s="10">
        <f t="shared" si="17"/>
        <v>17.439024390243901</v>
      </c>
      <c r="P122" s="10">
        <f t="shared" si="18"/>
        <v>11.626016260162601</v>
      </c>
      <c r="Q122" s="11">
        <f t="shared" si="19"/>
        <v>9.4868292682926825</v>
      </c>
      <c r="R122" s="11">
        <f t="shared" si="20"/>
        <v>6.324552845528455</v>
      </c>
      <c r="S122" s="9">
        <f t="shared" si="21"/>
        <v>5.11E+19</v>
      </c>
      <c r="T122" s="10">
        <f t="shared" si="22"/>
        <v>0.24753726287262873</v>
      </c>
      <c r="U122" s="12">
        <f t="shared" si="23"/>
        <v>2.22515E+22</v>
      </c>
      <c r="V122" s="12">
        <f t="shared" si="24"/>
        <v>2.10515E+22</v>
      </c>
      <c r="W122" s="10">
        <f t="shared" si="25"/>
        <v>90.351100948509483</v>
      </c>
      <c r="X122" s="11">
        <f t="shared" si="26"/>
        <v>49.150998915989163</v>
      </c>
      <c r="Y122" s="10">
        <f t="shared" si="29"/>
        <v>288.49232723577234</v>
      </c>
      <c r="Z122" s="10">
        <f t="shared" si="27"/>
        <v>156.93982601626016</v>
      </c>
      <c r="AA122" s="10">
        <f t="shared" si="28"/>
        <v>282.67931910569104</v>
      </c>
      <c r="AB122" s="10">
        <f>AA122*K122</f>
        <v>153.77754959349593</v>
      </c>
    </row>
    <row r="123" spans="1:28">
      <c r="A123" s="14">
        <v>122</v>
      </c>
      <c r="B123" s="14" t="s">
        <v>192</v>
      </c>
      <c r="C123" s="14" t="s">
        <v>105</v>
      </c>
      <c r="D123" s="14" t="s">
        <v>106</v>
      </c>
      <c r="E123" s="14">
        <v>2022</v>
      </c>
      <c r="F123" s="14">
        <v>6</v>
      </c>
      <c r="G123" s="14">
        <v>70</v>
      </c>
      <c r="H123" s="14">
        <v>1400</v>
      </c>
      <c r="I123" s="14">
        <v>1400</v>
      </c>
      <c r="J123" s="14">
        <v>1.2</v>
      </c>
      <c r="K123" s="14">
        <v>0.26800000000000002</v>
      </c>
      <c r="L123" s="14">
        <v>237300</v>
      </c>
      <c r="M123" s="9">
        <f t="shared" si="15"/>
        <v>5.8800000000000001E+23</v>
      </c>
      <c r="N123" s="9">
        <f t="shared" si="16"/>
        <v>5.8800000000000001E+23</v>
      </c>
      <c r="O123" s="10">
        <f t="shared" si="17"/>
        <v>15775.60975609756</v>
      </c>
      <c r="P123" s="10">
        <f t="shared" si="18"/>
        <v>10517.073170731706</v>
      </c>
      <c r="Q123" s="11">
        <f t="shared" si="19"/>
        <v>4227.8634146341465</v>
      </c>
      <c r="R123" s="11">
        <f t="shared" si="20"/>
        <v>2818.5756097560975</v>
      </c>
      <c r="S123" s="9">
        <f t="shared" si="21"/>
        <v>1.6611E+20</v>
      </c>
      <c r="T123" s="10">
        <f t="shared" si="22"/>
        <v>0.74276829268292677</v>
      </c>
      <c r="U123" s="12">
        <f t="shared" si="23"/>
        <v>3.5886301499999996E+24</v>
      </c>
      <c r="V123" s="12">
        <f t="shared" si="24"/>
        <v>2.4126301500000001E+24</v>
      </c>
      <c r="W123" s="10">
        <f t="shared" si="25"/>
        <v>271.11042682926825</v>
      </c>
      <c r="X123" s="11">
        <f t="shared" si="26"/>
        <v>72.657594390243901</v>
      </c>
      <c r="Y123" s="10">
        <f t="shared" si="29"/>
        <v>16588.941036585366</v>
      </c>
      <c r="Z123" s="10">
        <f t="shared" si="27"/>
        <v>4445.8361978048779</v>
      </c>
      <c r="AA123" s="10">
        <f t="shared" si="28"/>
        <v>11330.404451219511</v>
      </c>
      <c r="AB123" s="10">
        <f>AA123*K123</f>
        <v>3036.5483929268289</v>
      </c>
    </row>
    <row r="124" spans="1:28">
      <c r="A124" s="14">
        <v>123</v>
      </c>
      <c r="B124" s="14" t="s">
        <v>193</v>
      </c>
      <c r="C124" s="14" t="s">
        <v>32</v>
      </c>
      <c r="D124" s="14" t="s">
        <v>30</v>
      </c>
      <c r="E124" s="14">
        <v>2022</v>
      </c>
      <c r="F124" s="14">
        <v>6</v>
      </c>
      <c r="G124" s="14">
        <v>0.12</v>
      </c>
      <c r="H124" s="14">
        <v>1000</v>
      </c>
      <c r="I124" s="14">
        <v>100</v>
      </c>
      <c r="J124" s="14">
        <v>1.1000000000000001</v>
      </c>
      <c r="K124" s="14">
        <v>0.379</v>
      </c>
      <c r="L124" s="14">
        <v>25000000</v>
      </c>
      <c r="M124" s="9">
        <f t="shared" si="15"/>
        <v>7.2E+20</v>
      </c>
      <c r="N124" s="9">
        <f t="shared" si="16"/>
        <v>7.2E+19</v>
      </c>
      <c r="O124" s="10">
        <f t="shared" si="17"/>
        <v>17.707317073170731</v>
      </c>
      <c r="P124" s="10">
        <f t="shared" si="18"/>
        <v>1.1804878048780487</v>
      </c>
      <c r="Q124" s="11">
        <f t="shared" si="19"/>
        <v>6.7110731707317068</v>
      </c>
      <c r="R124" s="11">
        <f t="shared" si="20"/>
        <v>0.44740487804878049</v>
      </c>
      <c r="S124" s="9">
        <f t="shared" si="21"/>
        <v>3E+19</v>
      </c>
      <c r="T124" s="10">
        <f t="shared" si="22"/>
        <v>0.12296747967479676</v>
      </c>
      <c r="U124" s="12">
        <f t="shared" si="23"/>
        <v>1.5270000000000001E+22</v>
      </c>
      <c r="V124" s="12">
        <f t="shared" si="24"/>
        <v>1.1238000000000001E+22</v>
      </c>
      <c r="W124" s="10">
        <f t="shared" si="25"/>
        <v>44.88313008130082</v>
      </c>
      <c r="X124" s="11">
        <f t="shared" si="26"/>
        <v>17.010706300813013</v>
      </c>
      <c r="Y124" s="10">
        <f t="shared" si="29"/>
        <v>152.35670731707322</v>
      </c>
      <c r="Z124" s="10">
        <f t="shared" si="27"/>
        <v>57.743192073170746</v>
      </c>
      <c r="AA124" s="10">
        <f t="shared" si="28"/>
        <v>135.82987804878053</v>
      </c>
      <c r="AB124" s="10">
        <f>AA124*K124</f>
        <v>51.479523780487824</v>
      </c>
    </row>
    <row r="125" spans="1:28">
      <c r="A125" s="14">
        <v>124</v>
      </c>
      <c r="B125" s="14" t="s">
        <v>194</v>
      </c>
      <c r="C125" s="14" t="s">
        <v>32</v>
      </c>
      <c r="D125" s="14" t="s">
        <v>30</v>
      </c>
      <c r="E125" s="14">
        <v>2022</v>
      </c>
      <c r="F125" s="14">
        <v>6</v>
      </c>
      <c r="G125" s="14">
        <v>0.16</v>
      </c>
      <c r="H125" s="14">
        <v>1000</v>
      </c>
      <c r="I125" s="14">
        <v>100</v>
      </c>
      <c r="J125" s="14">
        <v>1.1000000000000001</v>
      </c>
      <c r="K125" s="14">
        <v>0.379</v>
      </c>
      <c r="L125" s="14">
        <v>25000000</v>
      </c>
      <c r="M125" s="9">
        <f t="shared" si="15"/>
        <v>9.6E+20</v>
      </c>
      <c r="N125" s="9">
        <f t="shared" si="16"/>
        <v>9.6E+19</v>
      </c>
      <c r="O125" s="10">
        <f t="shared" si="17"/>
        <v>23.609756097560979</v>
      </c>
      <c r="P125" s="10">
        <f t="shared" si="18"/>
        <v>1.5739837398373986</v>
      </c>
      <c r="Q125" s="11">
        <f t="shared" si="19"/>
        <v>8.9480975609756115</v>
      </c>
      <c r="R125" s="11">
        <f t="shared" si="20"/>
        <v>0.59653983739837402</v>
      </c>
      <c r="S125" s="9">
        <f t="shared" si="21"/>
        <v>4E+19</v>
      </c>
      <c r="T125" s="10">
        <f t="shared" si="22"/>
        <v>0.16395663956639567</v>
      </c>
      <c r="U125" s="12">
        <f t="shared" si="23"/>
        <v>2.0359999999999998E+22</v>
      </c>
      <c r="V125" s="12">
        <f t="shared" si="24"/>
        <v>1.4984E+22</v>
      </c>
      <c r="W125" s="10">
        <f t="shared" si="25"/>
        <v>59.844173441734419</v>
      </c>
      <c r="X125" s="11">
        <f t="shared" si="26"/>
        <v>22.680941734417345</v>
      </c>
      <c r="Y125" s="10">
        <f t="shared" si="29"/>
        <v>203.14227642276424</v>
      </c>
      <c r="Z125" s="10">
        <f t="shared" si="27"/>
        <v>76.990922764227648</v>
      </c>
      <c r="AA125" s="10">
        <f t="shared" si="28"/>
        <v>181.10650406504064</v>
      </c>
      <c r="AB125" s="10">
        <f>AA125*K125</f>
        <v>68.639365040650404</v>
      </c>
    </row>
    <row r="126" spans="1:28">
      <c r="A126" s="14">
        <v>125</v>
      </c>
      <c r="B126" s="14" t="s">
        <v>195</v>
      </c>
      <c r="C126" s="14" t="s">
        <v>32</v>
      </c>
      <c r="D126" s="14" t="s">
        <v>30</v>
      </c>
      <c r="E126" s="14">
        <v>2022</v>
      </c>
      <c r="F126" s="14">
        <v>6</v>
      </c>
      <c r="G126" s="14">
        <v>0.17499999999999999</v>
      </c>
      <c r="H126" s="14">
        <v>1000</v>
      </c>
      <c r="I126" s="14">
        <v>100</v>
      </c>
      <c r="J126" s="14">
        <v>1.1000000000000001</v>
      </c>
      <c r="K126" s="14">
        <v>0.379</v>
      </c>
      <c r="L126" s="14">
        <v>25000000</v>
      </c>
      <c r="M126" s="9">
        <f t="shared" si="15"/>
        <v>1.0499999999999997E+21</v>
      </c>
      <c r="N126" s="9">
        <f t="shared" si="16"/>
        <v>1.0499999999999998E+20</v>
      </c>
      <c r="O126" s="10">
        <f t="shared" si="17"/>
        <v>25.823170731707314</v>
      </c>
      <c r="P126" s="10">
        <f t="shared" si="18"/>
        <v>1.7215447154471542</v>
      </c>
      <c r="Q126" s="11">
        <f t="shared" si="19"/>
        <v>9.7869817073170715</v>
      </c>
      <c r="R126" s="11">
        <f t="shared" si="20"/>
        <v>0.65246544715447141</v>
      </c>
      <c r="S126" s="9">
        <f t="shared" si="21"/>
        <v>4.375E+19</v>
      </c>
      <c r="T126" s="10">
        <f t="shared" si="22"/>
        <v>0.17932757452574524</v>
      </c>
      <c r="U126" s="12">
        <f t="shared" si="23"/>
        <v>2.226875E+22</v>
      </c>
      <c r="V126" s="12">
        <f t="shared" si="24"/>
        <v>1.6388749999999998E+22</v>
      </c>
      <c r="W126" s="10">
        <f t="shared" si="25"/>
        <v>65.454564701897013</v>
      </c>
      <c r="X126" s="11">
        <f t="shared" si="26"/>
        <v>24.807280022018968</v>
      </c>
      <c r="Y126" s="10">
        <f t="shared" si="29"/>
        <v>222.18686483739833</v>
      </c>
      <c r="Z126" s="10">
        <f t="shared" si="27"/>
        <v>84.20882177337397</v>
      </c>
      <c r="AA126" s="10">
        <f t="shared" si="28"/>
        <v>198.08523882113818</v>
      </c>
      <c r="AB126" s="10">
        <f>AA126*K126</f>
        <v>75.074305513211371</v>
      </c>
    </row>
    <row r="127" spans="1:28">
      <c r="A127" s="14">
        <v>126</v>
      </c>
      <c r="B127" s="14" t="s">
        <v>196</v>
      </c>
      <c r="C127" s="14" t="s">
        <v>29</v>
      </c>
      <c r="D127" s="14" t="s">
        <v>30</v>
      </c>
      <c r="E127" s="14">
        <v>2022</v>
      </c>
      <c r="F127" s="14">
        <v>6</v>
      </c>
      <c r="G127" s="14">
        <v>8</v>
      </c>
      <c r="H127" s="14">
        <v>1000</v>
      </c>
      <c r="I127" s="14">
        <v>100</v>
      </c>
      <c r="J127" s="14">
        <v>1.1000000000000001</v>
      </c>
      <c r="K127" s="14">
        <v>0.379</v>
      </c>
      <c r="L127" s="14">
        <v>25000000</v>
      </c>
      <c r="M127" s="9">
        <f t="shared" si="15"/>
        <v>4.8E+22</v>
      </c>
      <c r="N127" s="9">
        <f t="shared" si="16"/>
        <v>4.8E+21</v>
      </c>
      <c r="O127" s="10">
        <f t="shared" si="17"/>
        <v>1180.487804878049</v>
      </c>
      <c r="P127" s="10">
        <f t="shared" si="18"/>
        <v>78.699186991869908</v>
      </c>
      <c r="Q127" s="11">
        <f t="shared" si="19"/>
        <v>447.40487804878057</v>
      </c>
      <c r="R127" s="11">
        <f t="shared" si="20"/>
        <v>29.826991869918697</v>
      </c>
      <c r="S127" s="9">
        <f t="shared" si="21"/>
        <v>2E+21</v>
      </c>
      <c r="T127" s="10">
        <f t="shared" si="22"/>
        <v>8.1978319783197833</v>
      </c>
      <c r="U127" s="12">
        <f t="shared" si="23"/>
        <v>1.0180000000000001E+24</v>
      </c>
      <c r="V127" s="12">
        <f t="shared" si="24"/>
        <v>7.492E+23</v>
      </c>
      <c r="W127" s="10">
        <f t="shared" si="25"/>
        <v>2992.208672086721</v>
      </c>
      <c r="X127" s="11">
        <f t="shared" si="26"/>
        <v>1134.0470867208674</v>
      </c>
      <c r="Y127" s="10">
        <f t="shared" si="29"/>
        <v>10157.113821138211</v>
      </c>
      <c r="Z127" s="10">
        <f t="shared" si="27"/>
        <v>3849.5461382113822</v>
      </c>
      <c r="AA127" s="10">
        <f t="shared" si="28"/>
        <v>9055.3252032520322</v>
      </c>
      <c r="AB127" s="10">
        <f>AA127*K127</f>
        <v>3431.9682520325205</v>
      </c>
    </row>
    <row r="128" spans="1:28">
      <c r="A128" s="14">
        <v>127</v>
      </c>
      <c r="B128" s="14" t="s">
        <v>197</v>
      </c>
      <c r="C128" s="14" t="s">
        <v>29</v>
      </c>
      <c r="D128" s="14" t="s">
        <v>30</v>
      </c>
      <c r="E128" s="14">
        <v>2022</v>
      </c>
      <c r="F128" s="14">
        <v>6</v>
      </c>
      <c r="G128" s="14">
        <v>62</v>
      </c>
      <c r="H128" s="14">
        <v>1000</v>
      </c>
      <c r="I128" s="14">
        <v>100</v>
      </c>
      <c r="J128" s="14">
        <v>1.1000000000000001</v>
      </c>
      <c r="K128" s="14">
        <v>0.379</v>
      </c>
      <c r="L128" s="14">
        <v>25000000</v>
      </c>
      <c r="M128" s="9">
        <f t="shared" si="15"/>
        <v>3.7199999999999999E+23</v>
      </c>
      <c r="N128" s="9">
        <f t="shared" si="16"/>
        <v>3.72E+22</v>
      </c>
      <c r="O128" s="10">
        <f t="shared" si="17"/>
        <v>9148.7804878048773</v>
      </c>
      <c r="P128" s="10">
        <f t="shared" si="18"/>
        <v>609.91869918699183</v>
      </c>
      <c r="Q128" s="11">
        <f t="shared" si="19"/>
        <v>3467.3878048780484</v>
      </c>
      <c r="R128" s="11">
        <f t="shared" si="20"/>
        <v>231.15918699186992</v>
      </c>
      <c r="S128" s="9">
        <f t="shared" si="21"/>
        <v>1.5500000000000001E+22</v>
      </c>
      <c r="T128" s="10">
        <f t="shared" si="22"/>
        <v>63.53319783197832</v>
      </c>
      <c r="U128" s="12">
        <f t="shared" si="23"/>
        <v>7.8895000000000003E+24</v>
      </c>
      <c r="V128" s="12">
        <f t="shared" si="24"/>
        <v>5.8063000000000001E+24</v>
      </c>
      <c r="W128" s="10">
        <f t="shared" si="25"/>
        <v>23189.617208672087</v>
      </c>
      <c r="X128" s="11">
        <f t="shared" si="26"/>
        <v>8788.864922086721</v>
      </c>
      <c r="Y128" s="10">
        <f t="shared" si="29"/>
        <v>78717.632113821135</v>
      </c>
      <c r="Z128" s="10">
        <f t="shared" si="27"/>
        <v>29833.982571138211</v>
      </c>
      <c r="AA128" s="10">
        <f t="shared" si="28"/>
        <v>70178.770325203252</v>
      </c>
      <c r="AB128" s="10">
        <f>AA128*K128</f>
        <v>26597.753953252031</v>
      </c>
    </row>
    <row r="129" spans="1:28">
      <c r="A129" s="14">
        <v>128</v>
      </c>
      <c r="B129" s="14" t="s">
        <v>198</v>
      </c>
      <c r="C129" s="14" t="s">
        <v>153</v>
      </c>
      <c r="D129" s="14" t="s">
        <v>30</v>
      </c>
      <c r="E129" s="14">
        <v>2022</v>
      </c>
      <c r="F129" s="14">
        <v>6</v>
      </c>
      <c r="G129" s="14">
        <v>15</v>
      </c>
      <c r="H129" s="14">
        <v>1000</v>
      </c>
      <c r="I129" s="14">
        <v>100</v>
      </c>
      <c r="J129" s="14">
        <v>1.2</v>
      </c>
      <c r="K129" s="14">
        <v>0.379</v>
      </c>
      <c r="L129" s="14">
        <v>25000000</v>
      </c>
      <c r="M129" s="9">
        <f t="shared" si="15"/>
        <v>8.9999999999999996E+22</v>
      </c>
      <c r="N129" s="9">
        <f t="shared" si="16"/>
        <v>9E+21</v>
      </c>
      <c r="O129" s="10">
        <f t="shared" si="17"/>
        <v>2414.6341463414633</v>
      </c>
      <c r="P129" s="10">
        <f t="shared" si="18"/>
        <v>160.97560975609755</v>
      </c>
      <c r="Q129" s="11">
        <f t="shared" si="19"/>
        <v>915.14634146341461</v>
      </c>
      <c r="R129" s="11">
        <f t="shared" si="20"/>
        <v>61.009756097560974</v>
      </c>
      <c r="S129" s="9">
        <f t="shared" si="21"/>
        <v>3.75E+21</v>
      </c>
      <c r="T129" s="10">
        <f t="shared" si="22"/>
        <v>16.768292682926827</v>
      </c>
      <c r="U129" s="12">
        <f t="shared" si="23"/>
        <v>1.9087499999999999E+24</v>
      </c>
      <c r="V129" s="12">
        <f t="shared" si="24"/>
        <v>1.4047500000000001E+24</v>
      </c>
      <c r="W129" s="10">
        <f t="shared" si="25"/>
        <v>6120.4268292682918</v>
      </c>
      <c r="X129" s="11">
        <f t="shared" si="26"/>
        <v>2319.6417682926826</v>
      </c>
      <c r="Y129" s="10">
        <f t="shared" si="29"/>
        <v>20775.914634146342</v>
      </c>
      <c r="Z129" s="10">
        <f t="shared" si="27"/>
        <v>7874.0716463414637</v>
      </c>
      <c r="AA129" s="10">
        <f t="shared" si="28"/>
        <v>18522.256097560974</v>
      </c>
      <c r="AB129" s="10">
        <f>AA129*K129</f>
        <v>7019.9350609756093</v>
      </c>
    </row>
    <row r="130" spans="1:28">
      <c r="A130" s="14">
        <v>129</v>
      </c>
      <c r="B130" s="14" t="s">
        <v>199</v>
      </c>
      <c r="C130" s="14" t="s">
        <v>165</v>
      </c>
      <c r="D130" s="14" t="s">
        <v>30</v>
      </c>
      <c r="E130" s="14">
        <v>2022</v>
      </c>
      <c r="F130" s="14">
        <v>6</v>
      </c>
      <c r="G130" s="14">
        <v>7</v>
      </c>
      <c r="H130" s="14">
        <v>1000</v>
      </c>
      <c r="I130" s="14">
        <v>100</v>
      </c>
      <c r="J130" s="14">
        <v>1.2</v>
      </c>
      <c r="K130" s="14">
        <v>0.379</v>
      </c>
      <c r="L130" s="14">
        <v>25000000</v>
      </c>
      <c r="M130" s="9">
        <f t="shared" ref="M130:M193" si="30">F130*G130*H130*10^18</f>
        <v>4.1999999999999996E+22</v>
      </c>
      <c r="N130" s="9">
        <f t="shared" ref="N130:N193" si="31">F130*G130*I130*10^18</f>
        <v>4.2E+21</v>
      </c>
      <c r="O130" s="10">
        <f t="shared" ref="O130:O193" si="32">J130*M130*330*6/(8.856*10^22)</f>
        <v>1126.8292682926826</v>
      </c>
      <c r="P130" s="10">
        <f t="shared" ref="P130:P193" si="33">J130*N130*330*4/(8.856*10^22)</f>
        <v>75.121951219512184</v>
      </c>
      <c r="Q130" s="11">
        <f t="shared" ref="Q130:Q193" si="34">O130*K130</f>
        <v>427.06829268292671</v>
      </c>
      <c r="R130" s="11">
        <f t="shared" ref="R130:R193" si="35">K130*P130</f>
        <v>28.471219512195116</v>
      </c>
      <c r="S130" s="9">
        <f t="shared" ref="S130:S193" si="36">G130*L130*10^13</f>
        <v>1.75E+21</v>
      </c>
      <c r="T130" s="10">
        <f t="shared" ref="T130:T193" si="37">S130*J130*330/(8.856*10^22)</f>
        <v>7.8252032520325203</v>
      </c>
      <c r="U130" s="12">
        <f t="shared" ref="U130:U193" si="38">M130*6+S130*365</f>
        <v>8.9075000000000001E+23</v>
      </c>
      <c r="V130" s="12">
        <f t="shared" ref="V130:V193" si="39">N130*4+S130*365</f>
        <v>6.5554999999999993E+23</v>
      </c>
      <c r="W130" s="10">
        <f t="shared" ref="W130:W193" si="40">T130*365</f>
        <v>2856.1991869918697</v>
      </c>
      <c r="X130" s="11">
        <f t="shared" ref="X130:X193" si="41">W130*K130</f>
        <v>1082.4994918699185</v>
      </c>
      <c r="Y130" s="10">
        <f t="shared" si="29"/>
        <v>9695.4268292682918</v>
      </c>
      <c r="Z130" s="10">
        <f t="shared" ref="Z130:Z193" si="42">Y130*K130</f>
        <v>3674.5667682926828</v>
      </c>
      <c r="AA130" s="10">
        <f t="shared" ref="AA130:AA193" si="43">P130+W130*(2025-E130)</f>
        <v>8643.7195121951227</v>
      </c>
      <c r="AB130" s="10">
        <f>AA130*K130</f>
        <v>3275.9696951219516</v>
      </c>
    </row>
    <row r="131" spans="1:28">
      <c r="A131" s="14">
        <v>130</v>
      </c>
      <c r="B131" s="14" t="s">
        <v>200</v>
      </c>
      <c r="C131" s="14" t="s">
        <v>165</v>
      </c>
      <c r="D131" s="14" t="s">
        <v>30</v>
      </c>
      <c r="E131" s="14">
        <v>2022</v>
      </c>
      <c r="F131" s="14">
        <v>6</v>
      </c>
      <c r="G131" s="14">
        <v>11</v>
      </c>
      <c r="H131" s="14">
        <v>1000</v>
      </c>
      <c r="I131" s="14">
        <v>100</v>
      </c>
      <c r="J131" s="14">
        <v>1.2</v>
      </c>
      <c r="K131" s="14">
        <v>0.379</v>
      </c>
      <c r="L131" s="14">
        <v>25000000</v>
      </c>
      <c r="M131" s="9">
        <f t="shared" si="30"/>
        <v>6.5999999999999996E+22</v>
      </c>
      <c r="N131" s="9">
        <f t="shared" si="31"/>
        <v>6.6E+21</v>
      </c>
      <c r="O131" s="10">
        <f t="shared" si="32"/>
        <v>1770.731707317073</v>
      </c>
      <c r="P131" s="10">
        <f t="shared" si="33"/>
        <v>118.04878048780486</v>
      </c>
      <c r="Q131" s="11">
        <f t="shared" si="34"/>
        <v>671.10731707317063</v>
      </c>
      <c r="R131" s="11">
        <f t="shared" si="35"/>
        <v>44.740487804878043</v>
      </c>
      <c r="S131" s="9">
        <f t="shared" si="36"/>
        <v>2.75E+21</v>
      </c>
      <c r="T131" s="10">
        <f t="shared" si="37"/>
        <v>12.296747967479675</v>
      </c>
      <c r="U131" s="12">
        <f t="shared" si="38"/>
        <v>1.3997499999999999E+24</v>
      </c>
      <c r="V131" s="12">
        <f t="shared" si="39"/>
        <v>1.0301499999999999E+24</v>
      </c>
      <c r="W131" s="10">
        <f t="shared" si="40"/>
        <v>4488.3130081300815</v>
      </c>
      <c r="X131" s="11">
        <f t="shared" si="41"/>
        <v>1701.0706300813008</v>
      </c>
      <c r="Y131" s="10">
        <f t="shared" ref="Y131:Y194" si="44">O131+W131*(2025-E131)</f>
        <v>15235.670731707318</v>
      </c>
      <c r="Z131" s="10">
        <f t="shared" si="42"/>
        <v>5774.319207317074</v>
      </c>
      <c r="AA131" s="10">
        <f t="shared" si="43"/>
        <v>13582.98780487805</v>
      </c>
      <c r="AB131" s="10">
        <f>AA131*K131</f>
        <v>5147.9523780487807</v>
      </c>
    </row>
    <row r="132" spans="1:28">
      <c r="A132" s="14">
        <v>131</v>
      </c>
      <c r="B132" s="14" t="s">
        <v>201</v>
      </c>
      <c r="C132" s="14" t="s">
        <v>165</v>
      </c>
      <c r="D132" s="14" t="s">
        <v>30</v>
      </c>
      <c r="E132" s="14">
        <v>2022</v>
      </c>
      <c r="F132" s="14">
        <v>6</v>
      </c>
      <c r="G132" s="14">
        <v>13</v>
      </c>
      <c r="H132" s="14">
        <v>1000</v>
      </c>
      <c r="I132" s="14">
        <v>100</v>
      </c>
      <c r="J132" s="14">
        <v>1.2</v>
      </c>
      <c r="K132" s="14">
        <v>0.379</v>
      </c>
      <c r="L132" s="14">
        <v>25000000</v>
      </c>
      <c r="M132" s="9">
        <f t="shared" si="30"/>
        <v>7.8000000000000004E+22</v>
      </c>
      <c r="N132" s="9">
        <f t="shared" si="31"/>
        <v>7.8E+21</v>
      </c>
      <c r="O132" s="10">
        <f t="shared" si="32"/>
        <v>2092.6829268292681</v>
      </c>
      <c r="P132" s="10">
        <f t="shared" si="33"/>
        <v>139.51219512195121</v>
      </c>
      <c r="Q132" s="11">
        <f t="shared" si="34"/>
        <v>793.12682926829268</v>
      </c>
      <c r="R132" s="11">
        <f t="shared" si="35"/>
        <v>52.875121951219505</v>
      </c>
      <c r="S132" s="9">
        <f t="shared" si="36"/>
        <v>3.25E+21</v>
      </c>
      <c r="T132" s="10">
        <f t="shared" si="37"/>
        <v>14.532520325203251</v>
      </c>
      <c r="U132" s="12">
        <f t="shared" si="38"/>
        <v>1.6542500000000002E+24</v>
      </c>
      <c r="V132" s="12">
        <f t="shared" si="39"/>
        <v>1.2174499999999999E+24</v>
      </c>
      <c r="W132" s="10">
        <f t="shared" si="40"/>
        <v>5304.3699186991862</v>
      </c>
      <c r="X132" s="11">
        <f t="shared" si="41"/>
        <v>2010.3561991869915</v>
      </c>
      <c r="Y132" s="10">
        <f t="shared" si="44"/>
        <v>18005.792682926825</v>
      </c>
      <c r="Z132" s="10">
        <f t="shared" si="42"/>
        <v>6824.1954268292666</v>
      </c>
      <c r="AA132" s="10">
        <f t="shared" si="43"/>
        <v>16052.621951219509</v>
      </c>
      <c r="AB132" s="10">
        <f>AA132*K132</f>
        <v>6083.9437195121945</v>
      </c>
    </row>
    <row r="133" spans="1:28">
      <c r="A133" s="14">
        <v>132</v>
      </c>
      <c r="B133" s="14" t="s">
        <v>202</v>
      </c>
      <c r="C133" s="14" t="s">
        <v>165</v>
      </c>
      <c r="D133" s="14" t="s">
        <v>30</v>
      </c>
      <c r="E133" s="14">
        <v>2022</v>
      </c>
      <c r="F133" s="14">
        <v>6</v>
      </c>
      <c r="G133" s="14">
        <v>0.56000000000000005</v>
      </c>
      <c r="H133" s="14">
        <v>1000</v>
      </c>
      <c r="I133" s="14">
        <v>100</v>
      </c>
      <c r="J133" s="14">
        <v>1.2</v>
      </c>
      <c r="K133" s="14">
        <v>0.379</v>
      </c>
      <c r="L133" s="14">
        <v>25000000</v>
      </c>
      <c r="M133" s="9">
        <f t="shared" si="30"/>
        <v>3.3600000000000005E+21</v>
      </c>
      <c r="N133" s="9">
        <f t="shared" si="31"/>
        <v>3.3600000000000007E+20</v>
      </c>
      <c r="O133" s="10">
        <f t="shared" si="32"/>
        <v>90.146341463414643</v>
      </c>
      <c r="P133" s="10">
        <f t="shared" si="33"/>
        <v>6.0097560975609765</v>
      </c>
      <c r="Q133" s="11">
        <f t="shared" si="34"/>
        <v>34.165463414634154</v>
      </c>
      <c r="R133" s="11">
        <f t="shared" si="35"/>
        <v>2.2776975609756103</v>
      </c>
      <c r="S133" s="9">
        <f t="shared" si="36"/>
        <v>1.4000000000000002E+20</v>
      </c>
      <c r="T133" s="10">
        <f t="shared" si="37"/>
        <v>0.62601626016260159</v>
      </c>
      <c r="U133" s="12">
        <f t="shared" si="38"/>
        <v>7.1260000000000018E+22</v>
      </c>
      <c r="V133" s="12">
        <f t="shared" si="39"/>
        <v>5.2444000000000009E+22</v>
      </c>
      <c r="W133" s="10">
        <f t="shared" si="40"/>
        <v>228.49593495934957</v>
      </c>
      <c r="X133" s="11">
        <f t="shared" si="41"/>
        <v>86.59995934959349</v>
      </c>
      <c r="Y133" s="10">
        <f t="shared" si="44"/>
        <v>775.63414634146329</v>
      </c>
      <c r="Z133" s="10">
        <f t="shared" si="42"/>
        <v>293.96534146341457</v>
      </c>
      <c r="AA133" s="10">
        <f t="shared" si="43"/>
        <v>691.49756097560964</v>
      </c>
      <c r="AB133" s="10">
        <f>AA133*K133</f>
        <v>262.07757560975608</v>
      </c>
    </row>
    <row r="134" spans="1:28">
      <c r="A134" s="14">
        <v>133</v>
      </c>
      <c r="B134" s="14" t="s">
        <v>203</v>
      </c>
      <c r="C134" s="14" t="s">
        <v>165</v>
      </c>
      <c r="D134" s="14" t="s">
        <v>30</v>
      </c>
      <c r="E134" s="14">
        <v>2022</v>
      </c>
      <c r="F134" s="14">
        <v>6</v>
      </c>
      <c r="G134" s="14">
        <v>1</v>
      </c>
      <c r="H134" s="14">
        <v>1000</v>
      </c>
      <c r="I134" s="14">
        <v>100</v>
      </c>
      <c r="J134" s="14">
        <v>1.2</v>
      </c>
      <c r="K134" s="14">
        <v>0.379</v>
      </c>
      <c r="L134" s="14">
        <v>25000000</v>
      </c>
      <c r="M134" s="9">
        <f t="shared" si="30"/>
        <v>6E+21</v>
      </c>
      <c r="N134" s="9">
        <f t="shared" si="31"/>
        <v>6E+20</v>
      </c>
      <c r="O134" s="10">
        <f t="shared" si="32"/>
        <v>160.97560975609755</v>
      </c>
      <c r="P134" s="10">
        <f t="shared" si="33"/>
        <v>10.73170731707317</v>
      </c>
      <c r="Q134" s="11">
        <f t="shared" si="34"/>
        <v>61.009756097560974</v>
      </c>
      <c r="R134" s="11">
        <f t="shared" si="35"/>
        <v>4.0673170731707309</v>
      </c>
      <c r="S134" s="9">
        <f t="shared" si="36"/>
        <v>2.5E+20</v>
      </c>
      <c r="T134" s="10">
        <f t="shared" si="37"/>
        <v>1.1178861788617886</v>
      </c>
      <c r="U134" s="12">
        <f t="shared" si="38"/>
        <v>1.2725000000000002E+23</v>
      </c>
      <c r="V134" s="12">
        <f t="shared" si="39"/>
        <v>9.3649999999999999E+22</v>
      </c>
      <c r="W134" s="10">
        <f t="shared" si="40"/>
        <v>408.02845528455288</v>
      </c>
      <c r="X134" s="11">
        <f t="shared" si="41"/>
        <v>154.64278455284554</v>
      </c>
      <c r="Y134" s="10">
        <f t="shared" si="44"/>
        <v>1385.0609756097563</v>
      </c>
      <c r="Z134" s="10">
        <f t="shared" si="42"/>
        <v>524.93810975609767</v>
      </c>
      <c r="AA134" s="10">
        <f t="shared" si="43"/>
        <v>1234.8170731707319</v>
      </c>
      <c r="AB134" s="10">
        <f>AA134*K134</f>
        <v>467.99567073170738</v>
      </c>
    </row>
    <row r="135" spans="1:28">
      <c r="A135" s="14">
        <v>134</v>
      </c>
      <c r="B135" s="14" t="s">
        <v>204</v>
      </c>
      <c r="C135" s="14" t="s">
        <v>165</v>
      </c>
      <c r="D135" s="14" t="s">
        <v>30</v>
      </c>
      <c r="E135" s="14">
        <v>2022</v>
      </c>
      <c r="F135" s="14">
        <v>6</v>
      </c>
      <c r="G135" s="14">
        <v>3</v>
      </c>
      <c r="H135" s="14">
        <v>1000</v>
      </c>
      <c r="I135" s="14">
        <v>100</v>
      </c>
      <c r="J135" s="14">
        <v>1.2</v>
      </c>
      <c r="K135" s="14">
        <v>0.379</v>
      </c>
      <c r="L135" s="14">
        <v>25000000</v>
      </c>
      <c r="M135" s="9">
        <f t="shared" si="30"/>
        <v>1.8E+22</v>
      </c>
      <c r="N135" s="9">
        <f t="shared" si="31"/>
        <v>1.8E+21</v>
      </c>
      <c r="O135" s="10">
        <f t="shared" si="32"/>
        <v>482.92682926829264</v>
      </c>
      <c r="P135" s="10">
        <f t="shared" si="33"/>
        <v>32.195121951219512</v>
      </c>
      <c r="Q135" s="11">
        <f t="shared" si="34"/>
        <v>183.0292682926829</v>
      </c>
      <c r="R135" s="11">
        <f t="shared" si="35"/>
        <v>12.201951219512196</v>
      </c>
      <c r="S135" s="9">
        <f t="shared" si="36"/>
        <v>7.5E+20</v>
      </c>
      <c r="T135" s="10">
        <f t="shared" si="37"/>
        <v>3.3536585365853657</v>
      </c>
      <c r="U135" s="12">
        <f t="shared" si="38"/>
        <v>3.8175000000000002E+23</v>
      </c>
      <c r="V135" s="12">
        <f t="shared" si="39"/>
        <v>2.8095E+23</v>
      </c>
      <c r="W135" s="10">
        <f t="shared" si="40"/>
        <v>1224.0853658536585</v>
      </c>
      <c r="X135" s="11">
        <f t="shared" si="41"/>
        <v>463.92835365853654</v>
      </c>
      <c r="Y135" s="10">
        <f t="shared" si="44"/>
        <v>4155.1829268292677</v>
      </c>
      <c r="Z135" s="10">
        <f t="shared" si="42"/>
        <v>1574.8143292682926</v>
      </c>
      <c r="AA135" s="10">
        <f t="shared" si="43"/>
        <v>3704.4512195121947</v>
      </c>
      <c r="AB135" s="10">
        <f>AA135*K135</f>
        <v>1403.9870121951219</v>
      </c>
    </row>
    <row r="136" spans="1:28">
      <c r="A136" s="14">
        <v>135</v>
      </c>
      <c r="B136" s="14" t="s">
        <v>205</v>
      </c>
      <c r="C136" s="14" t="s">
        <v>54</v>
      </c>
      <c r="D136" s="14" t="s">
        <v>30</v>
      </c>
      <c r="E136" s="14">
        <v>2022</v>
      </c>
      <c r="F136" s="14">
        <v>6</v>
      </c>
      <c r="G136" s="14">
        <v>0.35</v>
      </c>
      <c r="H136" s="14">
        <v>1000</v>
      </c>
      <c r="I136" s="14">
        <v>100</v>
      </c>
      <c r="J136" s="14">
        <v>1.2</v>
      </c>
      <c r="K136" s="14">
        <v>0.379</v>
      </c>
      <c r="L136" s="14">
        <v>25000000</v>
      </c>
      <c r="M136" s="9">
        <f t="shared" si="30"/>
        <v>2.0999999999999995E+21</v>
      </c>
      <c r="N136" s="9">
        <f t="shared" si="31"/>
        <v>2.0999999999999997E+20</v>
      </c>
      <c r="O136" s="10">
        <f t="shared" si="32"/>
        <v>56.341463414634127</v>
      </c>
      <c r="P136" s="10">
        <f t="shared" si="33"/>
        <v>3.7560975609756091</v>
      </c>
      <c r="Q136" s="11">
        <f t="shared" si="34"/>
        <v>21.353414634146333</v>
      </c>
      <c r="R136" s="11">
        <f t="shared" si="35"/>
        <v>1.4235609756097558</v>
      </c>
      <c r="S136" s="9">
        <f t="shared" si="36"/>
        <v>8.75E+19</v>
      </c>
      <c r="T136" s="10">
        <f t="shared" si="37"/>
        <v>0.39126016260162599</v>
      </c>
      <c r="U136" s="12">
        <f t="shared" si="38"/>
        <v>4.4537500000000001E+22</v>
      </c>
      <c r="V136" s="12">
        <f t="shared" si="39"/>
        <v>3.2777499999999996E+22</v>
      </c>
      <c r="W136" s="10">
        <f t="shared" si="40"/>
        <v>142.8099593495935</v>
      </c>
      <c r="X136" s="11">
        <f t="shared" si="41"/>
        <v>54.124974593495935</v>
      </c>
      <c r="Y136" s="10">
        <f t="shared" si="44"/>
        <v>484.77134146341461</v>
      </c>
      <c r="Z136" s="10">
        <f t="shared" si="42"/>
        <v>183.72833841463415</v>
      </c>
      <c r="AA136" s="10">
        <f t="shared" si="43"/>
        <v>432.1859756097561</v>
      </c>
      <c r="AB136" s="10">
        <f>AA136*K136</f>
        <v>163.79848475609757</v>
      </c>
    </row>
    <row r="137" spans="1:28">
      <c r="A137" s="14">
        <v>136</v>
      </c>
      <c r="B137" s="14" t="s">
        <v>206</v>
      </c>
      <c r="C137" s="14" t="s">
        <v>54</v>
      </c>
      <c r="D137" s="14" t="s">
        <v>30</v>
      </c>
      <c r="E137" s="14">
        <v>2022</v>
      </c>
      <c r="F137" s="14">
        <v>6</v>
      </c>
      <c r="G137" s="14">
        <v>2</v>
      </c>
      <c r="H137" s="14">
        <v>1000</v>
      </c>
      <c r="I137" s="14">
        <v>100</v>
      </c>
      <c r="J137" s="14">
        <v>1.2</v>
      </c>
      <c r="K137" s="14">
        <v>0.379</v>
      </c>
      <c r="L137" s="14">
        <v>25000000</v>
      </c>
      <c r="M137" s="9">
        <f t="shared" si="30"/>
        <v>1.2E+22</v>
      </c>
      <c r="N137" s="9">
        <f t="shared" si="31"/>
        <v>1.2E+21</v>
      </c>
      <c r="O137" s="10">
        <f t="shared" si="32"/>
        <v>321.95121951219511</v>
      </c>
      <c r="P137" s="10">
        <f t="shared" si="33"/>
        <v>21.463414634146339</v>
      </c>
      <c r="Q137" s="11">
        <f t="shared" si="34"/>
        <v>122.01951219512195</v>
      </c>
      <c r="R137" s="11">
        <f t="shared" si="35"/>
        <v>8.1346341463414618</v>
      </c>
      <c r="S137" s="9">
        <f t="shared" si="36"/>
        <v>5E+20</v>
      </c>
      <c r="T137" s="10">
        <f t="shared" si="37"/>
        <v>2.2357723577235773</v>
      </c>
      <c r="U137" s="12">
        <f t="shared" si="38"/>
        <v>2.5450000000000003E+23</v>
      </c>
      <c r="V137" s="12">
        <f t="shared" si="39"/>
        <v>1.873E+23</v>
      </c>
      <c r="W137" s="10">
        <f t="shared" si="40"/>
        <v>816.05691056910575</v>
      </c>
      <c r="X137" s="11">
        <f t="shared" si="41"/>
        <v>309.28556910569108</v>
      </c>
      <c r="Y137" s="10">
        <f t="shared" si="44"/>
        <v>2770.1219512195125</v>
      </c>
      <c r="Z137" s="10">
        <f t="shared" si="42"/>
        <v>1049.8762195121953</v>
      </c>
      <c r="AA137" s="10">
        <f t="shared" si="43"/>
        <v>2469.6341463414637</v>
      </c>
      <c r="AB137" s="10">
        <f>AA137*K137</f>
        <v>935.99134146341476</v>
      </c>
    </row>
    <row r="138" spans="1:28">
      <c r="A138" s="14">
        <v>137</v>
      </c>
      <c r="B138" s="14" t="s">
        <v>207</v>
      </c>
      <c r="C138" s="14" t="s">
        <v>54</v>
      </c>
      <c r="D138" s="14" t="s">
        <v>30</v>
      </c>
      <c r="E138" s="14">
        <v>2022</v>
      </c>
      <c r="F138" s="14">
        <v>6</v>
      </c>
      <c r="G138" s="14">
        <v>6</v>
      </c>
      <c r="H138" s="14">
        <v>1000</v>
      </c>
      <c r="I138" s="14">
        <v>100</v>
      </c>
      <c r="J138" s="14">
        <v>1.2</v>
      </c>
      <c r="K138" s="14">
        <v>0.379</v>
      </c>
      <c r="L138" s="14">
        <v>25000000</v>
      </c>
      <c r="M138" s="9">
        <f t="shared" si="30"/>
        <v>3.6E+22</v>
      </c>
      <c r="N138" s="9">
        <f t="shared" si="31"/>
        <v>3.6E+21</v>
      </c>
      <c r="O138" s="10">
        <f t="shared" si="32"/>
        <v>965.85365853658527</v>
      </c>
      <c r="P138" s="10">
        <f t="shared" si="33"/>
        <v>64.390243902439025</v>
      </c>
      <c r="Q138" s="11">
        <f t="shared" si="34"/>
        <v>366.0585365853658</v>
      </c>
      <c r="R138" s="11">
        <f t="shared" si="35"/>
        <v>24.403902439024392</v>
      </c>
      <c r="S138" s="9">
        <f t="shared" si="36"/>
        <v>1.5E+21</v>
      </c>
      <c r="T138" s="10">
        <f t="shared" si="37"/>
        <v>6.7073170731707314</v>
      </c>
      <c r="U138" s="12">
        <f t="shared" si="38"/>
        <v>7.6350000000000003E+23</v>
      </c>
      <c r="V138" s="12">
        <f t="shared" si="39"/>
        <v>5.619E+23</v>
      </c>
      <c r="W138" s="10">
        <f t="shared" si="40"/>
        <v>2448.1707317073169</v>
      </c>
      <c r="X138" s="11">
        <f t="shared" si="41"/>
        <v>927.85670731707307</v>
      </c>
      <c r="Y138" s="10">
        <f t="shared" si="44"/>
        <v>8310.3658536585353</v>
      </c>
      <c r="Z138" s="10">
        <f t="shared" si="42"/>
        <v>3149.6286585365851</v>
      </c>
      <c r="AA138" s="10">
        <f t="shared" si="43"/>
        <v>7408.9024390243894</v>
      </c>
      <c r="AB138" s="10">
        <f>AA138*K138</f>
        <v>2807.9740243902438</v>
      </c>
    </row>
    <row r="139" spans="1:28">
      <c r="A139" s="14">
        <v>138</v>
      </c>
      <c r="B139" s="14" t="s">
        <v>208</v>
      </c>
      <c r="C139" s="14" t="s">
        <v>153</v>
      </c>
      <c r="D139" s="14" t="s">
        <v>30</v>
      </c>
      <c r="E139" s="14">
        <v>2022</v>
      </c>
      <c r="F139" s="14">
        <v>6</v>
      </c>
      <c r="G139" s="14">
        <v>54.5</v>
      </c>
      <c r="H139" s="14">
        <v>1000</v>
      </c>
      <c r="I139" s="14">
        <v>100</v>
      </c>
      <c r="J139" s="14">
        <v>1.2</v>
      </c>
      <c r="K139" s="14">
        <v>0.379</v>
      </c>
      <c r="L139" s="14">
        <v>25000000</v>
      </c>
      <c r="M139" s="9">
        <f t="shared" si="30"/>
        <v>3.2700000000000003E+23</v>
      </c>
      <c r="N139" s="9">
        <f t="shared" si="31"/>
        <v>3.2700000000000001E+22</v>
      </c>
      <c r="O139" s="10">
        <f t="shared" si="32"/>
        <v>8773.1707317073178</v>
      </c>
      <c r="P139" s="10">
        <f t="shared" si="33"/>
        <v>584.8780487804878</v>
      </c>
      <c r="Q139" s="11">
        <f t="shared" si="34"/>
        <v>3325.0317073170736</v>
      </c>
      <c r="R139" s="11">
        <f t="shared" si="35"/>
        <v>221.66878048780487</v>
      </c>
      <c r="S139" s="9">
        <f t="shared" si="36"/>
        <v>1.3625E+22</v>
      </c>
      <c r="T139" s="10">
        <f t="shared" si="37"/>
        <v>60.92479674796747</v>
      </c>
      <c r="U139" s="12">
        <f t="shared" si="38"/>
        <v>6.9351250000000006E+24</v>
      </c>
      <c r="V139" s="12">
        <f t="shared" si="39"/>
        <v>5.1039250000000009E+24</v>
      </c>
      <c r="W139" s="10">
        <f t="shared" si="40"/>
        <v>22237.550813008125</v>
      </c>
      <c r="X139" s="11">
        <f t="shared" si="41"/>
        <v>8428.0317581300787</v>
      </c>
      <c r="Y139" s="10">
        <f t="shared" si="44"/>
        <v>75485.823170731688</v>
      </c>
      <c r="Z139" s="10">
        <f t="shared" si="42"/>
        <v>28609.126981707312</v>
      </c>
      <c r="AA139" s="10">
        <f t="shared" si="43"/>
        <v>67297.530487804863</v>
      </c>
      <c r="AB139" s="10">
        <f>AA139*K139</f>
        <v>25505.764054878044</v>
      </c>
    </row>
    <row r="140" spans="1:28">
      <c r="A140" s="14">
        <v>139</v>
      </c>
      <c r="B140" s="14" t="s">
        <v>209</v>
      </c>
      <c r="C140" s="14" t="s">
        <v>210</v>
      </c>
      <c r="D140" s="14" t="s">
        <v>30</v>
      </c>
      <c r="E140" s="14">
        <v>2022</v>
      </c>
      <c r="F140" s="14">
        <v>6</v>
      </c>
      <c r="G140" s="14">
        <v>1.1000000000000001</v>
      </c>
      <c r="H140" s="14">
        <v>1000</v>
      </c>
      <c r="I140" s="14">
        <v>100</v>
      </c>
      <c r="J140" s="14">
        <v>1.2</v>
      </c>
      <c r="K140" s="14">
        <v>0.379</v>
      </c>
      <c r="L140" s="14">
        <v>25000000</v>
      </c>
      <c r="M140" s="9">
        <f t="shared" si="30"/>
        <v>6.600000000000001E+21</v>
      </c>
      <c r="N140" s="9">
        <f t="shared" si="31"/>
        <v>6.6E+20</v>
      </c>
      <c r="O140" s="10">
        <f t="shared" si="32"/>
        <v>177.07317073170734</v>
      </c>
      <c r="P140" s="10">
        <f t="shared" si="33"/>
        <v>11.804878048780488</v>
      </c>
      <c r="Q140" s="11">
        <f t="shared" si="34"/>
        <v>67.110731707317086</v>
      </c>
      <c r="R140" s="11">
        <f t="shared" si="35"/>
        <v>4.4740487804878049</v>
      </c>
      <c r="S140" s="9">
        <f t="shared" si="36"/>
        <v>2.7500000000000003E+20</v>
      </c>
      <c r="T140" s="10">
        <f t="shared" si="37"/>
        <v>1.2296747967479673</v>
      </c>
      <c r="U140" s="12">
        <f t="shared" si="38"/>
        <v>1.3997500000000002E+23</v>
      </c>
      <c r="V140" s="12">
        <f t="shared" si="39"/>
        <v>1.0301500000000001E+23</v>
      </c>
      <c r="W140" s="10">
        <f t="shared" si="40"/>
        <v>448.83130081300806</v>
      </c>
      <c r="X140" s="11">
        <f t="shared" si="41"/>
        <v>170.10706300813004</v>
      </c>
      <c r="Y140" s="10">
        <f t="shared" si="44"/>
        <v>1523.5670731707314</v>
      </c>
      <c r="Z140" s="10">
        <f t="shared" si="42"/>
        <v>577.43192073170724</v>
      </c>
      <c r="AA140" s="10">
        <f t="shared" si="43"/>
        <v>1358.2987804878046</v>
      </c>
      <c r="AB140" s="10">
        <f>AA140*K140</f>
        <v>514.79523780487796</v>
      </c>
    </row>
    <row r="141" spans="1:28">
      <c r="A141" s="14">
        <v>140</v>
      </c>
      <c r="B141" s="14" t="s">
        <v>211</v>
      </c>
      <c r="C141" s="14" t="s">
        <v>79</v>
      </c>
      <c r="D141" s="14" t="s">
        <v>37</v>
      </c>
      <c r="E141" s="14">
        <v>2022</v>
      </c>
      <c r="F141" s="14">
        <v>6</v>
      </c>
      <c r="G141" s="14">
        <v>1</v>
      </c>
      <c r="H141" s="14">
        <v>1000</v>
      </c>
      <c r="I141" s="14">
        <v>100</v>
      </c>
      <c r="J141" s="14">
        <v>1.3</v>
      </c>
      <c r="K141" s="14">
        <v>0.54400000000000004</v>
      </c>
      <c r="L141" s="14">
        <v>5110000</v>
      </c>
      <c r="M141" s="9">
        <f t="shared" si="30"/>
        <v>6E+21</v>
      </c>
      <c r="N141" s="9">
        <f t="shared" si="31"/>
        <v>6E+20</v>
      </c>
      <c r="O141" s="10">
        <f t="shared" si="32"/>
        <v>174.39024390243898</v>
      </c>
      <c r="P141" s="10">
        <f t="shared" si="33"/>
        <v>11.626016260162601</v>
      </c>
      <c r="Q141" s="11">
        <f t="shared" si="34"/>
        <v>94.868292682926807</v>
      </c>
      <c r="R141" s="11">
        <f t="shared" si="35"/>
        <v>6.324552845528455</v>
      </c>
      <c r="S141" s="9">
        <f t="shared" si="36"/>
        <v>5.11E+19</v>
      </c>
      <c r="T141" s="10">
        <f t="shared" si="37"/>
        <v>0.24753726287262873</v>
      </c>
      <c r="U141" s="12">
        <f t="shared" si="38"/>
        <v>5.4651500000000004E+22</v>
      </c>
      <c r="V141" s="12">
        <f t="shared" si="39"/>
        <v>2.10515E+22</v>
      </c>
      <c r="W141" s="10">
        <f t="shared" si="40"/>
        <v>90.351100948509483</v>
      </c>
      <c r="X141" s="11">
        <f t="shared" si="41"/>
        <v>49.150998915989163</v>
      </c>
      <c r="Y141" s="10">
        <f t="shared" si="44"/>
        <v>445.44354674796739</v>
      </c>
      <c r="Z141" s="10">
        <f t="shared" si="42"/>
        <v>242.32128943089427</v>
      </c>
      <c r="AA141" s="10">
        <f t="shared" si="43"/>
        <v>282.67931910569104</v>
      </c>
      <c r="AB141" s="10">
        <f>AA141*K141</f>
        <v>153.77754959349593</v>
      </c>
    </row>
    <row r="142" spans="1:28">
      <c r="A142" s="14">
        <v>141</v>
      </c>
      <c r="B142" s="14" t="s">
        <v>212</v>
      </c>
      <c r="C142" s="14" t="s">
        <v>81</v>
      </c>
      <c r="D142" s="14" t="s">
        <v>37</v>
      </c>
      <c r="E142" s="14">
        <v>2022</v>
      </c>
      <c r="F142" s="14">
        <v>6</v>
      </c>
      <c r="G142" s="14">
        <v>7</v>
      </c>
      <c r="H142" s="14">
        <v>1000</v>
      </c>
      <c r="I142" s="14">
        <v>100</v>
      </c>
      <c r="J142" s="14">
        <v>1.3</v>
      </c>
      <c r="K142" s="14">
        <v>0.54400000000000004</v>
      </c>
      <c r="L142" s="14">
        <v>5110002</v>
      </c>
      <c r="M142" s="9">
        <f t="shared" si="30"/>
        <v>4.1999999999999996E+22</v>
      </c>
      <c r="N142" s="9">
        <f t="shared" si="31"/>
        <v>4.2E+21</v>
      </c>
      <c r="O142" s="10">
        <f t="shared" si="32"/>
        <v>1220.731707317073</v>
      </c>
      <c r="P142" s="10">
        <f t="shared" si="33"/>
        <v>81.382113821138205</v>
      </c>
      <c r="Q142" s="11">
        <f t="shared" si="34"/>
        <v>664.07804878048773</v>
      </c>
      <c r="R142" s="11">
        <f t="shared" si="35"/>
        <v>44.271869918699188</v>
      </c>
      <c r="S142" s="9">
        <f t="shared" si="36"/>
        <v>3.5770014000000002E+20</v>
      </c>
      <c r="T142" s="10">
        <f t="shared" si="37"/>
        <v>1.732761518292683</v>
      </c>
      <c r="U142" s="12">
        <f t="shared" si="38"/>
        <v>3.8256055109999998E+23</v>
      </c>
      <c r="V142" s="12">
        <f t="shared" si="39"/>
        <v>1.473605511E+23</v>
      </c>
      <c r="W142" s="10">
        <f t="shared" si="40"/>
        <v>632.45795417682928</v>
      </c>
      <c r="X142" s="11">
        <f t="shared" si="41"/>
        <v>344.05712707219516</v>
      </c>
      <c r="Y142" s="10">
        <f t="shared" si="44"/>
        <v>3118.1055698475607</v>
      </c>
      <c r="Z142" s="10">
        <f t="shared" si="42"/>
        <v>1696.2494299970731</v>
      </c>
      <c r="AA142" s="10">
        <f t="shared" si="43"/>
        <v>1978.755976351626</v>
      </c>
      <c r="AB142" s="10">
        <f>AA142*K142</f>
        <v>1076.4432511352845</v>
      </c>
    </row>
    <row r="143" spans="1:28">
      <c r="A143" s="14">
        <v>142</v>
      </c>
      <c r="B143" s="14" t="s">
        <v>213</v>
      </c>
      <c r="C143" s="14" t="s">
        <v>214</v>
      </c>
      <c r="D143" s="14" t="s">
        <v>37</v>
      </c>
      <c r="E143" s="14">
        <v>2022</v>
      </c>
      <c r="F143" s="14">
        <v>6</v>
      </c>
      <c r="G143" s="14">
        <v>0.3</v>
      </c>
      <c r="H143" s="14">
        <v>1000</v>
      </c>
      <c r="I143" s="14">
        <v>100</v>
      </c>
      <c r="J143" s="14">
        <v>1.3</v>
      </c>
      <c r="K143" s="14">
        <v>0.54400000000000004</v>
      </c>
      <c r="L143" s="14">
        <v>5110000</v>
      </c>
      <c r="M143" s="9">
        <f t="shared" si="30"/>
        <v>1.7999999999999997E+21</v>
      </c>
      <c r="N143" s="9">
        <f t="shared" si="31"/>
        <v>1.7999999999999997E+20</v>
      </c>
      <c r="O143" s="10">
        <f t="shared" si="32"/>
        <v>52.317073170731689</v>
      </c>
      <c r="P143" s="10">
        <f t="shared" si="33"/>
        <v>3.4878048780487796</v>
      </c>
      <c r="Q143" s="11">
        <f t="shared" si="34"/>
        <v>28.460487804878042</v>
      </c>
      <c r="R143" s="11">
        <f t="shared" si="35"/>
        <v>1.8973658536585363</v>
      </c>
      <c r="S143" s="9">
        <f t="shared" si="36"/>
        <v>1.533E+19</v>
      </c>
      <c r="T143" s="10">
        <f t="shared" si="37"/>
        <v>7.4261178861788624E-2</v>
      </c>
      <c r="U143" s="12">
        <f t="shared" si="38"/>
        <v>1.6395449999999998E+22</v>
      </c>
      <c r="V143" s="12">
        <f t="shared" si="39"/>
        <v>6.3154500000000005E+21</v>
      </c>
      <c r="W143" s="10">
        <f t="shared" si="40"/>
        <v>27.105330284552849</v>
      </c>
      <c r="X143" s="11">
        <f t="shared" si="41"/>
        <v>14.745299674796751</v>
      </c>
      <c r="Y143" s="10">
        <f t="shared" si="44"/>
        <v>133.63306402439025</v>
      </c>
      <c r="Z143" s="10">
        <f t="shared" si="42"/>
        <v>72.696386829268306</v>
      </c>
      <c r="AA143" s="10">
        <f t="shared" si="43"/>
        <v>84.803795731707325</v>
      </c>
      <c r="AB143" s="10">
        <f>AA143*K143</f>
        <v>46.133264878048792</v>
      </c>
    </row>
    <row r="144" spans="1:28">
      <c r="A144" s="14">
        <v>143</v>
      </c>
      <c r="B144" s="14" t="s">
        <v>215</v>
      </c>
      <c r="C144" s="14" t="s">
        <v>81</v>
      </c>
      <c r="D144" s="14" t="s">
        <v>37</v>
      </c>
      <c r="E144" s="14">
        <v>2022</v>
      </c>
      <c r="F144" s="14">
        <v>6</v>
      </c>
      <c r="G144" s="14">
        <v>13</v>
      </c>
      <c r="H144" s="14">
        <v>1000</v>
      </c>
      <c r="I144" s="14">
        <v>100</v>
      </c>
      <c r="J144" s="14">
        <v>1.3</v>
      </c>
      <c r="K144" s="14">
        <v>0.54400000000000004</v>
      </c>
      <c r="L144" s="14">
        <v>5110000</v>
      </c>
      <c r="M144" s="9">
        <f t="shared" si="30"/>
        <v>7.8000000000000004E+22</v>
      </c>
      <c r="N144" s="9">
        <f t="shared" si="31"/>
        <v>7.8E+21</v>
      </c>
      <c r="O144" s="10">
        <f t="shared" si="32"/>
        <v>2267.0731707317077</v>
      </c>
      <c r="P144" s="10">
        <f t="shared" si="33"/>
        <v>151.13821138211384</v>
      </c>
      <c r="Q144" s="11">
        <f t="shared" si="34"/>
        <v>1233.287804878049</v>
      </c>
      <c r="R144" s="11">
        <f t="shared" si="35"/>
        <v>82.219186991869933</v>
      </c>
      <c r="S144" s="9">
        <f t="shared" si="36"/>
        <v>6.643E+20</v>
      </c>
      <c r="T144" s="10">
        <f t="shared" si="37"/>
        <v>3.2179844173441734</v>
      </c>
      <c r="U144" s="12">
        <f t="shared" si="38"/>
        <v>7.1046950000000004E+23</v>
      </c>
      <c r="V144" s="12">
        <f t="shared" si="39"/>
        <v>2.7366950000000002E+23</v>
      </c>
      <c r="W144" s="10">
        <f t="shared" si="40"/>
        <v>1174.5643123306234</v>
      </c>
      <c r="X144" s="11">
        <f t="shared" si="41"/>
        <v>638.96298590785909</v>
      </c>
      <c r="Y144" s="10">
        <f t="shared" si="44"/>
        <v>5790.7661077235771</v>
      </c>
      <c r="Z144" s="10">
        <f t="shared" si="42"/>
        <v>3150.1767626016263</v>
      </c>
      <c r="AA144" s="10">
        <f t="shared" si="43"/>
        <v>3674.8311483739835</v>
      </c>
      <c r="AB144" s="10">
        <f>AA144*K144</f>
        <v>1999.1081447154472</v>
      </c>
    </row>
    <row r="145" spans="1:28">
      <c r="A145" s="14">
        <v>144</v>
      </c>
      <c r="B145" s="14" t="s">
        <v>216</v>
      </c>
      <c r="C145" s="14" t="s">
        <v>105</v>
      </c>
      <c r="D145" s="14" t="s">
        <v>106</v>
      </c>
      <c r="E145" s="14">
        <v>2022</v>
      </c>
      <c r="F145" s="14">
        <v>6</v>
      </c>
      <c r="G145" s="14">
        <v>70</v>
      </c>
      <c r="H145" s="14">
        <v>1000</v>
      </c>
      <c r="I145" s="14">
        <v>100</v>
      </c>
      <c r="J145" s="14">
        <v>1.2</v>
      </c>
      <c r="K145" s="14">
        <v>0.26800000000000002</v>
      </c>
      <c r="L145" s="14">
        <v>237300</v>
      </c>
      <c r="M145" s="9">
        <f t="shared" si="30"/>
        <v>4.2000000000000003E+23</v>
      </c>
      <c r="N145" s="9">
        <f t="shared" si="31"/>
        <v>4.1999999999999996E+22</v>
      </c>
      <c r="O145" s="10">
        <f t="shared" si="32"/>
        <v>11268.292682926829</v>
      </c>
      <c r="P145" s="10">
        <f t="shared" si="33"/>
        <v>751.21951219512175</v>
      </c>
      <c r="Q145" s="11">
        <f t="shared" si="34"/>
        <v>3019.9024390243903</v>
      </c>
      <c r="R145" s="11">
        <f t="shared" si="35"/>
        <v>201.32682926829264</v>
      </c>
      <c r="S145" s="9">
        <f t="shared" si="36"/>
        <v>1.6611E+20</v>
      </c>
      <c r="T145" s="10">
        <f t="shared" si="37"/>
        <v>0.74276829268292677</v>
      </c>
      <c r="U145" s="12">
        <f t="shared" si="38"/>
        <v>2.58063015E+24</v>
      </c>
      <c r="V145" s="12">
        <f t="shared" si="39"/>
        <v>2.2863014999999998E+23</v>
      </c>
      <c r="W145" s="10">
        <f t="shared" si="40"/>
        <v>271.11042682926825</v>
      </c>
      <c r="X145" s="11">
        <f t="shared" si="41"/>
        <v>72.657594390243901</v>
      </c>
      <c r="Y145" s="10">
        <f t="shared" si="44"/>
        <v>12081.623963414633</v>
      </c>
      <c r="Z145" s="10">
        <f t="shared" si="42"/>
        <v>3237.8752221951218</v>
      </c>
      <c r="AA145" s="10">
        <f t="shared" si="43"/>
        <v>1564.5507926829264</v>
      </c>
      <c r="AB145" s="10">
        <f>AA145*K145</f>
        <v>419.29961243902432</v>
      </c>
    </row>
    <row r="146" spans="1:28">
      <c r="A146" s="14">
        <v>145</v>
      </c>
      <c r="B146" s="14" t="s">
        <v>217</v>
      </c>
      <c r="C146" s="14" t="s">
        <v>105</v>
      </c>
      <c r="D146" s="14" t="s">
        <v>106</v>
      </c>
      <c r="E146" s="14">
        <v>2022</v>
      </c>
      <c r="F146" s="14">
        <v>6</v>
      </c>
      <c r="G146" s="14">
        <v>1.18</v>
      </c>
      <c r="H146" s="14">
        <v>1000</v>
      </c>
      <c r="I146" s="14">
        <v>100</v>
      </c>
      <c r="J146" s="14">
        <v>1.2</v>
      </c>
      <c r="K146" s="14">
        <v>0.26800000000000002</v>
      </c>
      <c r="L146" s="14">
        <v>237300</v>
      </c>
      <c r="M146" s="9">
        <f t="shared" si="30"/>
        <v>7.08E+21</v>
      </c>
      <c r="N146" s="9">
        <f t="shared" si="31"/>
        <v>7.08E+20</v>
      </c>
      <c r="O146" s="10">
        <f t="shared" si="32"/>
        <v>189.95121951219514</v>
      </c>
      <c r="P146" s="10">
        <f t="shared" si="33"/>
        <v>12.66341463414634</v>
      </c>
      <c r="Q146" s="11">
        <f t="shared" si="34"/>
        <v>50.906926829268301</v>
      </c>
      <c r="R146" s="11">
        <f t="shared" si="35"/>
        <v>3.3937951219512192</v>
      </c>
      <c r="S146" s="9">
        <f t="shared" si="36"/>
        <v>2.80014E+18</v>
      </c>
      <c r="T146" s="10">
        <f t="shared" si="37"/>
        <v>1.2520951219512194E-2</v>
      </c>
      <c r="U146" s="12">
        <f t="shared" si="38"/>
        <v>4.35020511E+22</v>
      </c>
      <c r="V146" s="12">
        <f t="shared" si="39"/>
        <v>3.8540511000000001E+21</v>
      </c>
      <c r="W146" s="10">
        <f t="shared" si="40"/>
        <v>4.570147195121951</v>
      </c>
      <c r="X146" s="11">
        <f t="shared" si="41"/>
        <v>1.2247994482926829</v>
      </c>
      <c r="Y146" s="10">
        <f t="shared" si="44"/>
        <v>203.66166109756099</v>
      </c>
      <c r="Z146" s="10">
        <f t="shared" si="42"/>
        <v>54.58132517414635</v>
      </c>
      <c r="AA146" s="10">
        <f t="shared" si="43"/>
        <v>26.373856219512192</v>
      </c>
      <c r="AB146" s="10">
        <f>AA146*K146</f>
        <v>7.0681934668292676</v>
      </c>
    </row>
    <row r="147" spans="1:28">
      <c r="A147" s="14">
        <v>146</v>
      </c>
      <c r="B147" s="14" t="s">
        <v>218</v>
      </c>
      <c r="C147" s="14" t="s">
        <v>87</v>
      </c>
      <c r="D147" s="14" t="s">
        <v>88</v>
      </c>
      <c r="E147" s="14">
        <v>2022</v>
      </c>
      <c r="F147" s="14">
        <v>6</v>
      </c>
      <c r="G147" s="14">
        <v>0.58599999999999997</v>
      </c>
      <c r="H147" s="14">
        <v>1000</v>
      </c>
      <c r="I147" s="14">
        <v>100</v>
      </c>
      <c r="J147" s="14">
        <v>1.7</v>
      </c>
      <c r="K147" s="14">
        <v>0.47899999999999998</v>
      </c>
      <c r="L147" s="14">
        <v>443230</v>
      </c>
      <c r="M147" s="9">
        <f t="shared" si="30"/>
        <v>3.516E+21</v>
      </c>
      <c r="N147" s="9">
        <f t="shared" si="31"/>
        <v>3.516E+20</v>
      </c>
      <c r="O147" s="10">
        <f t="shared" si="32"/>
        <v>133.63658536585365</v>
      </c>
      <c r="P147" s="10">
        <f t="shared" si="33"/>
        <v>8.9091056910569097</v>
      </c>
      <c r="Q147" s="11">
        <f t="shared" si="34"/>
        <v>64.011924390243891</v>
      </c>
      <c r="R147" s="11">
        <f t="shared" si="35"/>
        <v>4.2674616260162592</v>
      </c>
      <c r="S147" s="9">
        <f t="shared" si="36"/>
        <v>2.5973278E+18</v>
      </c>
      <c r="T147" s="10">
        <f t="shared" si="37"/>
        <v>1.6453262147696476E-2</v>
      </c>
      <c r="U147" s="12">
        <f t="shared" si="38"/>
        <v>2.2044024646999996E+22</v>
      </c>
      <c r="V147" s="12">
        <f t="shared" si="39"/>
        <v>2.354424647E+21</v>
      </c>
      <c r="W147" s="10">
        <f t="shared" si="40"/>
        <v>6.0054406839092138</v>
      </c>
      <c r="X147" s="11">
        <f t="shared" si="41"/>
        <v>2.8766060875925135</v>
      </c>
      <c r="Y147" s="10">
        <f t="shared" si="44"/>
        <v>151.65290741758128</v>
      </c>
      <c r="Z147" s="10">
        <f t="shared" si="42"/>
        <v>72.641742653021424</v>
      </c>
      <c r="AA147" s="10">
        <f t="shared" si="43"/>
        <v>26.925427742784549</v>
      </c>
      <c r="AB147" s="10">
        <f>AA147*K147</f>
        <v>12.897279888793799</v>
      </c>
    </row>
    <row r="148" spans="1:28">
      <c r="A148" s="14">
        <v>147</v>
      </c>
      <c r="B148" s="14" t="s">
        <v>219</v>
      </c>
      <c r="C148" s="14" t="s">
        <v>87</v>
      </c>
      <c r="D148" s="14" t="s">
        <v>88</v>
      </c>
      <c r="E148" s="14">
        <v>2022</v>
      </c>
      <c r="F148" s="14">
        <v>6</v>
      </c>
      <c r="G148" s="14">
        <v>0.86799999999999999</v>
      </c>
      <c r="H148" s="14">
        <v>1000</v>
      </c>
      <c r="I148" s="14">
        <v>100</v>
      </c>
      <c r="J148" s="14">
        <v>1.7</v>
      </c>
      <c r="K148" s="14">
        <v>0.47899999999999998</v>
      </c>
      <c r="L148" s="14">
        <v>443230</v>
      </c>
      <c r="M148" s="9">
        <f t="shared" si="30"/>
        <v>5.208E+21</v>
      </c>
      <c r="N148" s="9">
        <f t="shared" si="31"/>
        <v>5.2080000000000007E+20</v>
      </c>
      <c r="O148" s="10">
        <f t="shared" si="32"/>
        <v>197.9463414634146</v>
      </c>
      <c r="P148" s="10">
        <f t="shared" si="33"/>
        <v>13.196422764227645</v>
      </c>
      <c r="Q148" s="11">
        <f t="shared" si="34"/>
        <v>94.816297560975585</v>
      </c>
      <c r="R148" s="11">
        <f t="shared" si="35"/>
        <v>6.3210865040650415</v>
      </c>
      <c r="S148" s="9">
        <f t="shared" si="36"/>
        <v>3.8472364E+18</v>
      </c>
      <c r="T148" s="10">
        <f t="shared" si="37"/>
        <v>2.4371043590785905E-2</v>
      </c>
      <c r="U148" s="12">
        <f t="shared" si="38"/>
        <v>3.2652241286000001E+22</v>
      </c>
      <c r="V148" s="12">
        <f t="shared" si="39"/>
        <v>3.4874412860000006E+21</v>
      </c>
      <c r="W148" s="10">
        <f t="shared" si="40"/>
        <v>8.8954309106368559</v>
      </c>
      <c r="X148" s="11">
        <f t="shared" si="41"/>
        <v>4.2609114061950537</v>
      </c>
      <c r="Y148" s="10">
        <f t="shared" si="44"/>
        <v>224.63263419532518</v>
      </c>
      <c r="Z148" s="10">
        <f t="shared" si="42"/>
        <v>107.59903177956076</v>
      </c>
      <c r="AA148" s="10">
        <f t="shared" si="43"/>
        <v>39.882715496138218</v>
      </c>
      <c r="AB148" s="10">
        <f>AA148*K148</f>
        <v>19.103820722650205</v>
      </c>
    </row>
    <row r="149" spans="1:28">
      <c r="A149" s="14">
        <v>148</v>
      </c>
      <c r="B149" s="14" t="s">
        <v>220</v>
      </c>
      <c r="C149" s="14" t="s">
        <v>221</v>
      </c>
      <c r="D149" s="14" t="s">
        <v>30</v>
      </c>
      <c r="E149" s="14">
        <v>2022</v>
      </c>
      <c r="F149" s="14">
        <v>6</v>
      </c>
      <c r="G149" s="14">
        <v>10</v>
      </c>
      <c r="H149" s="14">
        <v>1000</v>
      </c>
      <c r="I149" s="14">
        <v>100</v>
      </c>
      <c r="J149" s="14">
        <v>1.2</v>
      </c>
      <c r="K149" s="14">
        <v>0.379</v>
      </c>
      <c r="L149" s="14">
        <v>25000000</v>
      </c>
      <c r="M149" s="9">
        <f t="shared" si="30"/>
        <v>6E+22</v>
      </c>
      <c r="N149" s="9">
        <f t="shared" si="31"/>
        <v>6E+21</v>
      </c>
      <c r="O149" s="10">
        <f t="shared" si="32"/>
        <v>1609.7560975609754</v>
      </c>
      <c r="P149" s="10">
        <f t="shared" si="33"/>
        <v>107.3170731707317</v>
      </c>
      <c r="Q149" s="11">
        <f t="shared" si="34"/>
        <v>610.09756097560967</v>
      </c>
      <c r="R149" s="11">
        <f t="shared" si="35"/>
        <v>40.673170731707316</v>
      </c>
      <c r="S149" s="9">
        <f t="shared" si="36"/>
        <v>2.5E+21</v>
      </c>
      <c r="T149" s="10">
        <f t="shared" si="37"/>
        <v>11.178861788617885</v>
      </c>
      <c r="U149" s="12">
        <f t="shared" si="38"/>
        <v>1.2725000000000001E+24</v>
      </c>
      <c r="V149" s="12">
        <f t="shared" si="39"/>
        <v>9.3649999999999999E+23</v>
      </c>
      <c r="W149" s="10">
        <f t="shared" si="40"/>
        <v>4080.2845528455282</v>
      </c>
      <c r="X149" s="11">
        <f t="shared" si="41"/>
        <v>1546.4278455284552</v>
      </c>
      <c r="Y149" s="10">
        <f t="shared" si="44"/>
        <v>13850.60975609756</v>
      </c>
      <c r="Z149" s="10">
        <f t="shared" si="42"/>
        <v>5249.3810975609749</v>
      </c>
      <c r="AA149" s="10">
        <f t="shared" si="43"/>
        <v>12348.170731707316</v>
      </c>
      <c r="AB149" s="10">
        <f>AA149*K149</f>
        <v>4679.9567073170729</v>
      </c>
    </row>
    <row r="150" spans="1:28">
      <c r="A150" s="14">
        <v>149</v>
      </c>
      <c r="B150" s="14" t="s">
        <v>222</v>
      </c>
      <c r="C150" s="14" t="s">
        <v>117</v>
      </c>
      <c r="D150" s="14" t="s">
        <v>30</v>
      </c>
      <c r="E150" s="14">
        <v>2022</v>
      </c>
      <c r="F150" s="14">
        <v>6</v>
      </c>
      <c r="G150" s="14">
        <v>15</v>
      </c>
      <c r="H150" s="14">
        <v>1000</v>
      </c>
      <c r="I150" s="14">
        <v>100</v>
      </c>
      <c r="J150" s="14">
        <v>1.1000000000000001</v>
      </c>
      <c r="K150" s="14">
        <v>0.379</v>
      </c>
      <c r="L150" s="14">
        <v>25000000</v>
      </c>
      <c r="M150" s="9">
        <f t="shared" si="30"/>
        <v>8.9999999999999996E+22</v>
      </c>
      <c r="N150" s="9">
        <f t="shared" si="31"/>
        <v>9E+21</v>
      </c>
      <c r="O150" s="10">
        <f t="shared" si="32"/>
        <v>2213.4146341463415</v>
      </c>
      <c r="P150" s="10">
        <f t="shared" si="33"/>
        <v>147.5609756097561</v>
      </c>
      <c r="Q150" s="11">
        <f t="shared" si="34"/>
        <v>838.88414634146341</v>
      </c>
      <c r="R150" s="11">
        <f t="shared" si="35"/>
        <v>55.925609756097565</v>
      </c>
      <c r="S150" s="9">
        <f t="shared" si="36"/>
        <v>3.75E+21</v>
      </c>
      <c r="T150" s="10">
        <f t="shared" si="37"/>
        <v>15.370934959349594</v>
      </c>
      <c r="U150" s="12">
        <f t="shared" si="38"/>
        <v>1.9087499999999999E+24</v>
      </c>
      <c r="V150" s="12">
        <f t="shared" si="39"/>
        <v>1.4047500000000001E+24</v>
      </c>
      <c r="W150" s="10">
        <f t="shared" si="40"/>
        <v>5610.3912601626016</v>
      </c>
      <c r="X150" s="11">
        <f t="shared" si="41"/>
        <v>2126.3382876016262</v>
      </c>
      <c r="Y150" s="10">
        <f t="shared" si="44"/>
        <v>19044.588414634149</v>
      </c>
      <c r="Z150" s="10">
        <f t="shared" si="42"/>
        <v>7217.899009146342</v>
      </c>
      <c r="AA150" s="10">
        <f t="shared" si="43"/>
        <v>16978.734756097561</v>
      </c>
      <c r="AB150" s="10">
        <f>AA150*K150</f>
        <v>6434.9404725609756</v>
      </c>
    </row>
    <row r="151" spans="1:28">
      <c r="A151" s="14">
        <v>150</v>
      </c>
      <c r="B151" s="14" t="s">
        <v>223</v>
      </c>
      <c r="C151" s="14" t="s">
        <v>224</v>
      </c>
      <c r="D151" s="14" t="s">
        <v>225</v>
      </c>
      <c r="E151" s="14">
        <v>2022</v>
      </c>
      <c r="F151" s="14">
        <v>6</v>
      </c>
      <c r="G151" s="14">
        <v>0.34</v>
      </c>
      <c r="H151" s="14">
        <v>1000</v>
      </c>
      <c r="I151" s="14">
        <v>100</v>
      </c>
      <c r="J151" s="14">
        <v>1.1599999999999999</v>
      </c>
      <c r="K151" s="14">
        <v>0.35499999999999998</v>
      </c>
      <c r="L151" s="14">
        <v>62000</v>
      </c>
      <c r="M151" s="9">
        <f t="shared" si="30"/>
        <v>2.04E+21</v>
      </c>
      <c r="N151" s="9">
        <f t="shared" si="31"/>
        <v>2.04E+20</v>
      </c>
      <c r="O151" s="10">
        <f t="shared" si="32"/>
        <v>52.907317073170724</v>
      </c>
      <c r="P151" s="10">
        <f t="shared" si="33"/>
        <v>3.5271544715447152</v>
      </c>
      <c r="Q151" s="11">
        <f t="shared" si="34"/>
        <v>18.782097560975608</v>
      </c>
      <c r="R151" s="11">
        <f t="shared" si="35"/>
        <v>1.2521398373983739</v>
      </c>
      <c r="S151" s="9">
        <f t="shared" si="36"/>
        <v>2.108E+17</v>
      </c>
      <c r="T151" s="10">
        <f t="shared" si="37"/>
        <v>9.1118157181571788E-4</v>
      </c>
      <c r="U151" s="12">
        <f t="shared" si="38"/>
        <v>1.2316942E+22</v>
      </c>
      <c r="V151" s="12">
        <f t="shared" si="39"/>
        <v>8.9294200000000007E+20</v>
      </c>
      <c r="W151" s="10">
        <f t="shared" si="40"/>
        <v>0.33258127371273705</v>
      </c>
      <c r="X151" s="11">
        <f t="shared" si="41"/>
        <v>0.11806635216802165</v>
      </c>
      <c r="Y151" s="10">
        <f t="shared" si="44"/>
        <v>53.905060894308932</v>
      </c>
      <c r="Z151" s="10">
        <f t="shared" si="42"/>
        <v>19.136296617479669</v>
      </c>
      <c r="AA151" s="10">
        <f t="shared" si="43"/>
        <v>4.5248982926829262</v>
      </c>
      <c r="AB151" s="10">
        <f>AA151*K151</f>
        <v>1.6063388939024388</v>
      </c>
    </row>
    <row r="152" spans="1:28">
      <c r="A152" s="14">
        <v>151</v>
      </c>
      <c r="B152" s="14" t="s">
        <v>226</v>
      </c>
      <c r="C152" s="14" t="s">
        <v>227</v>
      </c>
      <c r="D152" s="14" t="s">
        <v>37</v>
      </c>
      <c r="E152" s="14">
        <v>2022</v>
      </c>
      <c r="F152" s="14">
        <v>6</v>
      </c>
      <c r="G152" s="14">
        <v>8</v>
      </c>
      <c r="H152" s="14">
        <v>1000</v>
      </c>
      <c r="I152" s="14">
        <v>100</v>
      </c>
      <c r="J152" s="14">
        <v>1.3</v>
      </c>
      <c r="K152" s="14">
        <v>0.54400000000000004</v>
      </c>
      <c r="L152" s="14">
        <v>5110000</v>
      </c>
      <c r="M152" s="9">
        <f t="shared" si="30"/>
        <v>4.8E+22</v>
      </c>
      <c r="N152" s="9">
        <f t="shared" si="31"/>
        <v>4.8E+21</v>
      </c>
      <c r="O152" s="10">
        <f t="shared" si="32"/>
        <v>1395.1219512195119</v>
      </c>
      <c r="P152" s="10">
        <f t="shared" si="33"/>
        <v>93.008130081300806</v>
      </c>
      <c r="Q152" s="11">
        <f t="shared" si="34"/>
        <v>758.94634146341446</v>
      </c>
      <c r="R152" s="11">
        <f t="shared" si="35"/>
        <v>50.59642276422764</v>
      </c>
      <c r="S152" s="9">
        <f t="shared" si="36"/>
        <v>4.088E+20</v>
      </c>
      <c r="T152" s="10">
        <f t="shared" si="37"/>
        <v>1.9802981029810298</v>
      </c>
      <c r="U152" s="12">
        <f t="shared" si="38"/>
        <v>4.3721200000000003E+23</v>
      </c>
      <c r="V152" s="12">
        <f t="shared" si="39"/>
        <v>1.68412E+23</v>
      </c>
      <c r="W152" s="10">
        <f t="shared" si="40"/>
        <v>722.80880758807587</v>
      </c>
      <c r="X152" s="11">
        <f t="shared" si="41"/>
        <v>393.20799132791331</v>
      </c>
      <c r="Y152" s="10">
        <f t="shared" si="44"/>
        <v>3563.5483739837391</v>
      </c>
      <c r="Z152" s="10">
        <f t="shared" si="42"/>
        <v>1938.5703154471541</v>
      </c>
      <c r="AA152" s="10">
        <f t="shared" si="43"/>
        <v>2261.4345528455283</v>
      </c>
      <c r="AB152" s="10">
        <f>AA152*K152</f>
        <v>1230.2203967479675</v>
      </c>
    </row>
    <row r="153" spans="1:28">
      <c r="A153" s="14">
        <v>152</v>
      </c>
      <c r="B153" s="14" t="s">
        <v>228</v>
      </c>
      <c r="C153" s="14" t="s">
        <v>40</v>
      </c>
      <c r="D153" s="14" t="s">
        <v>30</v>
      </c>
      <c r="E153" s="14">
        <v>2022</v>
      </c>
      <c r="F153" s="14">
        <v>6</v>
      </c>
      <c r="G153" s="14">
        <v>7</v>
      </c>
      <c r="H153" s="14">
        <v>1000</v>
      </c>
      <c r="I153" s="14">
        <v>100</v>
      </c>
      <c r="J153" s="14">
        <v>1.2</v>
      </c>
      <c r="K153" s="14">
        <v>0.379</v>
      </c>
      <c r="L153" s="14">
        <v>25000000</v>
      </c>
      <c r="M153" s="9">
        <f t="shared" si="30"/>
        <v>4.1999999999999996E+22</v>
      </c>
      <c r="N153" s="9">
        <f t="shared" si="31"/>
        <v>4.2E+21</v>
      </c>
      <c r="O153" s="10">
        <f t="shared" si="32"/>
        <v>1126.8292682926826</v>
      </c>
      <c r="P153" s="10">
        <f t="shared" si="33"/>
        <v>75.121951219512184</v>
      </c>
      <c r="Q153" s="11">
        <f t="shared" si="34"/>
        <v>427.06829268292671</v>
      </c>
      <c r="R153" s="11">
        <f t="shared" si="35"/>
        <v>28.471219512195116</v>
      </c>
      <c r="S153" s="9">
        <f t="shared" si="36"/>
        <v>1.75E+21</v>
      </c>
      <c r="T153" s="10">
        <f t="shared" si="37"/>
        <v>7.8252032520325203</v>
      </c>
      <c r="U153" s="12">
        <f t="shared" si="38"/>
        <v>8.9075000000000001E+23</v>
      </c>
      <c r="V153" s="12">
        <f t="shared" si="39"/>
        <v>6.5554999999999993E+23</v>
      </c>
      <c r="W153" s="10">
        <f t="shared" si="40"/>
        <v>2856.1991869918697</v>
      </c>
      <c r="X153" s="11">
        <f t="shared" si="41"/>
        <v>1082.4994918699185</v>
      </c>
      <c r="Y153" s="10">
        <f t="shared" si="44"/>
        <v>9695.4268292682918</v>
      </c>
      <c r="Z153" s="10">
        <f t="shared" si="42"/>
        <v>3674.5667682926828</v>
      </c>
      <c r="AA153" s="10">
        <f t="shared" si="43"/>
        <v>8643.7195121951227</v>
      </c>
      <c r="AB153" s="10">
        <f>AA153*K153</f>
        <v>3275.9696951219516</v>
      </c>
    </row>
    <row r="154" spans="1:28">
      <c r="A154" s="14">
        <v>153</v>
      </c>
      <c r="B154" s="14" t="s">
        <v>229</v>
      </c>
      <c r="C154" s="14" t="s">
        <v>29</v>
      </c>
      <c r="D154" s="14" t="s">
        <v>30</v>
      </c>
      <c r="E154" s="14">
        <v>2022</v>
      </c>
      <c r="F154" s="14">
        <v>6</v>
      </c>
      <c r="G154" s="14">
        <v>7</v>
      </c>
      <c r="H154" s="14">
        <v>1000</v>
      </c>
      <c r="I154" s="14">
        <v>100</v>
      </c>
      <c r="J154" s="14">
        <v>1.2</v>
      </c>
      <c r="K154" s="14">
        <v>0.379</v>
      </c>
      <c r="L154" s="14">
        <v>25000000</v>
      </c>
      <c r="M154" s="9">
        <f t="shared" si="30"/>
        <v>4.1999999999999996E+22</v>
      </c>
      <c r="N154" s="9">
        <f t="shared" si="31"/>
        <v>4.2E+21</v>
      </c>
      <c r="O154" s="10">
        <f t="shared" si="32"/>
        <v>1126.8292682926826</v>
      </c>
      <c r="P154" s="10">
        <f t="shared" si="33"/>
        <v>75.121951219512184</v>
      </c>
      <c r="Q154" s="11">
        <f t="shared" si="34"/>
        <v>427.06829268292671</v>
      </c>
      <c r="R154" s="11">
        <f t="shared" si="35"/>
        <v>28.471219512195116</v>
      </c>
      <c r="S154" s="9">
        <f t="shared" si="36"/>
        <v>1.75E+21</v>
      </c>
      <c r="T154" s="10">
        <f t="shared" si="37"/>
        <v>7.8252032520325203</v>
      </c>
      <c r="U154" s="12">
        <f t="shared" si="38"/>
        <v>8.9075000000000001E+23</v>
      </c>
      <c r="V154" s="12">
        <f t="shared" si="39"/>
        <v>6.5554999999999993E+23</v>
      </c>
      <c r="W154" s="10">
        <f t="shared" si="40"/>
        <v>2856.1991869918697</v>
      </c>
      <c r="X154" s="11">
        <f t="shared" si="41"/>
        <v>1082.4994918699185</v>
      </c>
      <c r="Y154" s="10">
        <f t="shared" si="44"/>
        <v>9695.4268292682918</v>
      </c>
      <c r="Z154" s="10">
        <f t="shared" si="42"/>
        <v>3674.5667682926828</v>
      </c>
      <c r="AA154" s="10">
        <f t="shared" si="43"/>
        <v>8643.7195121951227</v>
      </c>
      <c r="AB154" s="10">
        <f>AA154*K154</f>
        <v>3275.9696951219516</v>
      </c>
    </row>
    <row r="155" spans="1:28">
      <c r="A155" s="14">
        <v>154</v>
      </c>
      <c r="B155" s="14" t="s">
        <v>157</v>
      </c>
      <c r="C155" s="14" t="s">
        <v>117</v>
      </c>
      <c r="D155" s="14" t="s">
        <v>30</v>
      </c>
      <c r="E155" s="14">
        <v>2022</v>
      </c>
      <c r="F155" s="14">
        <v>6</v>
      </c>
      <c r="G155" s="14">
        <v>8</v>
      </c>
      <c r="H155" s="14">
        <v>1000</v>
      </c>
      <c r="I155" s="14">
        <v>100</v>
      </c>
      <c r="J155" s="14">
        <v>1.1000000000000001</v>
      </c>
      <c r="K155" s="14">
        <v>0.379</v>
      </c>
      <c r="L155" s="14">
        <v>25000000</v>
      </c>
      <c r="M155" s="9">
        <f t="shared" si="30"/>
        <v>4.8E+22</v>
      </c>
      <c r="N155" s="9">
        <f t="shared" si="31"/>
        <v>4.8E+21</v>
      </c>
      <c r="O155" s="10">
        <f t="shared" si="32"/>
        <v>1180.487804878049</v>
      </c>
      <c r="P155" s="10">
        <f t="shared" si="33"/>
        <v>78.699186991869908</v>
      </c>
      <c r="Q155" s="11">
        <f t="shared" si="34"/>
        <v>447.40487804878057</v>
      </c>
      <c r="R155" s="11">
        <f t="shared" si="35"/>
        <v>29.826991869918697</v>
      </c>
      <c r="S155" s="9">
        <f t="shared" si="36"/>
        <v>2E+21</v>
      </c>
      <c r="T155" s="10">
        <f t="shared" si="37"/>
        <v>8.1978319783197833</v>
      </c>
      <c r="U155" s="12">
        <f t="shared" si="38"/>
        <v>1.0180000000000001E+24</v>
      </c>
      <c r="V155" s="12">
        <f t="shared" si="39"/>
        <v>7.492E+23</v>
      </c>
      <c r="W155" s="10">
        <f t="shared" si="40"/>
        <v>2992.208672086721</v>
      </c>
      <c r="X155" s="11">
        <f t="shared" si="41"/>
        <v>1134.0470867208674</v>
      </c>
      <c r="Y155" s="10">
        <f t="shared" si="44"/>
        <v>10157.113821138211</v>
      </c>
      <c r="Z155" s="10">
        <f t="shared" si="42"/>
        <v>3849.5461382113822</v>
      </c>
      <c r="AA155" s="10">
        <f t="shared" si="43"/>
        <v>9055.3252032520322</v>
      </c>
      <c r="AB155" s="10">
        <f>AA155*K155</f>
        <v>3431.9682520325205</v>
      </c>
    </row>
    <row r="156" spans="1:28">
      <c r="A156" s="14">
        <v>155</v>
      </c>
      <c r="B156" s="14" t="s">
        <v>229</v>
      </c>
      <c r="C156" s="14" t="s">
        <v>105</v>
      </c>
      <c r="D156" s="14" t="s">
        <v>106</v>
      </c>
      <c r="E156" s="14">
        <v>2022</v>
      </c>
      <c r="F156" s="14">
        <v>6</v>
      </c>
      <c r="G156" s="14">
        <v>7</v>
      </c>
      <c r="H156" s="14">
        <v>1000</v>
      </c>
      <c r="I156" s="14">
        <v>100</v>
      </c>
      <c r="J156" s="14">
        <v>1.2</v>
      </c>
      <c r="K156" s="14">
        <v>0.26800000000000002</v>
      </c>
      <c r="L156" s="14">
        <v>237300</v>
      </c>
      <c r="M156" s="9">
        <f t="shared" si="30"/>
        <v>4.1999999999999996E+22</v>
      </c>
      <c r="N156" s="9">
        <f t="shared" si="31"/>
        <v>4.2E+21</v>
      </c>
      <c r="O156" s="10">
        <f t="shared" si="32"/>
        <v>1126.8292682926826</v>
      </c>
      <c r="P156" s="10">
        <f t="shared" si="33"/>
        <v>75.121951219512184</v>
      </c>
      <c r="Q156" s="11">
        <f t="shared" si="34"/>
        <v>301.99024390243898</v>
      </c>
      <c r="R156" s="11">
        <f t="shared" si="35"/>
        <v>20.132682926829265</v>
      </c>
      <c r="S156" s="9">
        <f t="shared" si="36"/>
        <v>1.6611E+19</v>
      </c>
      <c r="T156" s="10">
        <f t="shared" si="37"/>
        <v>7.4276829268292682E-2</v>
      </c>
      <c r="U156" s="12">
        <f t="shared" si="38"/>
        <v>2.5806301499999996E+23</v>
      </c>
      <c r="V156" s="12">
        <f t="shared" si="39"/>
        <v>2.2863015E+22</v>
      </c>
      <c r="W156" s="10">
        <f t="shared" si="40"/>
        <v>27.111042682926829</v>
      </c>
      <c r="X156" s="11">
        <f t="shared" si="41"/>
        <v>7.2657594390243903</v>
      </c>
      <c r="Y156" s="10">
        <f t="shared" si="44"/>
        <v>1208.1623963414631</v>
      </c>
      <c r="Z156" s="10">
        <f t="shared" si="42"/>
        <v>323.78752221951214</v>
      </c>
      <c r="AA156" s="10">
        <f t="shared" si="43"/>
        <v>156.45507926829265</v>
      </c>
      <c r="AB156" s="10">
        <f>AA156*K156</f>
        <v>41.929961243902433</v>
      </c>
    </row>
    <row r="157" spans="1:28">
      <c r="A157" s="14">
        <v>156</v>
      </c>
      <c r="B157" s="14" t="s">
        <v>230</v>
      </c>
      <c r="C157" s="14" t="s">
        <v>36</v>
      </c>
      <c r="D157" s="14" t="s">
        <v>37</v>
      </c>
      <c r="E157" s="14">
        <v>2022</v>
      </c>
      <c r="F157" s="14">
        <v>6</v>
      </c>
      <c r="G157" s="14">
        <v>7</v>
      </c>
      <c r="H157" s="14">
        <v>1000</v>
      </c>
      <c r="I157" s="14">
        <v>100</v>
      </c>
      <c r="J157" s="14">
        <v>1.3</v>
      </c>
      <c r="K157" s="14">
        <v>0.54400000000000004</v>
      </c>
      <c r="L157" s="14">
        <v>5110000</v>
      </c>
      <c r="M157" s="9">
        <f t="shared" si="30"/>
        <v>4.1999999999999996E+22</v>
      </c>
      <c r="N157" s="9">
        <f t="shared" si="31"/>
        <v>4.2E+21</v>
      </c>
      <c r="O157" s="10">
        <f t="shared" si="32"/>
        <v>1220.731707317073</v>
      </c>
      <c r="P157" s="10">
        <f t="shared" si="33"/>
        <v>81.382113821138205</v>
      </c>
      <c r="Q157" s="11">
        <f t="shared" si="34"/>
        <v>664.07804878048773</v>
      </c>
      <c r="R157" s="11">
        <f t="shared" si="35"/>
        <v>44.271869918699188</v>
      </c>
      <c r="S157" s="9">
        <f t="shared" si="36"/>
        <v>3.577E+20</v>
      </c>
      <c r="T157" s="10">
        <f t="shared" si="37"/>
        <v>1.7327608401084009</v>
      </c>
      <c r="U157" s="12">
        <f t="shared" si="38"/>
        <v>3.8256049999999998E+23</v>
      </c>
      <c r="V157" s="12">
        <f t="shared" si="39"/>
        <v>1.473605E+23</v>
      </c>
      <c r="W157" s="10">
        <f t="shared" si="40"/>
        <v>632.45770663956637</v>
      </c>
      <c r="X157" s="11">
        <f t="shared" si="41"/>
        <v>344.05699241192411</v>
      </c>
      <c r="Y157" s="10">
        <f t="shared" si="44"/>
        <v>3118.1048272357721</v>
      </c>
      <c r="Z157" s="10">
        <f t="shared" si="42"/>
        <v>1696.2490260162601</v>
      </c>
      <c r="AA157" s="10">
        <f t="shared" si="43"/>
        <v>1978.7552337398374</v>
      </c>
      <c r="AB157" s="10">
        <f>AA157*K157</f>
        <v>1076.4428471544716</v>
      </c>
    </row>
    <row r="158" spans="1:28">
      <c r="A158" s="14">
        <v>157</v>
      </c>
      <c r="B158" s="14" t="s">
        <v>231</v>
      </c>
      <c r="C158" s="14" t="s">
        <v>29</v>
      </c>
      <c r="D158" s="14" t="s">
        <v>30</v>
      </c>
      <c r="E158" s="14">
        <v>2023</v>
      </c>
      <c r="F158" s="14">
        <v>6</v>
      </c>
      <c r="G158" s="14">
        <v>174.6</v>
      </c>
      <c r="H158" s="14">
        <v>300</v>
      </c>
      <c r="I158" s="14">
        <v>300</v>
      </c>
      <c r="J158" s="14">
        <v>1.1000000000000001</v>
      </c>
      <c r="K158" s="14">
        <v>0.379</v>
      </c>
      <c r="L158" s="14">
        <v>25000000</v>
      </c>
      <c r="M158" s="9">
        <f t="shared" si="30"/>
        <v>3.1427999999999997E+23</v>
      </c>
      <c r="N158" s="9">
        <f t="shared" si="31"/>
        <v>3.1427999999999997E+23</v>
      </c>
      <c r="O158" s="10">
        <f t="shared" si="32"/>
        <v>7729.2439024390242</v>
      </c>
      <c r="P158" s="10">
        <f t="shared" si="33"/>
        <v>5152.8292682926831</v>
      </c>
      <c r="Q158" s="11">
        <f t="shared" si="34"/>
        <v>2929.3834390243901</v>
      </c>
      <c r="R158" s="11">
        <f t="shared" si="35"/>
        <v>1952.9222926829268</v>
      </c>
      <c r="S158" s="9">
        <f t="shared" si="36"/>
        <v>4.3650000000000004E+22</v>
      </c>
      <c r="T158" s="10">
        <f t="shared" si="37"/>
        <v>178.91768292682931</v>
      </c>
      <c r="U158" s="12">
        <f t="shared" si="38"/>
        <v>1.7817930000000001E+25</v>
      </c>
      <c r="V158" s="12">
        <f t="shared" si="39"/>
        <v>1.718937E+25</v>
      </c>
      <c r="W158" s="10">
        <f t="shared" si="40"/>
        <v>65304.954268292699</v>
      </c>
      <c r="X158" s="11">
        <f t="shared" si="41"/>
        <v>24750.577667682934</v>
      </c>
      <c r="Y158" s="10">
        <f t="shared" si="44"/>
        <v>138339.15243902442</v>
      </c>
      <c r="Z158" s="10">
        <f t="shared" si="42"/>
        <v>52430.538774390254</v>
      </c>
      <c r="AA158" s="10">
        <f t="shared" si="43"/>
        <v>135762.73780487807</v>
      </c>
      <c r="AB158" s="10">
        <f>AA158*K158</f>
        <v>51454.077628048784</v>
      </c>
    </row>
    <row r="159" spans="1:28">
      <c r="A159" s="14">
        <v>158</v>
      </c>
      <c r="B159" s="14" t="s">
        <v>232</v>
      </c>
      <c r="C159" s="14" t="s">
        <v>227</v>
      </c>
      <c r="D159" s="14" t="s">
        <v>37</v>
      </c>
      <c r="E159" s="14">
        <v>2023</v>
      </c>
      <c r="F159" s="14">
        <v>6</v>
      </c>
      <c r="G159" s="14">
        <v>120</v>
      </c>
      <c r="H159" s="14">
        <v>14000</v>
      </c>
      <c r="I159" s="14">
        <v>14000</v>
      </c>
      <c r="J159" s="14">
        <v>1.3</v>
      </c>
      <c r="K159" s="14">
        <v>0.54400000000000004</v>
      </c>
      <c r="L159" s="14">
        <v>5110000</v>
      </c>
      <c r="M159" s="9">
        <f t="shared" si="30"/>
        <v>1.0080000000000001E+25</v>
      </c>
      <c r="N159" s="9">
        <f t="shared" si="31"/>
        <v>1.0080000000000001E+25</v>
      </c>
      <c r="O159" s="10">
        <f t="shared" si="32"/>
        <v>292975.60975609755</v>
      </c>
      <c r="P159" s="10">
        <f t="shared" si="33"/>
        <v>195317.07317073172</v>
      </c>
      <c r="Q159" s="11">
        <f t="shared" si="34"/>
        <v>159378.73170731709</v>
      </c>
      <c r="R159" s="11">
        <f t="shared" si="35"/>
        <v>106252.48780487807</v>
      </c>
      <c r="S159" s="9">
        <f t="shared" si="36"/>
        <v>6.132E+21</v>
      </c>
      <c r="T159" s="10">
        <f t="shared" si="37"/>
        <v>29.704471544715446</v>
      </c>
      <c r="U159" s="12">
        <f t="shared" si="38"/>
        <v>6.2718180000000004E+25</v>
      </c>
      <c r="V159" s="12">
        <f t="shared" si="39"/>
        <v>4.2558180000000003E+25</v>
      </c>
      <c r="W159" s="10">
        <f t="shared" si="40"/>
        <v>10842.132113821137</v>
      </c>
      <c r="X159" s="11">
        <f t="shared" si="41"/>
        <v>5898.1198699186989</v>
      </c>
      <c r="Y159" s="10">
        <f t="shared" si="44"/>
        <v>314659.87398373982</v>
      </c>
      <c r="Z159" s="10">
        <f t="shared" si="42"/>
        <v>171174.97144715447</v>
      </c>
      <c r="AA159" s="10">
        <f t="shared" si="43"/>
        <v>217001.33739837399</v>
      </c>
      <c r="AB159" s="10">
        <f>AA159*K159</f>
        <v>118048.72754471545</v>
      </c>
    </row>
    <row r="160" spans="1:28">
      <c r="A160" s="14">
        <v>159</v>
      </c>
      <c r="B160" s="14" t="s">
        <v>233</v>
      </c>
      <c r="C160" s="14" t="s">
        <v>36</v>
      </c>
      <c r="D160" s="14" t="s">
        <v>37</v>
      </c>
      <c r="E160" s="14">
        <v>2023</v>
      </c>
      <c r="F160" s="14">
        <v>6</v>
      </c>
      <c r="G160" s="14">
        <v>260</v>
      </c>
      <c r="H160" s="14">
        <v>700</v>
      </c>
      <c r="I160" s="14">
        <v>700</v>
      </c>
      <c r="J160" s="14">
        <v>1.1000000000000001</v>
      </c>
      <c r="K160" s="14">
        <v>0.54400000000000004</v>
      </c>
      <c r="L160" s="14">
        <v>5110000</v>
      </c>
      <c r="M160" s="9">
        <f t="shared" si="30"/>
        <v>1.092E+24</v>
      </c>
      <c r="N160" s="9">
        <f t="shared" si="31"/>
        <v>1.092E+24</v>
      </c>
      <c r="O160" s="10">
        <f t="shared" si="32"/>
        <v>26856.09756097561</v>
      </c>
      <c r="P160" s="10">
        <f t="shared" si="33"/>
        <v>17904.065040650406</v>
      </c>
      <c r="Q160" s="11">
        <f t="shared" si="34"/>
        <v>14609.717073170732</v>
      </c>
      <c r="R160" s="11">
        <f t="shared" si="35"/>
        <v>9739.8113821138213</v>
      </c>
      <c r="S160" s="9">
        <f t="shared" si="36"/>
        <v>1.3286000000000001E+22</v>
      </c>
      <c r="T160" s="10">
        <f t="shared" si="37"/>
        <v>54.458197831978318</v>
      </c>
      <c r="U160" s="12">
        <f t="shared" si="38"/>
        <v>1.1401390000000002E+25</v>
      </c>
      <c r="V160" s="12">
        <f t="shared" si="39"/>
        <v>9.2173900000000005E+24</v>
      </c>
      <c r="W160" s="10">
        <f t="shared" si="40"/>
        <v>19877.242208672087</v>
      </c>
      <c r="X160" s="11">
        <f t="shared" si="41"/>
        <v>10813.219761517616</v>
      </c>
      <c r="Y160" s="10">
        <f t="shared" si="44"/>
        <v>66610.58197831978</v>
      </c>
      <c r="Z160" s="10">
        <f t="shared" si="42"/>
        <v>36236.156596205961</v>
      </c>
      <c r="AA160" s="10">
        <f t="shared" si="43"/>
        <v>57658.549457994581</v>
      </c>
      <c r="AB160" s="10">
        <f>AA160*K160</f>
        <v>31366.250905149052</v>
      </c>
    </row>
    <row r="161" spans="1:28">
      <c r="A161" s="14">
        <v>160</v>
      </c>
      <c r="B161" s="14" t="s">
        <v>234</v>
      </c>
      <c r="C161" s="14" t="s">
        <v>235</v>
      </c>
      <c r="D161" s="14" t="s">
        <v>37</v>
      </c>
      <c r="E161" s="14">
        <v>2023</v>
      </c>
      <c r="F161" s="14">
        <v>6</v>
      </c>
      <c r="G161" s="14">
        <v>1085</v>
      </c>
      <c r="H161" s="14">
        <v>329</v>
      </c>
      <c r="I161" s="14">
        <v>329</v>
      </c>
      <c r="J161" s="14">
        <v>1.3</v>
      </c>
      <c r="K161" s="14">
        <v>0.54400000000000004</v>
      </c>
      <c r="L161" s="14">
        <v>5110000</v>
      </c>
      <c r="M161" s="9">
        <f t="shared" si="30"/>
        <v>2.14179E+24</v>
      </c>
      <c r="N161" s="9">
        <f t="shared" si="31"/>
        <v>2.14179E+24</v>
      </c>
      <c r="O161" s="10">
        <f t="shared" si="32"/>
        <v>62251.213414634149</v>
      </c>
      <c r="P161" s="10">
        <f t="shared" si="33"/>
        <v>41500.808943089432</v>
      </c>
      <c r="Q161" s="11">
        <f t="shared" si="34"/>
        <v>33864.660097560976</v>
      </c>
      <c r="R161" s="11">
        <f t="shared" si="35"/>
        <v>22576.440065040653</v>
      </c>
      <c r="S161" s="9">
        <f t="shared" si="36"/>
        <v>5.5443499999999998E+22</v>
      </c>
      <c r="T161" s="10">
        <f t="shared" si="37"/>
        <v>268.57793021680214</v>
      </c>
      <c r="U161" s="12">
        <f t="shared" si="38"/>
        <v>3.3087617499999997E+25</v>
      </c>
      <c r="V161" s="12">
        <f t="shared" si="39"/>
        <v>2.8804037500000001E+25</v>
      </c>
      <c r="W161" s="10">
        <f t="shared" si="40"/>
        <v>98030.944529132787</v>
      </c>
      <c r="X161" s="11">
        <f t="shared" si="41"/>
        <v>53328.833823848239</v>
      </c>
      <c r="Y161" s="10">
        <f t="shared" si="44"/>
        <v>258313.10247289971</v>
      </c>
      <c r="Z161" s="10">
        <f t="shared" si="42"/>
        <v>140522.32774525744</v>
      </c>
      <c r="AA161" s="10">
        <f t="shared" si="43"/>
        <v>237562.69800135499</v>
      </c>
      <c r="AB161" s="10">
        <f>AA161*K161</f>
        <v>129234.10771273712</v>
      </c>
    </row>
    <row r="162" spans="1:28">
      <c r="A162" s="14">
        <v>161</v>
      </c>
      <c r="B162" s="14" t="s">
        <v>236</v>
      </c>
      <c r="C162" s="14" t="s">
        <v>237</v>
      </c>
      <c r="D162" s="14" t="s">
        <v>37</v>
      </c>
      <c r="E162" s="14">
        <v>2023</v>
      </c>
      <c r="F162" s="14">
        <v>6</v>
      </c>
      <c r="G162" s="14">
        <v>100</v>
      </c>
      <c r="H162" s="14">
        <v>350</v>
      </c>
      <c r="I162" s="14">
        <v>350</v>
      </c>
      <c r="J162" s="14">
        <v>1.3</v>
      </c>
      <c r="K162" s="14">
        <v>0.54400000000000004</v>
      </c>
      <c r="L162" s="14">
        <v>5110000</v>
      </c>
      <c r="M162" s="9">
        <f t="shared" si="30"/>
        <v>2.1000000000000001E+23</v>
      </c>
      <c r="N162" s="9">
        <f t="shared" si="31"/>
        <v>2.1000000000000001E+23</v>
      </c>
      <c r="O162" s="10">
        <f t="shared" si="32"/>
        <v>6103.6585365853653</v>
      </c>
      <c r="P162" s="10">
        <f t="shared" si="33"/>
        <v>4069.1056910569105</v>
      </c>
      <c r="Q162" s="11">
        <f t="shared" si="34"/>
        <v>3320.3902439024391</v>
      </c>
      <c r="R162" s="11">
        <f t="shared" si="35"/>
        <v>2213.5934959349593</v>
      </c>
      <c r="S162" s="9">
        <f t="shared" si="36"/>
        <v>5.1100000000000005E+21</v>
      </c>
      <c r="T162" s="10">
        <f t="shared" si="37"/>
        <v>24.753726287262875</v>
      </c>
      <c r="U162" s="12">
        <f t="shared" si="38"/>
        <v>3.1251500000000003E+24</v>
      </c>
      <c r="V162" s="12">
        <f t="shared" si="39"/>
        <v>2.7051500000000003E+24</v>
      </c>
      <c r="W162" s="10">
        <f t="shared" si="40"/>
        <v>9035.1100948509502</v>
      </c>
      <c r="X162" s="11">
        <f t="shared" si="41"/>
        <v>4915.0998915989176</v>
      </c>
      <c r="Y162" s="10">
        <f t="shared" si="44"/>
        <v>24173.878726287265</v>
      </c>
      <c r="Z162" s="10">
        <f t="shared" si="42"/>
        <v>13150.590027100274</v>
      </c>
      <c r="AA162" s="10">
        <f t="shared" si="43"/>
        <v>22139.32588075881</v>
      </c>
      <c r="AB162" s="10">
        <f>AA162*K162</f>
        <v>12043.793279132793</v>
      </c>
    </row>
    <row r="163" spans="1:28">
      <c r="A163" s="14">
        <v>162</v>
      </c>
      <c r="B163" s="14" t="s">
        <v>238</v>
      </c>
      <c r="C163" s="14" t="s">
        <v>32</v>
      </c>
      <c r="D163" s="14" t="s">
        <v>30</v>
      </c>
      <c r="E163" s="14">
        <v>2023</v>
      </c>
      <c r="F163" s="14">
        <v>6</v>
      </c>
      <c r="G163" s="14">
        <v>1000</v>
      </c>
      <c r="H163" s="14">
        <v>3000</v>
      </c>
      <c r="I163" s="14">
        <v>180</v>
      </c>
      <c r="J163" s="14">
        <v>1.1000000000000001</v>
      </c>
      <c r="K163" s="14">
        <v>0.379</v>
      </c>
      <c r="L163" s="14">
        <v>25000000</v>
      </c>
      <c r="M163" s="9">
        <f t="shared" si="30"/>
        <v>1.8000000000000001E+25</v>
      </c>
      <c r="N163" s="9">
        <f t="shared" si="31"/>
        <v>1.0799999999999999E+24</v>
      </c>
      <c r="O163" s="10">
        <f t="shared" si="32"/>
        <v>442682.92682926834</v>
      </c>
      <c r="P163" s="10">
        <f t="shared" si="33"/>
        <v>17707.317073170732</v>
      </c>
      <c r="Q163" s="11">
        <f t="shared" si="34"/>
        <v>167776.8292682927</v>
      </c>
      <c r="R163" s="11">
        <f t="shared" si="35"/>
        <v>6711.0731707317073</v>
      </c>
      <c r="S163" s="9">
        <f t="shared" si="36"/>
        <v>2.5E+23</v>
      </c>
      <c r="T163" s="10">
        <f t="shared" si="37"/>
        <v>1024.7289972899728</v>
      </c>
      <c r="U163" s="12">
        <f t="shared" si="38"/>
        <v>1.9924999999999998E+26</v>
      </c>
      <c r="V163" s="12">
        <f t="shared" si="39"/>
        <v>9.5569999999999998E+25</v>
      </c>
      <c r="W163" s="10">
        <f t="shared" si="40"/>
        <v>374026.08401084004</v>
      </c>
      <c r="X163" s="11">
        <f t="shared" si="41"/>
        <v>141755.88584010839</v>
      </c>
      <c r="Y163" s="10">
        <f t="shared" si="44"/>
        <v>1190735.0948509485</v>
      </c>
      <c r="Z163" s="10">
        <f t="shared" si="42"/>
        <v>451288.60094850953</v>
      </c>
      <c r="AA163" s="10">
        <f t="shared" si="43"/>
        <v>765759.48509485077</v>
      </c>
      <c r="AB163" s="10">
        <f>AA163*K163</f>
        <v>290222.84485094843</v>
      </c>
    </row>
    <row r="164" spans="1:28">
      <c r="A164" s="14">
        <v>163</v>
      </c>
      <c r="B164" s="14" t="s">
        <v>239</v>
      </c>
      <c r="C164" s="14" t="s">
        <v>29</v>
      </c>
      <c r="D164" s="14" t="s">
        <v>30</v>
      </c>
      <c r="E164" s="14">
        <v>2023</v>
      </c>
      <c r="F164" s="14">
        <v>6</v>
      </c>
      <c r="G164" s="14">
        <v>562</v>
      </c>
      <c r="H164" s="14">
        <v>3000</v>
      </c>
      <c r="I164" s="14">
        <v>180</v>
      </c>
      <c r="J164" s="14">
        <v>1.1000000000000001</v>
      </c>
      <c r="K164" s="14">
        <v>0.379</v>
      </c>
      <c r="L164" s="14">
        <v>25000000</v>
      </c>
      <c r="M164" s="9">
        <f t="shared" si="30"/>
        <v>1.0115999999999999E+25</v>
      </c>
      <c r="N164" s="9">
        <f t="shared" si="31"/>
        <v>6.0696000000000004E+23</v>
      </c>
      <c r="O164" s="10">
        <f t="shared" si="32"/>
        <v>248787.80487804872</v>
      </c>
      <c r="P164" s="10">
        <f t="shared" si="33"/>
        <v>9951.5121951219517</v>
      </c>
      <c r="Q164" s="11">
        <f t="shared" si="34"/>
        <v>94290.578048780459</v>
      </c>
      <c r="R164" s="11">
        <f t="shared" si="35"/>
        <v>3771.6231219512197</v>
      </c>
      <c r="S164" s="9">
        <f t="shared" si="36"/>
        <v>1.405E+23</v>
      </c>
      <c r="T164" s="10">
        <f t="shared" si="37"/>
        <v>575.89769647696482</v>
      </c>
      <c r="U164" s="12">
        <f t="shared" si="38"/>
        <v>1.119785E+26</v>
      </c>
      <c r="V164" s="12">
        <f t="shared" si="39"/>
        <v>5.371034E+25</v>
      </c>
      <c r="W164" s="10">
        <f t="shared" si="40"/>
        <v>210202.65921409216</v>
      </c>
      <c r="X164" s="11">
        <f t="shared" si="41"/>
        <v>79666.80784214093</v>
      </c>
      <c r="Y164" s="10">
        <f t="shared" si="44"/>
        <v>669193.12330623297</v>
      </c>
      <c r="Z164" s="10">
        <f t="shared" si="42"/>
        <v>253624.1937330623</v>
      </c>
      <c r="AA164" s="10">
        <f t="shared" si="43"/>
        <v>430356.83062330628</v>
      </c>
      <c r="AB164" s="10">
        <f>AA164*K164</f>
        <v>163105.23880623307</v>
      </c>
    </row>
    <row r="165" spans="1:28">
      <c r="A165" s="14">
        <v>164</v>
      </c>
      <c r="B165" s="14" t="s">
        <v>240</v>
      </c>
      <c r="C165" s="14" t="s">
        <v>29</v>
      </c>
      <c r="D165" s="14" t="s">
        <v>30</v>
      </c>
      <c r="E165" s="14">
        <v>2023</v>
      </c>
      <c r="F165" s="14">
        <v>6</v>
      </c>
      <c r="G165" s="14">
        <v>137</v>
      </c>
      <c r="H165" s="14">
        <v>3000</v>
      </c>
      <c r="I165" s="14">
        <v>180</v>
      </c>
      <c r="J165" s="14">
        <v>1.1000000000000001</v>
      </c>
      <c r="K165" s="14">
        <v>0.379</v>
      </c>
      <c r="L165" s="14">
        <v>25000000</v>
      </c>
      <c r="M165" s="9">
        <f t="shared" si="30"/>
        <v>2.466E+24</v>
      </c>
      <c r="N165" s="9">
        <f t="shared" si="31"/>
        <v>1.4796E+23</v>
      </c>
      <c r="O165" s="10">
        <f t="shared" si="32"/>
        <v>60647.560975609747</v>
      </c>
      <c r="P165" s="10">
        <f t="shared" si="33"/>
        <v>2425.9024390243908</v>
      </c>
      <c r="Q165" s="11">
        <f t="shared" si="34"/>
        <v>22985.425609756094</v>
      </c>
      <c r="R165" s="11">
        <f t="shared" si="35"/>
        <v>919.41702439024414</v>
      </c>
      <c r="S165" s="9">
        <f t="shared" si="36"/>
        <v>3.4250000000000002E+22</v>
      </c>
      <c r="T165" s="10">
        <f t="shared" si="37"/>
        <v>140.38787262872629</v>
      </c>
      <c r="U165" s="12">
        <f t="shared" si="38"/>
        <v>2.7297250000000001E+25</v>
      </c>
      <c r="V165" s="12">
        <f t="shared" si="39"/>
        <v>1.309309E+25</v>
      </c>
      <c r="W165" s="10">
        <f t="shared" si="40"/>
        <v>51241.573509485097</v>
      </c>
      <c r="X165" s="11">
        <f t="shared" si="41"/>
        <v>19420.556360094852</v>
      </c>
      <c r="Y165" s="10">
        <f t="shared" si="44"/>
        <v>163130.70799457995</v>
      </c>
      <c r="Z165" s="10">
        <f t="shared" si="42"/>
        <v>61826.538329945804</v>
      </c>
      <c r="AA165" s="10">
        <f t="shared" si="43"/>
        <v>104909.04945799458</v>
      </c>
      <c r="AB165" s="10">
        <f>AA165*K165</f>
        <v>39760.529744579944</v>
      </c>
    </row>
    <row r="166" spans="1:28">
      <c r="A166" s="14">
        <v>165</v>
      </c>
      <c r="B166" s="14" t="s">
        <v>241</v>
      </c>
      <c r="C166" s="14" t="s">
        <v>29</v>
      </c>
      <c r="D166" s="14" t="s">
        <v>30</v>
      </c>
      <c r="E166" s="14">
        <v>2023</v>
      </c>
      <c r="F166" s="14">
        <v>6</v>
      </c>
      <c r="G166" s="14">
        <v>1600</v>
      </c>
      <c r="H166" s="14">
        <v>3000</v>
      </c>
      <c r="I166" s="14">
        <v>180</v>
      </c>
      <c r="J166" s="14">
        <v>1.1000000000000001</v>
      </c>
      <c r="K166" s="14">
        <v>0.379</v>
      </c>
      <c r="L166" s="14">
        <v>25000000</v>
      </c>
      <c r="M166" s="9">
        <f t="shared" si="30"/>
        <v>2.8799999999999999E+25</v>
      </c>
      <c r="N166" s="9">
        <f t="shared" si="31"/>
        <v>1.7280000000000001E+24</v>
      </c>
      <c r="O166" s="10">
        <f t="shared" si="32"/>
        <v>708292.68292682921</v>
      </c>
      <c r="P166" s="10">
        <f t="shared" si="33"/>
        <v>28331.707317073171</v>
      </c>
      <c r="Q166" s="11">
        <f t="shared" si="34"/>
        <v>268442.92682926828</v>
      </c>
      <c r="R166" s="11">
        <f t="shared" si="35"/>
        <v>10737.717073170732</v>
      </c>
      <c r="S166" s="9">
        <f t="shared" si="36"/>
        <v>3.9999999999999997E+23</v>
      </c>
      <c r="T166" s="10">
        <f t="shared" si="37"/>
        <v>1639.5663956639567</v>
      </c>
      <c r="U166" s="12">
        <f t="shared" si="38"/>
        <v>3.1879999999999998E+26</v>
      </c>
      <c r="V166" s="12">
        <f t="shared" si="39"/>
        <v>1.52912E+26</v>
      </c>
      <c r="W166" s="10">
        <f t="shared" si="40"/>
        <v>598441.73441734421</v>
      </c>
      <c r="X166" s="11">
        <f t="shared" si="41"/>
        <v>226809.41734417345</v>
      </c>
      <c r="Y166" s="10">
        <f t="shared" si="44"/>
        <v>1905176.1517615176</v>
      </c>
      <c r="Z166" s="10">
        <f t="shared" si="42"/>
        <v>722061.76151761517</v>
      </c>
      <c r="AA166" s="10">
        <f t="shared" si="43"/>
        <v>1225215.1761517616</v>
      </c>
      <c r="AB166" s="10">
        <f>AA166*K166</f>
        <v>464356.55176151765</v>
      </c>
    </row>
    <row r="167" spans="1:28">
      <c r="A167" s="14">
        <v>166</v>
      </c>
      <c r="B167" s="14" t="s">
        <v>242</v>
      </c>
      <c r="C167" s="14" t="s">
        <v>153</v>
      </c>
      <c r="D167" s="14" t="s">
        <v>30</v>
      </c>
      <c r="E167" s="14">
        <v>2023</v>
      </c>
      <c r="F167" s="14">
        <v>6</v>
      </c>
      <c r="G167" s="14">
        <v>175</v>
      </c>
      <c r="H167" s="14">
        <v>3000</v>
      </c>
      <c r="I167" s="14">
        <v>180</v>
      </c>
      <c r="J167" s="14">
        <v>1.2</v>
      </c>
      <c r="K167" s="14">
        <v>0.379</v>
      </c>
      <c r="L167" s="14">
        <v>25000000</v>
      </c>
      <c r="M167" s="9">
        <f t="shared" si="30"/>
        <v>3.1500000000000002E+24</v>
      </c>
      <c r="N167" s="9">
        <f t="shared" si="31"/>
        <v>1.89E+23</v>
      </c>
      <c r="O167" s="10">
        <f t="shared" si="32"/>
        <v>84512.195121951212</v>
      </c>
      <c r="P167" s="10">
        <f t="shared" si="33"/>
        <v>3380.4878048780483</v>
      </c>
      <c r="Q167" s="11">
        <f t="shared" si="34"/>
        <v>32030.121951219509</v>
      </c>
      <c r="R167" s="11">
        <f t="shared" si="35"/>
        <v>1281.2048780487803</v>
      </c>
      <c r="S167" s="9">
        <f t="shared" si="36"/>
        <v>4.3750000000000003E+22</v>
      </c>
      <c r="T167" s="10">
        <f t="shared" si="37"/>
        <v>195.630081300813</v>
      </c>
      <c r="U167" s="12">
        <f t="shared" si="38"/>
        <v>3.4868750000000002E+25</v>
      </c>
      <c r="V167" s="12">
        <f t="shared" si="39"/>
        <v>1.6724750000000002E+25</v>
      </c>
      <c r="W167" s="10">
        <f t="shared" si="40"/>
        <v>71404.979674796748</v>
      </c>
      <c r="X167" s="11">
        <f t="shared" si="41"/>
        <v>27062.487296747968</v>
      </c>
      <c r="Y167" s="10">
        <f t="shared" si="44"/>
        <v>227322.15447154472</v>
      </c>
      <c r="Z167" s="10">
        <f t="shared" si="42"/>
        <v>86155.096544715445</v>
      </c>
      <c r="AA167" s="10">
        <f t="shared" si="43"/>
        <v>146190.44715447153</v>
      </c>
      <c r="AB167" s="10">
        <f>AA167*K167</f>
        <v>55406.17947154471</v>
      </c>
    </row>
    <row r="168" spans="1:28">
      <c r="A168" s="14">
        <v>167</v>
      </c>
      <c r="B168" s="14" t="s">
        <v>243</v>
      </c>
      <c r="C168" s="14" t="s">
        <v>153</v>
      </c>
      <c r="D168" s="14" t="s">
        <v>30</v>
      </c>
      <c r="E168" s="14">
        <v>2023</v>
      </c>
      <c r="F168" s="14">
        <v>6</v>
      </c>
      <c r="G168" s="14">
        <v>1100</v>
      </c>
      <c r="H168" s="14">
        <v>3000</v>
      </c>
      <c r="I168" s="14">
        <v>180</v>
      </c>
      <c r="J168" s="14">
        <v>1.2</v>
      </c>
      <c r="K168" s="14">
        <v>0.379</v>
      </c>
      <c r="L168" s="14">
        <v>25000000</v>
      </c>
      <c r="M168" s="9">
        <f t="shared" si="30"/>
        <v>1.9800000000000001E+25</v>
      </c>
      <c r="N168" s="9">
        <f t="shared" si="31"/>
        <v>1.188E+24</v>
      </c>
      <c r="O168" s="10">
        <f t="shared" si="32"/>
        <v>531219.51219512208</v>
      </c>
      <c r="P168" s="10">
        <f t="shared" si="33"/>
        <v>21248.780487804877</v>
      </c>
      <c r="Q168" s="11">
        <f t="shared" si="34"/>
        <v>201332.19512195126</v>
      </c>
      <c r="R168" s="11">
        <f t="shared" si="35"/>
        <v>8053.2878048780485</v>
      </c>
      <c r="S168" s="9">
        <f t="shared" si="36"/>
        <v>2.75E+23</v>
      </c>
      <c r="T168" s="10">
        <f t="shared" si="37"/>
        <v>1229.6747967479673</v>
      </c>
      <c r="U168" s="12">
        <f t="shared" si="38"/>
        <v>2.1917500000000002E+26</v>
      </c>
      <c r="V168" s="12">
        <f t="shared" si="39"/>
        <v>1.05127E+26</v>
      </c>
      <c r="W168" s="10">
        <f t="shared" si="40"/>
        <v>448831.3008130081</v>
      </c>
      <c r="X168" s="11">
        <f t="shared" si="41"/>
        <v>170107.06300813006</v>
      </c>
      <c r="Y168" s="10">
        <f t="shared" si="44"/>
        <v>1428882.1138211382</v>
      </c>
      <c r="Z168" s="10">
        <f t="shared" si="42"/>
        <v>541546.32113821141</v>
      </c>
      <c r="AA168" s="10">
        <f t="shared" si="43"/>
        <v>918911.38211382111</v>
      </c>
      <c r="AB168" s="10">
        <f>AA168*K168</f>
        <v>348267.41382113821</v>
      </c>
    </row>
    <row r="169" spans="1:28">
      <c r="A169" s="14">
        <v>168</v>
      </c>
      <c r="B169" s="14" t="s">
        <v>244</v>
      </c>
      <c r="C169" s="14" t="s">
        <v>165</v>
      </c>
      <c r="D169" s="14" t="s">
        <v>30</v>
      </c>
      <c r="E169" s="14">
        <v>2023</v>
      </c>
      <c r="F169" s="14">
        <v>6</v>
      </c>
      <c r="G169" s="14">
        <v>176</v>
      </c>
      <c r="H169" s="14">
        <v>3000</v>
      </c>
      <c r="I169" s="14">
        <v>180</v>
      </c>
      <c r="J169" s="14">
        <v>1.2</v>
      </c>
      <c r="K169" s="14">
        <v>0.379</v>
      </c>
      <c r="L169" s="14">
        <v>25000000</v>
      </c>
      <c r="M169" s="9">
        <f t="shared" si="30"/>
        <v>3.1680000000000001E+24</v>
      </c>
      <c r="N169" s="9">
        <f t="shared" si="31"/>
        <v>1.9008E+23</v>
      </c>
      <c r="O169" s="10">
        <f t="shared" si="32"/>
        <v>84995.121951219495</v>
      </c>
      <c r="P169" s="10">
        <f t="shared" si="33"/>
        <v>3399.8048780487802</v>
      </c>
      <c r="Q169" s="11">
        <f t="shared" si="34"/>
        <v>32213.15121951219</v>
      </c>
      <c r="R169" s="11">
        <f t="shared" si="35"/>
        <v>1288.5260487804876</v>
      </c>
      <c r="S169" s="9">
        <f t="shared" si="36"/>
        <v>4.4E+22</v>
      </c>
      <c r="T169" s="10">
        <f t="shared" si="37"/>
        <v>196.7479674796748</v>
      </c>
      <c r="U169" s="12">
        <f t="shared" si="38"/>
        <v>3.5067999999999999E+25</v>
      </c>
      <c r="V169" s="12">
        <f t="shared" si="39"/>
        <v>1.6820319999999998E+25</v>
      </c>
      <c r="W169" s="10">
        <f t="shared" si="40"/>
        <v>71813.008130081304</v>
      </c>
      <c r="X169" s="11">
        <f t="shared" si="41"/>
        <v>27217.130081300813</v>
      </c>
      <c r="Y169" s="10">
        <f t="shared" si="44"/>
        <v>228621.13821138209</v>
      </c>
      <c r="Z169" s="10">
        <f t="shared" si="42"/>
        <v>86647.411382113816</v>
      </c>
      <c r="AA169" s="10">
        <f t="shared" si="43"/>
        <v>147025.82113821138</v>
      </c>
      <c r="AB169" s="10">
        <f>AA169*K169</f>
        <v>55722.78621138211</v>
      </c>
    </row>
    <row r="170" spans="1:28">
      <c r="A170" s="14">
        <v>169</v>
      </c>
      <c r="B170" s="14" t="s">
        <v>245</v>
      </c>
      <c r="C170" s="14" t="s">
        <v>246</v>
      </c>
      <c r="D170" s="14" t="s">
        <v>37</v>
      </c>
      <c r="E170" s="14">
        <v>2023</v>
      </c>
      <c r="F170" s="14">
        <v>6</v>
      </c>
      <c r="G170" s="14">
        <v>100</v>
      </c>
      <c r="H170" s="14">
        <v>3000</v>
      </c>
      <c r="I170" s="14">
        <v>180</v>
      </c>
      <c r="J170" s="14">
        <v>1.3</v>
      </c>
      <c r="K170" s="14">
        <v>0.54400000000000004</v>
      </c>
      <c r="L170" s="14">
        <v>5110000</v>
      </c>
      <c r="M170" s="9">
        <f t="shared" si="30"/>
        <v>1.7999999999999999E+24</v>
      </c>
      <c r="N170" s="9">
        <f t="shared" si="31"/>
        <v>1.0800000000000001E+23</v>
      </c>
      <c r="O170" s="10">
        <f t="shared" si="32"/>
        <v>52317.07317073171</v>
      </c>
      <c r="P170" s="10">
        <f t="shared" si="33"/>
        <v>2092.6829268292686</v>
      </c>
      <c r="Q170" s="11">
        <f t="shared" si="34"/>
        <v>28460.487804878052</v>
      </c>
      <c r="R170" s="11">
        <f t="shared" si="35"/>
        <v>1138.4195121951223</v>
      </c>
      <c r="S170" s="9">
        <f t="shared" si="36"/>
        <v>5.1100000000000005E+21</v>
      </c>
      <c r="T170" s="10">
        <f t="shared" si="37"/>
        <v>24.753726287262875</v>
      </c>
      <c r="U170" s="12">
        <f t="shared" si="38"/>
        <v>1.266515E+25</v>
      </c>
      <c r="V170" s="12">
        <f t="shared" si="39"/>
        <v>2.2971500000000003E+24</v>
      </c>
      <c r="W170" s="10">
        <f t="shared" si="40"/>
        <v>9035.1100948509502</v>
      </c>
      <c r="X170" s="11">
        <f t="shared" si="41"/>
        <v>4915.0998915989176</v>
      </c>
      <c r="Y170" s="10">
        <f t="shared" si="44"/>
        <v>70387.293360433614</v>
      </c>
      <c r="Z170" s="10">
        <f t="shared" si="42"/>
        <v>38290.687588075889</v>
      </c>
      <c r="AA170" s="10">
        <f t="shared" si="43"/>
        <v>20162.903116531168</v>
      </c>
      <c r="AB170" s="10">
        <f>AA170*K170</f>
        <v>10968.619295392957</v>
      </c>
    </row>
    <row r="171" spans="1:28">
      <c r="A171" s="14">
        <v>170</v>
      </c>
      <c r="B171" s="14" t="s">
        <v>247</v>
      </c>
      <c r="C171" s="14" t="s">
        <v>187</v>
      </c>
      <c r="D171" s="14" t="s">
        <v>37</v>
      </c>
      <c r="E171" s="14">
        <v>2023</v>
      </c>
      <c r="F171" s="14">
        <v>6</v>
      </c>
      <c r="G171" s="14">
        <v>1000</v>
      </c>
      <c r="H171" s="14">
        <v>3000</v>
      </c>
      <c r="I171" s="14">
        <v>180</v>
      </c>
      <c r="J171" s="14">
        <v>1.3</v>
      </c>
      <c r="K171" s="14">
        <v>0.54400000000000004</v>
      </c>
      <c r="L171" s="14">
        <v>5110000</v>
      </c>
      <c r="M171" s="9">
        <f t="shared" si="30"/>
        <v>1.8000000000000001E+25</v>
      </c>
      <c r="N171" s="9">
        <f t="shared" si="31"/>
        <v>1.0799999999999999E+24</v>
      </c>
      <c r="O171" s="10">
        <f t="shared" si="32"/>
        <v>523170.73170731717</v>
      </c>
      <c r="P171" s="10">
        <f t="shared" si="33"/>
        <v>20926.82926829268</v>
      </c>
      <c r="Q171" s="11">
        <f t="shared" si="34"/>
        <v>284604.87804878055</v>
      </c>
      <c r="R171" s="11">
        <f t="shared" si="35"/>
        <v>11384.195121951219</v>
      </c>
      <c r="S171" s="9">
        <f t="shared" si="36"/>
        <v>5.1100000000000001E+22</v>
      </c>
      <c r="T171" s="10">
        <f t="shared" si="37"/>
        <v>247.53726287262873</v>
      </c>
      <c r="U171" s="12">
        <f t="shared" si="38"/>
        <v>1.2665149999999999E+26</v>
      </c>
      <c r="V171" s="12">
        <f t="shared" si="39"/>
        <v>2.2971499999999999E+25</v>
      </c>
      <c r="W171" s="10">
        <f t="shared" si="40"/>
        <v>90351.100948509484</v>
      </c>
      <c r="X171" s="11">
        <f t="shared" si="41"/>
        <v>49150.998915989163</v>
      </c>
      <c r="Y171" s="10">
        <f t="shared" si="44"/>
        <v>703872.93360433611</v>
      </c>
      <c r="Z171" s="10">
        <f t="shared" si="42"/>
        <v>382906.87588075886</v>
      </c>
      <c r="AA171" s="10">
        <f t="shared" si="43"/>
        <v>201629.03116531164</v>
      </c>
      <c r="AB171" s="10">
        <f>AA171*K171</f>
        <v>109686.19295392954</v>
      </c>
    </row>
    <row r="172" spans="1:28">
      <c r="A172" s="14">
        <v>171</v>
      </c>
      <c r="B172" s="14" t="s">
        <v>248</v>
      </c>
      <c r="C172" s="14" t="s">
        <v>249</v>
      </c>
      <c r="D172" s="14" t="s">
        <v>37</v>
      </c>
      <c r="E172" s="14">
        <v>2023</v>
      </c>
      <c r="F172" s="14">
        <v>6</v>
      </c>
      <c r="G172" s="14">
        <v>100</v>
      </c>
      <c r="H172" s="14">
        <v>3000</v>
      </c>
      <c r="I172" s="14">
        <v>180</v>
      </c>
      <c r="J172" s="14">
        <v>1.3</v>
      </c>
      <c r="K172" s="14">
        <v>0.54400000000000004</v>
      </c>
      <c r="L172" s="14">
        <v>5110000</v>
      </c>
      <c r="M172" s="9">
        <f t="shared" si="30"/>
        <v>1.7999999999999999E+24</v>
      </c>
      <c r="N172" s="9">
        <f t="shared" si="31"/>
        <v>1.0800000000000001E+23</v>
      </c>
      <c r="O172" s="10">
        <f t="shared" si="32"/>
        <v>52317.07317073171</v>
      </c>
      <c r="P172" s="10">
        <f t="shared" si="33"/>
        <v>2092.6829268292686</v>
      </c>
      <c r="Q172" s="11">
        <f t="shared" si="34"/>
        <v>28460.487804878052</v>
      </c>
      <c r="R172" s="11">
        <f t="shared" si="35"/>
        <v>1138.4195121951223</v>
      </c>
      <c r="S172" s="9">
        <f t="shared" si="36"/>
        <v>5.1100000000000005E+21</v>
      </c>
      <c r="T172" s="10">
        <f t="shared" si="37"/>
        <v>24.753726287262875</v>
      </c>
      <c r="U172" s="12">
        <f t="shared" si="38"/>
        <v>1.266515E+25</v>
      </c>
      <c r="V172" s="12">
        <f t="shared" si="39"/>
        <v>2.2971500000000003E+24</v>
      </c>
      <c r="W172" s="10">
        <f t="shared" si="40"/>
        <v>9035.1100948509502</v>
      </c>
      <c r="X172" s="11">
        <f t="shared" si="41"/>
        <v>4915.0998915989176</v>
      </c>
      <c r="Y172" s="10">
        <f t="shared" si="44"/>
        <v>70387.293360433614</v>
      </c>
      <c r="Z172" s="10">
        <f t="shared" si="42"/>
        <v>38290.687588075889</v>
      </c>
      <c r="AA172" s="10">
        <f t="shared" si="43"/>
        <v>20162.903116531168</v>
      </c>
      <c r="AB172" s="10">
        <f>AA172*K172</f>
        <v>10968.619295392957</v>
      </c>
    </row>
    <row r="173" spans="1:28">
      <c r="A173" s="14">
        <v>172</v>
      </c>
      <c r="B173" s="14" t="s">
        <v>250</v>
      </c>
      <c r="C173" s="14" t="s">
        <v>249</v>
      </c>
      <c r="D173" s="14" t="s">
        <v>37</v>
      </c>
      <c r="E173" s="14">
        <v>2023</v>
      </c>
      <c r="F173" s="14">
        <v>6</v>
      </c>
      <c r="G173" s="14">
        <v>180</v>
      </c>
      <c r="H173" s="14">
        <v>3000</v>
      </c>
      <c r="I173" s="14">
        <v>180</v>
      </c>
      <c r="J173" s="14">
        <v>1.3</v>
      </c>
      <c r="K173" s="14">
        <v>0.54400000000000004</v>
      </c>
      <c r="L173" s="14">
        <v>5110000</v>
      </c>
      <c r="M173" s="9">
        <f t="shared" si="30"/>
        <v>3.2400000000000001E+24</v>
      </c>
      <c r="N173" s="9">
        <f t="shared" si="31"/>
        <v>1.9440000000000001E+23</v>
      </c>
      <c r="O173" s="10">
        <f t="shared" si="32"/>
        <v>94170.731707317085</v>
      </c>
      <c r="P173" s="10">
        <f t="shared" si="33"/>
        <v>3766.8292682926831</v>
      </c>
      <c r="Q173" s="11">
        <f t="shared" si="34"/>
        <v>51228.878048780498</v>
      </c>
      <c r="R173" s="11">
        <f t="shared" si="35"/>
        <v>2049.1551219512198</v>
      </c>
      <c r="S173" s="9">
        <f t="shared" si="36"/>
        <v>9.1980000000000005E+21</v>
      </c>
      <c r="T173" s="10">
        <f t="shared" si="37"/>
        <v>44.556707317073169</v>
      </c>
      <c r="U173" s="12">
        <f t="shared" si="38"/>
        <v>2.2797270000000002E+25</v>
      </c>
      <c r="V173" s="12">
        <f t="shared" si="39"/>
        <v>4.1348699999999998E+24</v>
      </c>
      <c r="W173" s="10">
        <f t="shared" si="40"/>
        <v>16263.198170731706</v>
      </c>
      <c r="X173" s="11">
        <f t="shared" si="41"/>
        <v>8847.1798048780493</v>
      </c>
      <c r="Y173" s="10">
        <f t="shared" si="44"/>
        <v>126697.12804878049</v>
      </c>
      <c r="Z173" s="10">
        <f t="shared" si="42"/>
        <v>68923.237658536586</v>
      </c>
      <c r="AA173" s="10">
        <f t="shared" si="43"/>
        <v>36293.225609756097</v>
      </c>
      <c r="AB173" s="10">
        <f>AA173*K173</f>
        <v>19743.514731707317</v>
      </c>
    </row>
    <row r="174" spans="1:28">
      <c r="A174" s="14">
        <v>173</v>
      </c>
      <c r="B174" s="14" t="s">
        <v>251</v>
      </c>
      <c r="C174" s="14" t="s">
        <v>252</v>
      </c>
      <c r="D174" s="14" t="s">
        <v>37</v>
      </c>
      <c r="E174" s="14">
        <v>2023</v>
      </c>
      <c r="F174" s="14">
        <v>6</v>
      </c>
      <c r="G174" s="14">
        <v>100</v>
      </c>
      <c r="H174" s="14">
        <v>3000</v>
      </c>
      <c r="I174" s="14">
        <v>180</v>
      </c>
      <c r="J174" s="14">
        <v>1.3</v>
      </c>
      <c r="K174" s="14">
        <v>0.54400000000000004</v>
      </c>
      <c r="L174" s="14">
        <v>5110000</v>
      </c>
      <c r="M174" s="9">
        <f t="shared" si="30"/>
        <v>1.7999999999999999E+24</v>
      </c>
      <c r="N174" s="9">
        <f t="shared" si="31"/>
        <v>1.0800000000000001E+23</v>
      </c>
      <c r="O174" s="10">
        <f t="shared" si="32"/>
        <v>52317.07317073171</v>
      </c>
      <c r="P174" s="10">
        <f t="shared" si="33"/>
        <v>2092.6829268292686</v>
      </c>
      <c r="Q174" s="11">
        <f t="shared" si="34"/>
        <v>28460.487804878052</v>
      </c>
      <c r="R174" s="11">
        <f t="shared" si="35"/>
        <v>1138.4195121951223</v>
      </c>
      <c r="S174" s="9">
        <f t="shared" si="36"/>
        <v>5.1100000000000005E+21</v>
      </c>
      <c r="T174" s="10">
        <f t="shared" si="37"/>
        <v>24.753726287262875</v>
      </c>
      <c r="U174" s="12">
        <f t="shared" si="38"/>
        <v>1.266515E+25</v>
      </c>
      <c r="V174" s="12">
        <f t="shared" si="39"/>
        <v>2.2971500000000003E+24</v>
      </c>
      <c r="W174" s="10">
        <f t="shared" si="40"/>
        <v>9035.1100948509502</v>
      </c>
      <c r="X174" s="11">
        <f t="shared" si="41"/>
        <v>4915.0998915989176</v>
      </c>
      <c r="Y174" s="10">
        <f t="shared" si="44"/>
        <v>70387.293360433614</v>
      </c>
      <c r="Z174" s="10">
        <f t="shared" si="42"/>
        <v>38290.687588075889</v>
      </c>
      <c r="AA174" s="10">
        <f t="shared" si="43"/>
        <v>20162.903116531168</v>
      </c>
      <c r="AB174" s="10">
        <f>AA174*K174</f>
        <v>10968.619295392957</v>
      </c>
    </row>
    <row r="175" spans="1:28">
      <c r="A175" s="14">
        <v>174</v>
      </c>
      <c r="B175" s="14" t="s">
        <v>253</v>
      </c>
      <c r="C175" s="14" t="s">
        <v>254</v>
      </c>
      <c r="D175" s="14" t="s">
        <v>37</v>
      </c>
      <c r="E175" s="14">
        <v>2023</v>
      </c>
      <c r="F175" s="14">
        <v>6</v>
      </c>
      <c r="G175" s="14">
        <v>100</v>
      </c>
      <c r="H175" s="14">
        <v>3000</v>
      </c>
      <c r="I175" s="14">
        <v>180</v>
      </c>
      <c r="J175" s="14">
        <v>1.3</v>
      </c>
      <c r="K175" s="14">
        <v>0.54400000000000004</v>
      </c>
      <c r="L175" s="14">
        <v>5110000</v>
      </c>
      <c r="M175" s="9">
        <f t="shared" si="30"/>
        <v>1.7999999999999999E+24</v>
      </c>
      <c r="N175" s="9">
        <f t="shared" si="31"/>
        <v>1.0800000000000001E+23</v>
      </c>
      <c r="O175" s="10">
        <f t="shared" si="32"/>
        <v>52317.07317073171</v>
      </c>
      <c r="P175" s="10">
        <f t="shared" si="33"/>
        <v>2092.6829268292686</v>
      </c>
      <c r="Q175" s="11">
        <f t="shared" si="34"/>
        <v>28460.487804878052</v>
      </c>
      <c r="R175" s="11">
        <f t="shared" si="35"/>
        <v>1138.4195121951223</v>
      </c>
      <c r="S175" s="9">
        <f t="shared" si="36"/>
        <v>5.1100000000000005E+21</v>
      </c>
      <c r="T175" s="10">
        <f t="shared" si="37"/>
        <v>24.753726287262875</v>
      </c>
      <c r="U175" s="12">
        <f t="shared" si="38"/>
        <v>1.266515E+25</v>
      </c>
      <c r="V175" s="12">
        <f t="shared" si="39"/>
        <v>2.2971500000000003E+24</v>
      </c>
      <c r="W175" s="10">
        <f t="shared" si="40"/>
        <v>9035.1100948509502</v>
      </c>
      <c r="X175" s="11">
        <f t="shared" si="41"/>
        <v>4915.0998915989176</v>
      </c>
      <c r="Y175" s="10">
        <f t="shared" si="44"/>
        <v>70387.293360433614</v>
      </c>
      <c r="Z175" s="10">
        <f t="shared" si="42"/>
        <v>38290.687588075889</v>
      </c>
      <c r="AA175" s="10">
        <f t="shared" si="43"/>
        <v>20162.903116531168</v>
      </c>
      <c r="AB175" s="10">
        <f>AA175*K175</f>
        <v>10968.619295392957</v>
      </c>
    </row>
    <row r="176" spans="1:28">
      <c r="A176" s="14">
        <v>175</v>
      </c>
      <c r="B176" s="14" t="s">
        <v>255</v>
      </c>
      <c r="C176" s="14" t="s">
        <v>256</v>
      </c>
      <c r="D176" s="14" t="s">
        <v>37</v>
      </c>
      <c r="E176" s="14">
        <v>2023</v>
      </c>
      <c r="F176" s="14">
        <v>6</v>
      </c>
      <c r="G176" s="14">
        <v>100</v>
      </c>
      <c r="H176" s="14">
        <v>3000</v>
      </c>
      <c r="I176" s="14">
        <v>180</v>
      </c>
      <c r="J176" s="14">
        <v>1.3</v>
      </c>
      <c r="K176" s="14">
        <v>0.54400000000000004</v>
      </c>
      <c r="L176" s="14">
        <v>5110000</v>
      </c>
      <c r="M176" s="9">
        <f t="shared" si="30"/>
        <v>1.7999999999999999E+24</v>
      </c>
      <c r="N176" s="9">
        <f t="shared" si="31"/>
        <v>1.0800000000000001E+23</v>
      </c>
      <c r="O176" s="10">
        <f t="shared" si="32"/>
        <v>52317.07317073171</v>
      </c>
      <c r="P176" s="10">
        <f t="shared" si="33"/>
        <v>2092.6829268292686</v>
      </c>
      <c r="Q176" s="11">
        <f t="shared" si="34"/>
        <v>28460.487804878052</v>
      </c>
      <c r="R176" s="11">
        <f t="shared" si="35"/>
        <v>1138.4195121951223</v>
      </c>
      <c r="S176" s="9">
        <f t="shared" si="36"/>
        <v>5.1100000000000005E+21</v>
      </c>
      <c r="T176" s="10">
        <f t="shared" si="37"/>
        <v>24.753726287262875</v>
      </c>
      <c r="U176" s="12">
        <f t="shared" si="38"/>
        <v>1.266515E+25</v>
      </c>
      <c r="V176" s="12">
        <f t="shared" si="39"/>
        <v>2.2971500000000003E+24</v>
      </c>
      <c r="W176" s="10">
        <f t="shared" si="40"/>
        <v>9035.1100948509502</v>
      </c>
      <c r="X176" s="11">
        <f t="shared" si="41"/>
        <v>4915.0998915989176</v>
      </c>
      <c r="Y176" s="10">
        <f t="shared" si="44"/>
        <v>70387.293360433614</v>
      </c>
      <c r="Z176" s="10">
        <f t="shared" si="42"/>
        <v>38290.687588075889</v>
      </c>
      <c r="AA176" s="10">
        <f t="shared" si="43"/>
        <v>20162.903116531168</v>
      </c>
      <c r="AB176" s="10">
        <f>AA176*K176</f>
        <v>10968.619295392957</v>
      </c>
    </row>
    <row r="177" spans="1:28">
      <c r="A177" s="14">
        <v>176</v>
      </c>
      <c r="B177" s="14" t="s">
        <v>257</v>
      </c>
      <c r="C177" s="14" t="s">
        <v>258</v>
      </c>
      <c r="D177" s="14" t="s">
        <v>37</v>
      </c>
      <c r="E177" s="14">
        <v>2023</v>
      </c>
      <c r="F177" s="14">
        <v>6</v>
      </c>
      <c r="G177" s="14">
        <v>120</v>
      </c>
      <c r="H177" s="14">
        <v>3000</v>
      </c>
      <c r="I177" s="14">
        <v>180</v>
      </c>
      <c r="J177" s="14">
        <v>1.3</v>
      </c>
      <c r="K177" s="14">
        <v>0.54400000000000004</v>
      </c>
      <c r="L177" s="14">
        <v>5110000</v>
      </c>
      <c r="M177" s="9">
        <f t="shared" si="30"/>
        <v>2.1599999999999999E+24</v>
      </c>
      <c r="N177" s="9">
        <f t="shared" si="31"/>
        <v>1.296E+23</v>
      </c>
      <c r="O177" s="10">
        <f t="shared" si="32"/>
        <v>62780.487804878045</v>
      </c>
      <c r="P177" s="10">
        <f t="shared" si="33"/>
        <v>2511.2195121951218</v>
      </c>
      <c r="Q177" s="11">
        <f t="shared" si="34"/>
        <v>34152.585365853658</v>
      </c>
      <c r="R177" s="11">
        <f t="shared" si="35"/>
        <v>1366.1034146341462</v>
      </c>
      <c r="S177" s="9">
        <f t="shared" si="36"/>
        <v>6.132E+21</v>
      </c>
      <c r="T177" s="10">
        <f t="shared" si="37"/>
        <v>29.704471544715446</v>
      </c>
      <c r="U177" s="12">
        <f t="shared" si="38"/>
        <v>1.5198179999999999E+25</v>
      </c>
      <c r="V177" s="12">
        <f t="shared" si="39"/>
        <v>2.7565800000000003E+24</v>
      </c>
      <c r="W177" s="10">
        <f t="shared" si="40"/>
        <v>10842.132113821137</v>
      </c>
      <c r="X177" s="11">
        <f t="shared" si="41"/>
        <v>5898.1198699186989</v>
      </c>
      <c r="Y177" s="10">
        <f t="shared" si="44"/>
        <v>84464.752032520322</v>
      </c>
      <c r="Z177" s="10">
        <f t="shared" si="42"/>
        <v>45948.825105691059</v>
      </c>
      <c r="AA177" s="10">
        <f t="shared" si="43"/>
        <v>24195.483739837397</v>
      </c>
      <c r="AB177" s="10">
        <f>AA177*K177</f>
        <v>13162.343154471544</v>
      </c>
    </row>
    <row r="178" spans="1:28">
      <c r="A178" s="14">
        <v>177</v>
      </c>
      <c r="B178" s="14" t="s">
        <v>259</v>
      </c>
      <c r="C178" s="14" t="s">
        <v>79</v>
      </c>
      <c r="D178" s="14" t="s">
        <v>37</v>
      </c>
      <c r="E178" s="14">
        <v>2023</v>
      </c>
      <c r="F178" s="14">
        <v>6</v>
      </c>
      <c r="G178" s="14">
        <v>1750</v>
      </c>
      <c r="H178" s="14">
        <v>3000</v>
      </c>
      <c r="I178" s="14">
        <v>180</v>
      </c>
      <c r="J178" s="14">
        <v>1.3</v>
      </c>
      <c r="K178" s="14">
        <v>0.54400000000000004</v>
      </c>
      <c r="L178" s="14">
        <v>5110000</v>
      </c>
      <c r="M178" s="9">
        <f t="shared" si="30"/>
        <v>3.1499999999999999E+25</v>
      </c>
      <c r="N178" s="9">
        <f t="shared" si="31"/>
        <v>1.8900000000000001E+24</v>
      </c>
      <c r="O178" s="10">
        <f t="shared" si="32"/>
        <v>915548.78048780491</v>
      </c>
      <c r="P178" s="10">
        <f t="shared" si="33"/>
        <v>36621.951219512193</v>
      </c>
      <c r="Q178" s="11">
        <f t="shared" si="34"/>
        <v>498058.53658536589</v>
      </c>
      <c r="R178" s="11">
        <f t="shared" si="35"/>
        <v>19922.341463414636</v>
      </c>
      <c r="S178" s="9">
        <f t="shared" si="36"/>
        <v>8.9425000000000006E+22</v>
      </c>
      <c r="T178" s="10">
        <f t="shared" si="37"/>
        <v>433.19021002710031</v>
      </c>
      <c r="U178" s="12">
        <f t="shared" si="38"/>
        <v>2.2164012499999999E+26</v>
      </c>
      <c r="V178" s="12">
        <f t="shared" si="39"/>
        <v>4.0200125000000001E+25</v>
      </c>
      <c r="W178" s="10">
        <f t="shared" si="40"/>
        <v>158114.42665989161</v>
      </c>
      <c r="X178" s="11">
        <f t="shared" si="41"/>
        <v>86014.248102981044</v>
      </c>
      <c r="Y178" s="10">
        <f t="shared" si="44"/>
        <v>1231777.6338075881</v>
      </c>
      <c r="Z178" s="10">
        <f t="shared" si="42"/>
        <v>670087.03279132803</v>
      </c>
      <c r="AA178" s="10">
        <f t="shared" si="43"/>
        <v>352850.80453929544</v>
      </c>
      <c r="AB178" s="10">
        <f>AA178*K178</f>
        <v>191950.83766937672</v>
      </c>
    </row>
    <row r="179" spans="1:28">
      <c r="A179" s="14">
        <v>178</v>
      </c>
      <c r="B179" s="14" t="s">
        <v>260</v>
      </c>
      <c r="C179" s="14" t="s">
        <v>261</v>
      </c>
      <c r="D179" s="14" t="s">
        <v>37</v>
      </c>
      <c r="E179" s="14">
        <v>2023</v>
      </c>
      <c r="F179" s="14">
        <v>6</v>
      </c>
      <c r="G179" s="14">
        <v>175</v>
      </c>
      <c r="H179" s="14">
        <v>3000</v>
      </c>
      <c r="I179" s="14">
        <v>180</v>
      </c>
      <c r="J179" s="14">
        <v>1.3</v>
      </c>
      <c r="K179" s="14">
        <v>0.54400000000000004</v>
      </c>
      <c r="L179" s="14">
        <v>5110000</v>
      </c>
      <c r="M179" s="9">
        <f t="shared" si="30"/>
        <v>3.1500000000000002E+24</v>
      </c>
      <c r="N179" s="9">
        <f t="shared" si="31"/>
        <v>1.89E+23</v>
      </c>
      <c r="O179" s="10">
        <f t="shared" si="32"/>
        <v>91554.878048780491</v>
      </c>
      <c r="P179" s="10">
        <f t="shared" si="33"/>
        <v>3662.1951219512193</v>
      </c>
      <c r="Q179" s="11">
        <f t="shared" si="34"/>
        <v>49805.853658536587</v>
      </c>
      <c r="R179" s="11">
        <f t="shared" si="35"/>
        <v>1992.2341463414634</v>
      </c>
      <c r="S179" s="9">
        <f t="shared" si="36"/>
        <v>8.9425000000000004E+21</v>
      </c>
      <c r="T179" s="10">
        <f t="shared" si="37"/>
        <v>43.319021002710031</v>
      </c>
      <c r="U179" s="12">
        <f t="shared" si="38"/>
        <v>2.2164012499999999E+25</v>
      </c>
      <c r="V179" s="12">
        <f t="shared" si="39"/>
        <v>4.0200124999999996E+24</v>
      </c>
      <c r="W179" s="10">
        <f t="shared" si="40"/>
        <v>15811.442665989161</v>
      </c>
      <c r="X179" s="11">
        <f t="shared" si="41"/>
        <v>8601.4248102981037</v>
      </c>
      <c r="Y179" s="10">
        <f t="shared" si="44"/>
        <v>123177.76338075881</v>
      </c>
      <c r="Z179" s="10">
        <f t="shared" si="42"/>
        <v>67008.703279132795</v>
      </c>
      <c r="AA179" s="10">
        <f t="shared" si="43"/>
        <v>35285.080453929542</v>
      </c>
      <c r="AB179" s="10">
        <f>AA179*K179</f>
        <v>19195.083766937671</v>
      </c>
    </row>
    <row r="180" spans="1:28">
      <c r="A180" s="14">
        <v>179</v>
      </c>
      <c r="B180" s="14" t="s">
        <v>262</v>
      </c>
      <c r="C180" s="14" t="s">
        <v>263</v>
      </c>
      <c r="D180" s="14" t="s">
        <v>264</v>
      </c>
      <c r="E180" s="14">
        <v>2023</v>
      </c>
      <c r="F180" s="14">
        <v>6</v>
      </c>
      <c r="G180" s="14">
        <v>300</v>
      </c>
      <c r="H180" s="14">
        <v>3000</v>
      </c>
      <c r="I180" s="14">
        <v>180</v>
      </c>
      <c r="J180" s="14">
        <v>1.21</v>
      </c>
      <c r="K180" s="14">
        <v>0.45800000000000002</v>
      </c>
      <c r="L180" s="14">
        <v>183400</v>
      </c>
      <c r="M180" s="9">
        <f t="shared" si="30"/>
        <v>5.4E+24</v>
      </c>
      <c r="N180" s="9">
        <f t="shared" si="31"/>
        <v>3.2400000000000003E+23</v>
      </c>
      <c r="O180" s="10">
        <f t="shared" si="32"/>
        <v>146085.3658536585</v>
      </c>
      <c r="P180" s="10">
        <f t="shared" si="33"/>
        <v>5843.4146341463411</v>
      </c>
      <c r="Q180" s="11">
        <f t="shared" si="34"/>
        <v>66907.097560975599</v>
      </c>
      <c r="R180" s="11">
        <f t="shared" si="35"/>
        <v>2676.2839024390241</v>
      </c>
      <c r="S180" s="9">
        <f t="shared" si="36"/>
        <v>5.502E+20</v>
      </c>
      <c r="T180" s="10">
        <f t="shared" si="37"/>
        <v>2.4807459349593493</v>
      </c>
      <c r="U180" s="12">
        <f t="shared" si="38"/>
        <v>3.2600823E+25</v>
      </c>
      <c r="V180" s="12">
        <f t="shared" si="39"/>
        <v>1.4968230000000001E+24</v>
      </c>
      <c r="W180" s="10">
        <f t="shared" si="40"/>
        <v>905.47226626016243</v>
      </c>
      <c r="X180" s="11">
        <f t="shared" si="41"/>
        <v>414.70629794715438</v>
      </c>
      <c r="Y180" s="10">
        <f t="shared" si="44"/>
        <v>147896.31038617881</v>
      </c>
      <c r="Z180" s="10">
        <f t="shared" si="42"/>
        <v>67736.510156869903</v>
      </c>
      <c r="AA180" s="10">
        <f t="shared" si="43"/>
        <v>7654.3591666666662</v>
      </c>
      <c r="AB180" s="10">
        <f>AA180*K180</f>
        <v>3505.6964983333332</v>
      </c>
    </row>
    <row r="181" spans="1:28">
      <c r="A181" s="14">
        <v>180</v>
      </c>
      <c r="B181" s="14" t="s">
        <v>265</v>
      </c>
      <c r="C181" s="14" t="s">
        <v>266</v>
      </c>
      <c r="D181" s="14" t="s">
        <v>37</v>
      </c>
      <c r="E181" s="14">
        <v>2023</v>
      </c>
      <c r="F181" s="14">
        <v>6</v>
      </c>
      <c r="G181" s="14">
        <v>180</v>
      </c>
      <c r="H181" s="14">
        <v>1000</v>
      </c>
      <c r="I181" s="14">
        <v>100</v>
      </c>
      <c r="J181" s="14">
        <v>1.3</v>
      </c>
      <c r="K181" s="14">
        <v>0.54400000000000004</v>
      </c>
      <c r="L181" s="14">
        <v>5110000</v>
      </c>
      <c r="M181" s="9">
        <f t="shared" si="30"/>
        <v>1.0799999999999999E+24</v>
      </c>
      <c r="N181" s="9">
        <f t="shared" si="31"/>
        <v>1.0800000000000001E+23</v>
      </c>
      <c r="O181" s="10">
        <f t="shared" si="32"/>
        <v>31390.243902439022</v>
      </c>
      <c r="P181" s="10">
        <f t="shared" si="33"/>
        <v>2092.6829268292686</v>
      </c>
      <c r="Q181" s="11">
        <f t="shared" si="34"/>
        <v>17076.292682926829</v>
      </c>
      <c r="R181" s="11">
        <f t="shared" si="35"/>
        <v>1138.4195121951223</v>
      </c>
      <c r="S181" s="9">
        <f t="shared" si="36"/>
        <v>9.1980000000000005E+21</v>
      </c>
      <c r="T181" s="10">
        <f t="shared" si="37"/>
        <v>44.556707317073169</v>
      </c>
      <c r="U181" s="12">
        <f t="shared" si="38"/>
        <v>9.8372699999999996E+24</v>
      </c>
      <c r="V181" s="12">
        <f t="shared" si="39"/>
        <v>3.7892699999999997E+24</v>
      </c>
      <c r="W181" s="10">
        <f t="shared" si="40"/>
        <v>16263.198170731706</v>
      </c>
      <c r="X181" s="11">
        <f t="shared" si="41"/>
        <v>8847.1798048780493</v>
      </c>
      <c r="Y181" s="10">
        <f t="shared" si="44"/>
        <v>63916.640243902439</v>
      </c>
      <c r="Z181" s="10">
        <f t="shared" si="42"/>
        <v>34770.652292682928</v>
      </c>
      <c r="AA181" s="10">
        <f t="shared" si="43"/>
        <v>34619.079268292684</v>
      </c>
      <c r="AB181" s="10">
        <f>AA181*K181</f>
        <v>18832.779121951222</v>
      </c>
    </row>
    <row r="182" spans="1:28">
      <c r="A182" s="14">
        <v>181</v>
      </c>
      <c r="B182" s="14" t="s">
        <v>267</v>
      </c>
      <c r="C182" s="14">
        <v>360</v>
      </c>
      <c r="D182" s="14" t="s">
        <v>37</v>
      </c>
      <c r="E182" s="14">
        <v>2023</v>
      </c>
      <c r="F182" s="14">
        <v>6</v>
      </c>
      <c r="G182" s="14">
        <v>100</v>
      </c>
      <c r="H182" s="14">
        <v>3000</v>
      </c>
      <c r="I182" s="14">
        <v>180</v>
      </c>
      <c r="J182" s="14">
        <v>1.3</v>
      </c>
      <c r="K182" s="14">
        <v>0.54400000000000004</v>
      </c>
      <c r="L182" s="14">
        <v>5110000</v>
      </c>
      <c r="M182" s="9">
        <f t="shared" si="30"/>
        <v>1.7999999999999999E+24</v>
      </c>
      <c r="N182" s="9">
        <f t="shared" si="31"/>
        <v>1.0800000000000001E+23</v>
      </c>
      <c r="O182" s="10">
        <f t="shared" si="32"/>
        <v>52317.07317073171</v>
      </c>
      <c r="P182" s="10">
        <f t="shared" si="33"/>
        <v>2092.6829268292686</v>
      </c>
      <c r="Q182" s="11">
        <f t="shared" si="34"/>
        <v>28460.487804878052</v>
      </c>
      <c r="R182" s="11">
        <f t="shared" si="35"/>
        <v>1138.4195121951223</v>
      </c>
      <c r="S182" s="9">
        <f t="shared" si="36"/>
        <v>5.1100000000000005E+21</v>
      </c>
      <c r="T182" s="10">
        <f t="shared" si="37"/>
        <v>24.753726287262875</v>
      </c>
      <c r="U182" s="12">
        <f t="shared" si="38"/>
        <v>1.266515E+25</v>
      </c>
      <c r="V182" s="12">
        <f t="shared" si="39"/>
        <v>2.2971500000000003E+24</v>
      </c>
      <c r="W182" s="10">
        <f t="shared" si="40"/>
        <v>9035.1100948509502</v>
      </c>
      <c r="X182" s="11">
        <f t="shared" si="41"/>
        <v>4915.0998915989176</v>
      </c>
      <c r="Y182" s="10">
        <f t="shared" si="44"/>
        <v>70387.293360433614</v>
      </c>
      <c r="Z182" s="10">
        <f t="shared" si="42"/>
        <v>38290.687588075889</v>
      </c>
      <c r="AA182" s="10">
        <f t="shared" si="43"/>
        <v>20162.903116531168</v>
      </c>
      <c r="AB182" s="10">
        <f>AA182*K182</f>
        <v>10968.619295392957</v>
      </c>
    </row>
    <row r="183" spans="1:28">
      <c r="A183" s="14">
        <v>182</v>
      </c>
      <c r="B183" s="14" t="s">
        <v>268</v>
      </c>
      <c r="C183" s="14">
        <v>360</v>
      </c>
      <c r="D183" s="14" t="s">
        <v>37</v>
      </c>
      <c r="E183" s="14">
        <v>2023</v>
      </c>
      <c r="F183" s="14">
        <v>6</v>
      </c>
      <c r="G183" s="14">
        <v>100</v>
      </c>
      <c r="H183" s="14">
        <v>3000</v>
      </c>
      <c r="I183" s="14">
        <v>180</v>
      </c>
      <c r="J183" s="14">
        <v>1.3</v>
      </c>
      <c r="K183" s="14">
        <v>0.54400000000000004</v>
      </c>
      <c r="L183" s="14">
        <v>5110000</v>
      </c>
      <c r="M183" s="9">
        <f t="shared" si="30"/>
        <v>1.7999999999999999E+24</v>
      </c>
      <c r="N183" s="9">
        <f t="shared" si="31"/>
        <v>1.0800000000000001E+23</v>
      </c>
      <c r="O183" s="10">
        <f t="shared" si="32"/>
        <v>52317.07317073171</v>
      </c>
      <c r="P183" s="10">
        <f t="shared" si="33"/>
        <v>2092.6829268292686</v>
      </c>
      <c r="Q183" s="11">
        <f t="shared" si="34"/>
        <v>28460.487804878052</v>
      </c>
      <c r="R183" s="11">
        <f t="shared" si="35"/>
        <v>1138.4195121951223</v>
      </c>
      <c r="S183" s="9">
        <f t="shared" si="36"/>
        <v>5.1100000000000005E+21</v>
      </c>
      <c r="T183" s="10">
        <f t="shared" si="37"/>
        <v>24.753726287262875</v>
      </c>
      <c r="U183" s="12">
        <f t="shared" si="38"/>
        <v>1.266515E+25</v>
      </c>
      <c r="V183" s="12">
        <f t="shared" si="39"/>
        <v>2.2971500000000003E+24</v>
      </c>
      <c r="W183" s="10">
        <f t="shared" si="40"/>
        <v>9035.1100948509502</v>
      </c>
      <c r="X183" s="11">
        <f t="shared" si="41"/>
        <v>4915.0998915989176</v>
      </c>
      <c r="Y183" s="10">
        <f t="shared" si="44"/>
        <v>70387.293360433614</v>
      </c>
      <c r="Z183" s="10">
        <f t="shared" si="42"/>
        <v>38290.687588075889</v>
      </c>
      <c r="AA183" s="10">
        <f t="shared" si="43"/>
        <v>20162.903116531168</v>
      </c>
      <c r="AB183" s="10">
        <f>AA183*K183</f>
        <v>10968.619295392957</v>
      </c>
    </row>
    <row r="184" spans="1:28">
      <c r="A184" s="14">
        <v>183</v>
      </c>
      <c r="B184" s="14" t="s">
        <v>269</v>
      </c>
      <c r="C184" s="14" t="s">
        <v>270</v>
      </c>
      <c r="D184" s="14" t="s">
        <v>37</v>
      </c>
      <c r="E184" s="14">
        <v>2023</v>
      </c>
      <c r="F184" s="14">
        <v>6</v>
      </c>
      <c r="G184" s="14">
        <v>174.6</v>
      </c>
      <c r="H184" s="14">
        <v>3000</v>
      </c>
      <c r="I184" s="14">
        <v>180</v>
      </c>
      <c r="J184" s="14">
        <v>1.3</v>
      </c>
      <c r="K184" s="14">
        <v>0.54400000000000004</v>
      </c>
      <c r="L184" s="14">
        <v>5110000</v>
      </c>
      <c r="M184" s="9">
        <f t="shared" si="30"/>
        <v>3.1427999999999996E+24</v>
      </c>
      <c r="N184" s="9">
        <f t="shared" si="31"/>
        <v>1.8856799999999998E+23</v>
      </c>
      <c r="O184" s="10">
        <f t="shared" si="32"/>
        <v>91345.609756097561</v>
      </c>
      <c r="P184" s="10">
        <f t="shared" si="33"/>
        <v>3653.8243902439017</v>
      </c>
      <c r="Q184" s="11">
        <f t="shared" si="34"/>
        <v>49692.011707317077</v>
      </c>
      <c r="R184" s="11">
        <f t="shared" si="35"/>
        <v>1987.6804682926827</v>
      </c>
      <c r="S184" s="9">
        <f t="shared" si="36"/>
        <v>8.9220600000000001E+21</v>
      </c>
      <c r="T184" s="10">
        <f t="shared" si="37"/>
        <v>43.220006097560983</v>
      </c>
      <c r="U184" s="12">
        <f t="shared" si="38"/>
        <v>2.2113351899999996E+25</v>
      </c>
      <c r="V184" s="12">
        <f t="shared" si="39"/>
        <v>4.0108239E+24</v>
      </c>
      <c r="W184" s="10">
        <f t="shared" si="40"/>
        <v>15775.302225609759</v>
      </c>
      <c r="X184" s="11">
        <f t="shared" si="41"/>
        <v>8581.7644107317101</v>
      </c>
      <c r="Y184" s="10">
        <f t="shared" si="44"/>
        <v>122896.21420731708</v>
      </c>
      <c r="Z184" s="10">
        <f t="shared" si="42"/>
        <v>66855.540528780504</v>
      </c>
      <c r="AA184" s="10">
        <f t="shared" si="43"/>
        <v>35204.428841463421</v>
      </c>
      <c r="AB184" s="10">
        <f>AA184*K184</f>
        <v>19151.209289756101</v>
      </c>
    </row>
    <row r="185" spans="1:28">
      <c r="A185" s="14">
        <v>184</v>
      </c>
      <c r="B185" s="14" t="s">
        <v>271</v>
      </c>
      <c r="C185" s="14" t="s">
        <v>272</v>
      </c>
      <c r="D185" s="14" t="s">
        <v>37</v>
      </c>
      <c r="E185" s="14">
        <v>2023</v>
      </c>
      <c r="F185" s="14">
        <v>6</v>
      </c>
      <c r="G185" s="14">
        <v>174.6</v>
      </c>
      <c r="H185" s="14">
        <v>3000</v>
      </c>
      <c r="I185" s="14">
        <v>180</v>
      </c>
      <c r="J185" s="14">
        <v>1.3</v>
      </c>
      <c r="K185" s="14">
        <v>0.54400000000000004</v>
      </c>
      <c r="L185" s="14">
        <v>5110000</v>
      </c>
      <c r="M185" s="9">
        <f t="shared" si="30"/>
        <v>3.1427999999999996E+24</v>
      </c>
      <c r="N185" s="9">
        <f t="shared" si="31"/>
        <v>1.8856799999999998E+23</v>
      </c>
      <c r="O185" s="10">
        <f t="shared" si="32"/>
        <v>91345.609756097561</v>
      </c>
      <c r="P185" s="10">
        <f t="shared" si="33"/>
        <v>3653.8243902439017</v>
      </c>
      <c r="Q185" s="11">
        <f t="shared" si="34"/>
        <v>49692.011707317077</v>
      </c>
      <c r="R185" s="11">
        <f t="shared" si="35"/>
        <v>1987.6804682926827</v>
      </c>
      <c r="S185" s="9">
        <f t="shared" si="36"/>
        <v>8.9220600000000001E+21</v>
      </c>
      <c r="T185" s="10">
        <f t="shared" si="37"/>
        <v>43.220006097560983</v>
      </c>
      <c r="U185" s="12">
        <f t="shared" si="38"/>
        <v>2.2113351899999996E+25</v>
      </c>
      <c r="V185" s="12">
        <f t="shared" si="39"/>
        <v>4.0108239E+24</v>
      </c>
      <c r="W185" s="10">
        <f t="shared" si="40"/>
        <v>15775.302225609759</v>
      </c>
      <c r="X185" s="11">
        <f t="shared" si="41"/>
        <v>8581.7644107317101</v>
      </c>
      <c r="Y185" s="10">
        <f t="shared" si="44"/>
        <v>122896.21420731708</v>
      </c>
      <c r="Z185" s="10">
        <f t="shared" si="42"/>
        <v>66855.540528780504</v>
      </c>
      <c r="AA185" s="10">
        <f t="shared" si="43"/>
        <v>35204.428841463421</v>
      </c>
      <c r="AB185" s="10">
        <f>AA185*K185</f>
        <v>19151.209289756101</v>
      </c>
    </row>
    <row r="186" spans="1:28">
      <c r="A186" s="14">
        <v>185</v>
      </c>
      <c r="B186" s="14" t="s">
        <v>273</v>
      </c>
      <c r="C186" s="14" t="s">
        <v>274</v>
      </c>
      <c r="D186" s="14" t="s">
        <v>37</v>
      </c>
      <c r="E186" s="14">
        <v>2023</v>
      </c>
      <c r="F186" s="14">
        <v>6</v>
      </c>
      <c r="G186" s="14">
        <v>176</v>
      </c>
      <c r="H186" s="14">
        <v>3000</v>
      </c>
      <c r="I186" s="14">
        <v>180</v>
      </c>
      <c r="J186" s="14">
        <v>1.3</v>
      </c>
      <c r="K186" s="14">
        <v>0.54400000000000004</v>
      </c>
      <c r="L186" s="14">
        <v>5110000</v>
      </c>
      <c r="M186" s="9">
        <f t="shared" si="30"/>
        <v>3.1680000000000001E+24</v>
      </c>
      <c r="N186" s="9">
        <f t="shared" si="31"/>
        <v>1.9008E+23</v>
      </c>
      <c r="O186" s="10">
        <f t="shared" si="32"/>
        <v>92078.048780487821</v>
      </c>
      <c r="P186" s="10">
        <f t="shared" si="33"/>
        <v>3683.1219512195125</v>
      </c>
      <c r="Q186" s="11">
        <f t="shared" si="34"/>
        <v>50090.458536585378</v>
      </c>
      <c r="R186" s="11">
        <f t="shared" si="35"/>
        <v>2003.6183414634149</v>
      </c>
      <c r="S186" s="9">
        <f t="shared" si="36"/>
        <v>8.9936E+21</v>
      </c>
      <c r="T186" s="10">
        <f t="shared" si="37"/>
        <v>43.566558265582657</v>
      </c>
      <c r="U186" s="12">
        <f t="shared" si="38"/>
        <v>2.2290663999999999E+25</v>
      </c>
      <c r="V186" s="12">
        <f t="shared" si="39"/>
        <v>4.0429839999999997E+24</v>
      </c>
      <c r="W186" s="10">
        <f t="shared" si="40"/>
        <v>15901.79376693767</v>
      </c>
      <c r="X186" s="11">
        <f t="shared" si="41"/>
        <v>8650.5758092140932</v>
      </c>
      <c r="Y186" s="10">
        <f t="shared" si="44"/>
        <v>123881.63631436316</v>
      </c>
      <c r="Z186" s="10">
        <f t="shared" si="42"/>
        <v>67391.610155013565</v>
      </c>
      <c r="AA186" s="10">
        <f t="shared" si="43"/>
        <v>35486.709485094849</v>
      </c>
      <c r="AB186" s="10">
        <f>AA186*K186</f>
        <v>19304.769959891601</v>
      </c>
    </row>
    <row r="187" spans="1:28">
      <c r="A187" s="14">
        <v>186</v>
      </c>
      <c r="B187" s="14" t="s">
        <v>269</v>
      </c>
      <c r="C187" s="14" t="s">
        <v>275</v>
      </c>
      <c r="D187" s="14" t="s">
        <v>37</v>
      </c>
      <c r="E187" s="14">
        <v>2023</v>
      </c>
      <c r="F187" s="14">
        <v>6</v>
      </c>
      <c r="G187" s="14">
        <v>260</v>
      </c>
      <c r="H187" s="14">
        <v>3000</v>
      </c>
      <c r="I187" s="14">
        <v>180</v>
      </c>
      <c r="J187" s="14">
        <v>1.3</v>
      </c>
      <c r="K187" s="14">
        <v>0.54400000000000004</v>
      </c>
      <c r="L187" s="14">
        <v>5110000</v>
      </c>
      <c r="M187" s="9">
        <f t="shared" si="30"/>
        <v>4.6800000000000001E+24</v>
      </c>
      <c r="N187" s="9">
        <f t="shared" si="31"/>
        <v>2.8080000000000001E+23</v>
      </c>
      <c r="O187" s="10">
        <f t="shared" si="32"/>
        <v>136024.39024390245</v>
      </c>
      <c r="P187" s="10">
        <f t="shared" si="33"/>
        <v>5440.9756097560985</v>
      </c>
      <c r="Q187" s="11">
        <f t="shared" si="34"/>
        <v>73997.268292682944</v>
      </c>
      <c r="R187" s="11">
        <f t="shared" si="35"/>
        <v>2959.8907317073176</v>
      </c>
      <c r="S187" s="9">
        <f t="shared" si="36"/>
        <v>1.3286000000000001E+22</v>
      </c>
      <c r="T187" s="10">
        <f t="shared" si="37"/>
        <v>64.359688346883473</v>
      </c>
      <c r="U187" s="12">
        <f t="shared" si="38"/>
        <v>3.292939E+25</v>
      </c>
      <c r="V187" s="12">
        <f t="shared" si="39"/>
        <v>5.9725900000000013E+24</v>
      </c>
      <c r="W187" s="10">
        <f t="shared" si="40"/>
        <v>23491.286246612468</v>
      </c>
      <c r="X187" s="11">
        <f t="shared" si="41"/>
        <v>12779.259718157184</v>
      </c>
      <c r="Y187" s="10">
        <f t="shared" si="44"/>
        <v>183006.96273712738</v>
      </c>
      <c r="Z187" s="10">
        <f t="shared" si="42"/>
        <v>99555.787728997297</v>
      </c>
      <c r="AA187" s="10">
        <f t="shared" si="43"/>
        <v>52423.548102981033</v>
      </c>
      <c r="AB187" s="10">
        <f>AA187*K187</f>
        <v>28518.410168021685</v>
      </c>
    </row>
    <row r="188" spans="1:28">
      <c r="A188" s="14">
        <v>187</v>
      </c>
      <c r="B188" s="14" t="s">
        <v>276</v>
      </c>
      <c r="C188" s="14" t="s">
        <v>277</v>
      </c>
      <c r="D188" s="14" t="s">
        <v>37</v>
      </c>
      <c r="E188" s="14">
        <v>2023</v>
      </c>
      <c r="F188" s="14">
        <v>6</v>
      </c>
      <c r="G188" s="14">
        <v>174.6</v>
      </c>
      <c r="H188" s="14">
        <v>3000</v>
      </c>
      <c r="I188" s="14">
        <v>180</v>
      </c>
      <c r="J188" s="14">
        <v>1.3</v>
      </c>
      <c r="K188" s="14">
        <v>0.54400000000000004</v>
      </c>
      <c r="L188" s="14">
        <v>5110000</v>
      </c>
      <c r="M188" s="9">
        <f t="shared" si="30"/>
        <v>3.1427999999999996E+24</v>
      </c>
      <c r="N188" s="9">
        <f t="shared" si="31"/>
        <v>1.8856799999999998E+23</v>
      </c>
      <c r="O188" s="10">
        <f t="shared" si="32"/>
        <v>91345.609756097561</v>
      </c>
      <c r="P188" s="10">
        <f t="shared" si="33"/>
        <v>3653.8243902439017</v>
      </c>
      <c r="Q188" s="11">
        <f t="shared" si="34"/>
        <v>49692.011707317077</v>
      </c>
      <c r="R188" s="11">
        <f t="shared" si="35"/>
        <v>1987.6804682926827</v>
      </c>
      <c r="S188" s="9">
        <f t="shared" si="36"/>
        <v>8.9220600000000001E+21</v>
      </c>
      <c r="T188" s="10">
        <f t="shared" si="37"/>
        <v>43.220006097560983</v>
      </c>
      <c r="U188" s="12">
        <f t="shared" si="38"/>
        <v>2.2113351899999996E+25</v>
      </c>
      <c r="V188" s="12">
        <f t="shared" si="39"/>
        <v>4.0108239E+24</v>
      </c>
      <c r="W188" s="10">
        <f t="shared" si="40"/>
        <v>15775.302225609759</v>
      </c>
      <c r="X188" s="11">
        <f t="shared" si="41"/>
        <v>8581.7644107317101</v>
      </c>
      <c r="Y188" s="10">
        <f t="shared" si="44"/>
        <v>122896.21420731708</v>
      </c>
      <c r="Z188" s="10">
        <f t="shared" si="42"/>
        <v>66855.540528780504</v>
      </c>
      <c r="AA188" s="10">
        <f t="shared" si="43"/>
        <v>35204.428841463421</v>
      </c>
      <c r="AB188" s="10">
        <f>AA188*K188</f>
        <v>19151.209289756101</v>
      </c>
    </row>
    <row r="189" spans="1:28">
      <c r="A189" s="14">
        <v>188</v>
      </c>
      <c r="B189" s="14" t="s">
        <v>278</v>
      </c>
      <c r="C189" s="14" t="s">
        <v>279</v>
      </c>
      <c r="D189" s="14" t="s">
        <v>37</v>
      </c>
      <c r="E189" s="14">
        <v>2023</v>
      </c>
      <c r="F189" s="14">
        <v>6</v>
      </c>
      <c r="G189" s="14">
        <v>100</v>
      </c>
      <c r="H189" s="14">
        <v>3000</v>
      </c>
      <c r="I189" s="14">
        <v>180</v>
      </c>
      <c r="J189" s="14">
        <v>1.3</v>
      </c>
      <c r="K189" s="14">
        <v>0.54400000000000004</v>
      </c>
      <c r="L189" s="14">
        <v>5110000</v>
      </c>
      <c r="M189" s="9">
        <f t="shared" si="30"/>
        <v>1.7999999999999999E+24</v>
      </c>
      <c r="N189" s="9">
        <f t="shared" si="31"/>
        <v>1.0800000000000001E+23</v>
      </c>
      <c r="O189" s="10">
        <f t="shared" si="32"/>
        <v>52317.07317073171</v>
      </c>
      <c r="P189" s="10">
        <f t="shared" si="33"/>
        <v>2092.6829268292686</v>
      </c>
      <c r="Q189" s="11">
        <f t="shared" si="34"/>
        <v>28460.487804878052</v>
      </c>
      <c r="R189" s="11">
        <f t="shared" si="35"/>
        <v>1138.4195121951223</v>
      </c>
      <c r="S189" s="9">
        <f t="shared" si="36"/>
        <v>5.1100000000000005E+21</v>
      </c>
      <c r="T189" s="10">
        <f t="shared" si="37"/>
        <v>24.753726287262875</v>
      </c>
      <c r="U189" s="12">
        <f t="shared" si="38"/>
        <v>1.266515E+25</v>
      </c>
      <c r="V189" s="12">
        <f t="shared" si="39"/>
        <v>2.2971500000000003E+24</v>
      </c>
      <c r="W189" s="10">
        <f t="shared" si="40"/>
        <v>9035.1100948509502</v>
      </c>
      <c r="X189" s="11">
        <f t="shared" si="41"/>
        <v>4915.0998915989176</v>
      </c>
      <c r="Y189" s="10">
        <f t="shared" si="44"/>
        <v>70387.293360433614</v>
      </c>
      <c r="Z189" s="10">
        <f t="shared" si="42"/>
        <v>38290.687588075889</v>
      </c>
      <c r="AA189" s="10">
        <f t="shared" si="43"/>
        <v>20162.903116531168</v>
      </c>
      <c r="AB189" s="10">
        <f>AA189*K189</f>
        <v>10968.619295392957</v>
      </c>
    </row>
    <row r="190" spans="1:28">
      <c r="A190" s="14">
        <v>189</v>
      </c>
      <c r="B190" s="14" t="s">
        <v>280</v>
      </c>
      <c r="C190" s="14" t="s">
        <v>281</v>
      </c>
      <c r="D190" s="14" t="s">
        <v>37</v>
      </c>
      <c r="E190" s="14">
        <v>2023</v>
      </c>
      <c r="F190" s="14">
        <v>6</v>
      </c>
      <c r="G190" s="14">
        <v>100</v>
      </c>
      <c r="H190" s="14">
        <v>3000</v>
      </c>
      <c r="I190" s="14">
        <v>180</v>
      </c>
      <c r="J190" s="14">
        <v>1.3</v>
      </c>
      <c r="K190" s="14">
        <v>0.54400000000000004</v>
      </c>
      <c r="L190" s="14">
        <v>5110000</v>
      </c>
      <c r="M190" s="9">
        <f t="shared" si="30"/>
        <v>1.7999999999999999E+24</v>
      </c>
      <c r="N190" s="9">
        <f t="shared" si="31"/>
        <v>1.0800000000000001E+23</v>
      </c>
      <c r="O190" s="10">
        <f t="shared" si="32"/>
        <v>52317.07317073171</v>
      </c>
      <c r="P190" s="10">
        <f t="shared" si="33"/>
        <v>2092.6829268292686</v>
      </c>
      <c r="Q190" s="11">
        <f t="shared" si="34"/>
        <v>28460.487804878052</v>
      </c>
      <c r="R190" s="11">
        <f t="shared" si="35"/>
        <v>1138.4195121951223</v>
      </c>
      <c r="S190" s="9">
        <f t="shared" si="36"/>
        <v>5.1100000000000005E+21</v>
      </c>
      <c r="T190" s="10">
        <f t="shared" si="37"/>
        <v>24.753726287262875</v>
      </c>
      <c r="U190" s="12">
        <f t="shared" si="38"/>
        <v>1.266515E+25</v>
      </c>
      <c r="V190" s="12">
        <f t="shared" si="39"/>
        <v>2.2971500000000003E+24</v>
      </c>
      <c r="W190" s="10">
        <f t="shared" si="40"/>
        <v>9035.1100948509502</v>
      </c>
      <c r="X190" s="11">
        <f t="shared" si="41"/>
        <v>4915.0998915989176</v>
      </c>
      <c r="Y190" s="10">
        <f t="shared" si="44"/>
        <v>70387.293360433614</v>
      </c>
      <c r="Z190" s="10">
        <f t="shared" si="42"/>
        <v>38290.687588075889</v>
      </c>
      <c r="AA190" s="10">
        <f t="shared" si="43"/>
        <v>20162.903116531168</v>
      </c>
      <c r="AB190" s="10">
        <f>AA190*K190</f>
        <v>10968.619295392957</v>
      </c>
    </row>
    <row r="191" spans="1:28">
      <c r="A191" s="14">
        <v>190</v>
      </c>
      <c r="B191" s="14" t="s">
        <v>282</v>
      </c>
      <c r="C191" s="14" t="s">
        <v>283</v>
      </c>
      <c r="D191" s="14" t="s">
        <v>37</v>
      </c>
      <c r="E191" s="14">
        <v>2023</v>
      </c>
      <c r="F191" s="14">
        <v>6</v>
      </c>
      <c r="G191" s="14">
        <v>100</v>
      </c>
      <c r="H191" s="14">
        <v>3000</v>
      </c>
      <c r="I191" s="14">
        <v>180</v>
      </c>
      <c r="J191" s="14">
        <v>1.3</v>
      </c>
      <c r="K191" s="14">
        <v>0.54400000000000004</v>
      </c>
      <c r="L191" s="14">
        <v>5110000</v>
      </c>
      <c r="M191" s="9">
        <f t="shared" si="30"/>
        <v>1.7999999999999999E+24</v>
      </c>
      <c r="N191" s="9">
        <f t="shared" si="31"/>
        <v>1.0800000000000001E+23</v>
      </c>
      <c r="O191" s="10">
        <f t="shared" si="32"/>
        <v>52317.07317073171</v>
      </c>
      <c r="P191" s="10">
        <f t="shared" si="33"/>
        <v>2092.6829268292686</v>
      </c>
      <c r="Q191" s="11">
        <f t="shared" si="34"/>
        <v>28460.487804878052</v>
      </c>
      <c r="R191" s="11">
        <f t="shared" si="35"/>
        <v>1138.4195121951223</v>
      </c>
      <c r="S191" s="9">
        <f t="shared" si="36"/>
        <v>5.1100000000000005E+21</v>
      </c>
      <c r="T191" s="10">
        <f t="shared" si="37"/>
        <v>24.753726287262875</v>
      </c>
      <c r="U191" s="12">
        <f t="shared" si="38"/>
        <v>1.266515E+25</v>
      </c>
      <c r="V191" s="12">
        <f t="shared" si="39"/>
        <v>2.2971500000000003E+24</v>
      </c>
      <c r="W191" s="10">
        <f t="shared" si="40"/>
        <v>9035.1100948509502</v>
      </c>
      <c r="X191" s="11">
        <f t="shared" si="41"/>
        <v>4915.0998915989176</v>
      </c>
      <c r="Y191" s="10">
        <f t="shared" si="44"/>
        <v>70387.293360433614</v>
      </c>
      <c r="Z191" s="10">
        <f t="shared" si="42"/>
        <v>38290.687588075889</v>
      </c>
      <c r="AA191" s="10">
        <f t="shared" si="43"/>
        <v>20162.903116531168</v>
      </c>
      <c r="AB191" s="10">
        <f>AA191*K191</f>
        <v>10968.619295392957</v>
      </c>
    </row>
    <row r="192" spans="1:28">
      <c r="A192" s="14">
        <v>191</v>
      </c>
      <c r="B192" s="14" t="s">
        <v>284</v>
      </c>
      <c r="C192" s="14" t="s">
        <v>285</v>
      </c>
      <c r="D192" s="14" t="s">
        <v>37</v>
      </c>
      <c r="E192" s="14">
        <v>2023</v>
      </c>
      <c r="F192" s="14">
        <v>6</v>
      </c>
      <c r="G192" s="14">
        <v>100</v>
      </c>
      <c r="H192" s="14">
        <v>3000</v>
      </c>
      <c r="I192" s="14">
        <v>180</v>
      </c>
      <c r="J192" s="14">
        <v>1.3</v>
      </c>
      <c r="K192" s="14">
        <v>0.54400000000000004</v>
      </c>
      <c r="L192" s="14">
        <v>5110000</v>
      </c>
      <c r="M192" s="9">
        <f t="shared" si="30"/>
        <v>1.7999999999999999E+24</v>
      </c>
      <c r="N192" s="9">
        <f t="shared" si="31"/>
        <v>1.0800000000000001E+23</v>
      </c>
      <c r="O192" s="10">
        <f t="shared" si="32"/>
        <v>52317.07317073171</v>
      </c>
      <c r="P192" s="10">
        <f t="shared" si="33"/>
        <v>2092.6829268292686</v>
      </c>
      <c r="Q192" s="11">
        <f t="shared" si="34"/>
        <v>28460.487804878052</v>
      </c>
      <c r="R192" s="11">
        <f t="shared" si="35"/>
        <v>1138.4195121951223</v>
      </c>
      <c r="S192" s="9">
        <f t="shared" si="36"/>
        <v>5.1100000000000005E+21</v>
      </c>
      <c r="T192" s="10">
        <f t="shared" si="37"/>
        <v>24.753726287262875</v>
      </c>
      <c r="U192" s="12">
        <f t="shared" si="38"/>
        <v>1.266515E+25</v>
      </c>
      <c r="V192" s="12">
        <f t="shared" si="39"/>
        <v>2.2971500000000003E+24</v>
      </c>
      <c r="W192" s="10">
        <f t="shared" si="40"/>
        <v>9035.1100948509502</v>
      </c>
      <c r="X192" s="11">
        <f t="shared" si="41"/>
        <v>4915.0998915989176</v>
      </c>
      <c r="Y192" s="10">
        <f t="shared" si="44"/>
        <v>70387.293360433614</v>
      </c>
      <c r="Z192" s="10">
        <f t="shared" si="42"/>
        <v>38290.687588075889</v>
      </c>
      <c r="AA192" s="10">
        <f t="shared" si="43"/>
        <v>20162.903116531168</v>
      </c>
      <c r="AB192" s="10">
        <f>AA192*K192</f>
        <v>10968.619295392957</v>
      </c>
    </row>
    <row r="193" spans="1:28">
      <c r="A193" s="14">
        <v>192</v>
      </c>
      <c r="B193" s="14" t="s">
        <v>286</v>
      </c>
      <c r="C193" s="14" t="s">
        <v>287</v>
      </c>
      <c r="D193" s="14" t="s">
        <v>37</v>
      </c>
      <c r="E193" s="14">
        <v>2023</v>
      </c>
      <c r="F193" s="14">
        <v>6</v>
      </c>
      <c r="G193" s="14">
        <v>100</v>
      </c>
      <c r="H193" s="14">
        <v>3000</v>
      </c>
      <c r="I193" s="14">
        <v>180</v>
      </c>
      <c r="J193" s="14">
        <v>1.3</v>
      </c>
      <c r="K193" s="14">
        <v>0.54400000000000004</v>
      </c>
      <c r="L193" s="14">
        <v>5110000</v>
      </c>
      <c r="M193" s="9">
        <f t="shared" si="30"/>
        <v>1.7999999999999999E+24</v>
      </c>
      <c r="N193" s="9">
        <f t="shared" si="31"/>
        <v>1.0800000000000001E+23</v>
      </c>
      <c r="O193" s="10">
        <f t="shared" si="32"/>
        <v>52317.07317073171</v>
      </c>
      <c r="P193" s="10">
        <f t="shared" si="33"/>
        <v>2092.6829268292686</v>
      </c>
      <c r="Q193" s="11">
        <f t="shared" si="34"/>
        <v>28460.487804878052</v>
      </c>
      <c r="R193" s="11">
        <f t="shared" si="35"/>
        <v>1138.4195121951223</v>
      </c>
      <c r="S193" s="9">
        <f t="shared" si="36"/>
        <v>5.1100000000000005E+21</v>
      </c>
      <c r="T193" s="10">
        <f t="shared" si="37"/>
        <v>24.753726287262875</v>
      </c>
      <c r="U193" s="12">
        <f t="shared" si="38"/>
        <v>1.266515E+25</v>
      </c>
      <c r="V193" s="12">
        <f t="shared" si="39"/>
        <v>2.2971500000000003E+24</v>
      </c>
      <c r="W193" s="10">
        <f t="shared" si="40"/>
        <v>9035.1100948509502</v>
      </c>
      <c r="X193" s="11">
        <f t="shared" si="41"/>
        <v>4915.0998915989176</v>
      </c>
      <c r="Y193" s="10">
        <f t="shared" si="44"/>
        <v>70387.293360433614</v>
      </c>
      <c r="Z193" s="10">
        <f t="shared" si="42"/>
        <v>38290.687588075889</v>
      </c>
      <c r="AA193" s="10">
        <f t="shared" si="43"/>
        <v>20162.903116531168</v>
      </c>
      <c r="AB193" s="10">
        <f>AA193*K193</f>
        <v>10968.619295392957</v>
      </c>
    </row>
    <row r="194" spans="1:28">
      <c r="A194" s="14">
        <v>193</v>
      </c>
      <c r="B194" s="14" t="s">
        <v>288</v>
      </c>
      <c r="C194" s="14" t="s">
        <v>289</v>
      </c>
      <c r="D194" s="14" t="s">
        <v>37</v>
      </c>
      <c r="E194" s="14">
        <v>2023</v>
      </c>
      <c r="F194" s="14">
        <v>6</v>
      </c>
      <c r="G194" s="14">
        <v>130</v>
      </c>
      <c r="H194" s="14">
        <v>3000</v>
      </c>
      <c r="I194" s="14">
        <v>180</v>
      </c>
      <c r="J194" s="14">
        <v>1.3</v>
      </c>
      <c r="K194" s="14">
        <v>0.54400000000000004</v>
      </c>
      <c r="L194" s="14">
        <v>5110000</v>
      </c>
      <c r="M194" s="9">
        <f t="shared" ref="M194:M257" si="45">F194*G194*H194*10^18</f>
        <v>2.34E+24</v>
      </c>
      <c r="N194" s="9">
        <f t="shared" ref="N194:N257" si="46">F194*G194*I194*10^18</f>
        <v>1.404E+23</v>
      </c>
      <c r="O194" s="10">
        <f t="shared" ref="O194:O257" si="47">J194*M194*330*6/(8.856*10^22)</f>
        <v>68012.195121951227</v>
      </c>
      <c r="P194" s="10">
        <f t="shared" ref="P194:P257" si="48">J194*N194*330*4/(8.856*10^22)</f>
        <v>2720.4878048780492</v>
      </c>
      <c r="Q194" s="11">
        <f t="shared" ref="Q194:Q257" si="49">O194*K194</f>
        <v>36998.634146341472</v>
      </c>
      <c r="R194" s="11">
        <f t="shared" ref="R194:R257" si="50">K194*P194</f>
        <v>1479.9453658536588</v>
      </c>
      <c r="S194" s="9">
        <f t="shared" ref="S194:S257" si="51">G194*L194*10^13</f>
        <v>6.6430000000000003E+21</v>
      </c>
      <c r="T194" s="10">
        <f t="shared" ref="T194:T257" si="52">S194*J194*330/(8.856*10^22)</f>
        <v>32.179844173441737</v>
      </c>
      <c r="U194" s="12">
        <f t="shared" ref="U194:U257" si="53">M194*6+S194*365</f>
        <v>1.6464695E+25</v>
      </c>
      <c r="V194" s="12">
        <f t="shared" ref="V194:V257" si="54">N194*4+S194*365</f>
        <v>2.9862950000000006E+24</v>
      </c>
      <c r="W194" s="10">
        <f t="shared" ref="W194:W257" si="55">T194*365</f>
        <v>11745.643123306234</v>
      </c>
      <c r="X194" s="11">
        <f t="shared" ref="X194:X257" si="56">W194*K194</f>
        <v>6389.6298590785918</v>
      </c>
      <c r="Y194" s="10">
        <f t="shared" si="44"/>
        <v>91503.481368563691</v>
      </c>
      <c r="Z194" s="10">
        <f t="shared" ref="Z194:Z257" si="57">Y194*K194</f>
        <v>49777.893864498648</v>
      </c>
      <c r="AA194" s="10">
        <f t="shared" ref="AA194:AA257" si="58">P194+W194*(2025-E194)</f>
        <v>26211.774051490516</v>
      </c>
      <c r="AB194" s="10">
        <f>AA194*K194</f>
        <v>14259.205084010842</v>
      </c>
    </row>
    <row r="195" spans="1:28">
      <c r="A195" s="14">
        <v>194</v>
      </c>
      <c r="B195" s="14" t="s">
        <v>290</v>
      </c>
      <c r="C195" s="14" t="s">
        <v>291</v>
      </c>
      <c r="D195" s="14" t="s">
        <v>37</v>
      </c>
      <c r="E195" s="14">
        <v>2023</v>
      </c>
      <c r="F195" s="14">
        <v>6</v>
      </c>
      <c r="G195" s="14">
        <v>1000</v>
      </c>
      <c r="H195" s="14">
        <v>3000</v>
      </c>
      <c r="I195" s="14">
        <v>180</v>
      </c>
      <c r="J195" s="14">
        <v>1.3</v>
      </c>
      <c r="K195" s="14">
        <v>0.54400000000000004</v>
      </c>
      <c r="L195" s="14">
        <v>5110000</v>
      </c>
      <c r="M195" s="9">
        <f t="shared" si="45"/>
        <v>1.8000000000000001E+25</v>
      </c>
      <c r="N195" s="9">
        <f t="shared" si="46"/>
        <v>1.0799999999999999E+24</v>
      </c>
      <c r="O195" s="10">
        <f t="shared" si="47"/>
        <v>523170.73170731717</v>
      </c>
      <c r="P195" s="10">
        <f t="shared" si="48"/>
        <v>20926.82926829268</v>
      </c>
      <c r="Q195" s="11">
        <f t="shared" si="49"/>
        <v>284604.87804878055</v>
      </c>
      <c r="R195" s="11">
        <f t="shared" si="50"/>
        <v>11384.195121951219</v>
      </c>
      <c r="S195" s="9">
        <f t="shared" si="51"/>
        <v>5.1100000000000001E+22</v>
      </c>
      <c r="T195" s="10">
        <f t="shared" si="52"/>
        <v>247.53726287262873</v>
      </c>
      <c r="U195" s="12">
        <f t="shared" si="53"/>
        <v>1.2665149999999999E+26</v>
      </c>
      <c r="V195" s="12">
        <f t="shared" si="54"/>
        <v>2.2971499999999999E+25</v>
      </c>
      <c r="W195" s="10">
        <f t="shared" si="55"/>
        <v>90351.100948509484</v>
      </c>
      <c r="X195" s="11">
        <f t="shared" si="56"/>
        <v>49150.998915989163</v>
      </c>
      <c r="Y195" s="10">
        <f t="shared" ref="Y195:Y258" si="59">O195+W195*(2025-E195)</f>
        <v>703872.93360433611</v>
      </c>
      <c r="Z195" s="10">
        <f t="shared" si="57"/>
        <v>382906.87588075886</v>
      </c>
      <c r="AA195" s="10">
        <f t="shared" si="58"/>
        <v>201629.03116531164</v>
      </c>
      <c r="AB195" s="10">
        <f>AA195*K195</f>
        <v>109686.19295392954</v>
      </c>
    </row>
    <row r="196" spans="1:28">
      <c r="A196" s="14">
        <v>195</v>
      </c>
      <c r="B196" s="14" t="s">
        <v>292</v>
      </c>
      <c r="C196" s="14" t="s">
        <v>293</v>
      </c>
      <c r="D196" s="14" t="s">
        <v>37</v>
      </c>
      <c r="E196" s="14">
        <v>2023</v>
      </c>
      <c r="F196" s="14">
        <v>6</v>
      </c>
      <c r="G196" s="14">
        <v>100</v>
      </c>
      <c r="H196" s="14">
        <v>3000</v>
      </c>
      <c r="I196" s="14">
        <v>180</v>
      </c>
      <c r="J196" s="14">
        <v>1.3</v>
      </c>
      <c r="K196" s="14">
        <v>0.54400000000000004</v>
      </c>
      <c r="L196" s="14">
        <v>5110000</v>
      </c>
      <c r="M196" s="9">
        <f t="shared" si="45"/>
        <v>1.7999999999999999E+24</v>
      </c>
      <c r="N196" s="9">
        <f t="shared" si="46"/>
        <v>1.0800000000000001E+23</v>
      </c>
      <c r="O196" s="10">
        <f t="shared" si="47"/>
        <v>52317.07317073171</v>
      </c>
      <c r="P196" s="10">
        <f t="shared" si="48"/>
        <v>2092.6829268292686</v>
      </c>
      <c r="Q196" s="11">
        <f t="shared" si="49"/>
        <v>28460.487804878052</v>
      </c>
      <c r="R196" s="11">
        <f t="shared" si="50"/>
        <v>1138.4195121951223</v>
      </c>
      <c r="S196" s="9">
        <f t="shared" si="51"/>
        <v>5.1100000000000005E+21</v>
      </c>
      <c r="T196" s="10">
        <f t="shared" si="52"/>
        <v>24.753726287262875</v>
      </c>
      <c r="U196" s="12">
        <f t="shared" si="53"/>
        <v>1.266515E+25</v>
      </c>
      <c r="V196" s="12">
        <f t="shared" si="54"/>
        <v>2.2971500000000003E+24</v>
      </c>
      <c r="W196" s="10">
        <f t="shared" si="55"/>
        <v>9035.1100948509502</v>
      </c>
      <c r="X196" s="11">
        <f t="shared" si="56"/>
        <v>4915.0998915989176</v>
      </c>
      <c r="Y196" s="10">
        <f t="shared" si="59"/>
        <v>70387.293360433614</v>
      </c>
      <c r="Z196" s="10">
        <f t="shared" si="57"/>
        <v>38290.687588075889</v>
      </c>
      <c r="AA196" s="10">
        <f t="shared" si="58"/>
        <v>20162.903116531168</v>
      </c>
      <c r="AB196" s="10">
        <f>AA196*K196</f>
        <v>10968.619295392957</v>
      </c>
    </row>
    <row r="197" spans="1:28">
      <c r="A197" s="14">
        <v>196</v>
      </c>
      <c r="B197" s="14" t="s">
        <v>294</v>
      </c>
      <c r="C197" s="14" t="s">
        <v>295</v>
      </c>
      <c r="D197" s="14" t="s">
        <v>37</v>
      </c>
      <c r="E197" s="14">
        <v>2023</v>
      </c>
      <c r="F197" s="14">
        <v>6</v>
      </c>
      <c r="G197" s="14">
        <v>176</v>
      </c>
      <c r="H197" s="14">
        <v>3000</v>
      </c>
      <c r="I197" s="14">
        <v>180</v>
      </c>
      <c r="J197" s="14">
        <v>1.3</v>
      </c>
      <c r="K197" s="14">
        <v>0.54400000000000004</v>
      </c>
      <c r="L197" s="14">
        <v>5110000</v>
      </c>
      <c r="M197" s="9">
        <f t="shared" si="45"/>
        <v>3.1680000000000001E+24</v>
      </c>
      <c r="N197" s="9">
        <f t="shared" si="46"/>
        <v>1.9008E+23</v>
      </c>
      <c r="O197" s="10">
        <f t="shared" si="47"/>
        <v>92078.048780487821</v>
      </c>
      <c r="P197" s="10">
        <f t="shared" si="48"/>
        <v>3683.1219512195125</v>
      </c>
      <c r="Q197" s="11">
        <f t="shared" si="49"/>
        <v>50090.458536585378</v>
      </c>
      <c r="R197" s="11">
        <f t="shared" si="50"/>
        <v>2003.6183414634149</v>
      </c>
      <c r="S197" s="9">
        <f t="shared" si="51"/>
        <v>8.9936E+21</v>
      </c>
      <c r="T197" s="10">
        <f t="shared" si="52"/>
        <v>43.566558265582657</v>
      </c>
      <c r="U197" s="12">
        <f t="shared" si="53"/>
        <v>2.2290663999999999E+25</v>
      </c>
      <c r="V197" s="12">
        <f t="shared" si="54"/>
        <v>4.0429839999999997E+24</v>
      </c>
      <c r="W197" s="10">
        <f t="shared" si="55"/>
        <v>15901.79376693767</v>
      </c>
      <c r="X197" s="11">
        <f t="shared" si="56"/>
        <v>8650.5758092140932</v>
      </c>
      <c r="Y197" s="10">
        <f t="shared" si="59"/>
        <v>123881.63631436316</v>
      </c>
      <c r="Z197" s="10">
        <f t="shared" si="57"/>
        <v>67391.610155013565</v>
      </c>
      <c r="AA197" s="10">
        <f t="shared" si="58"/>
        <v>35486.709485094849</v>
      </c>
      <c r="AB197" s="10">
        <f>AA197*K197</f>
        <v>19304.769959891601</v>
      </c>
    </row>
    <row r="198" spans="1:28">
      <c r="A198" s="14">
        <v>197</v>
      </c>
      <c r="B198" s="14" t="s">
        <v>296</v>
      </c>
      <c r="C198" s="14" t="s">
        <v>297</v>
      </c>
      <c r="D198" s="14" t="s">
        <v>37</v>
      </c>
      <c r="E198" s="14">
        <v>2023</v>
      </c>
      <c r="F198" s="14">
        <v>6</v>
      </c>
      <c r="G198" s="14">
        <v>200</v>
      </c>
      <c r="H198" s="14">
        <v>3000</v>
      </c>
      <c r="I198" s="14">
        <v>180</v>
      </c>
      <c r="J198" s="14">
        <v>1.3</v>
      </c>
      <c r="K198" s="14">
        <v>0.54400000000000004</v>
      </c>
      <c r="L198" s="14">
        <v>5110000</v>
      </c>
      <c r="M198" s="9">
        <f t="shared" si="45"/>
        <v>3.5999999999999998E+24</v>
      </c>
      <c r="N198" s="9">
        <f t="shared" si="46"/>
        <v>2.1600000000000002E+23</v>
      </c>
      <c r="O198" s="10">
        <f t="shared" si="47"/>
        <v>104634.14634146342</v>
      </c>
      <c r="P198" s="10">
        <f t="shared" si="48"/>
        <v>4185.3658536585372</v>
      </c>
      <c r="Q198" s="11">
        <f t="shared" si="49"/>
        <v>56920.975609756104</v>
      </c>
      <c r="R198" s="11">
        <f t="shared" si="50"/>
        <v>2276.8390243902445</v>
      </c>
      <c r="S198" s="9">
        <f t="shared" si="51"/>
        <v>1.0220000000000001E+22</v>
      </c>
      <c r="T198" s="10">
        <f t="shared" si="52"/>
        <v>49.50745257452575</v>
      </c>
      <c r="U198" s="12">
        <f t="shared" si="53"/>
        <v>2.5330300000000001E+25</v>
      </c>
      <c r="V198" s="12">
        <f t="shared" si="54"/>
        <v>4.5943000000000006E+24</v>
      </c>
      <c r="W198" s="10">
        <f t="shared" si="55"/>
        <v>18070.2201897019</v>
      </c>
      <c r="X198" s="11">
        <f t="shared" si="56"/>
        <v>9830.1997831978351</v>
      </c>
      <c r="Y198" s="10">
        <f t="shared" si="59"/>
        <v>140774.58672086723</v>
      </c>
      <c r="Z198" s="10">
        <f t="shared" si="57"/>
        <v>76581.375176151778</v>
      </c>
      <c r="AA198" s="10">
        <f t="shared" si="58"/>
        <v>40325.806233062336</v>
      </c>
      <c r="AB198" s="10">
        <f>AA198*K198</f>
        <v>21937.238590785913</v>
      </c>
    </row>
    <row r="199" spans="1:28">
      <c r="A199" s="14">
        <v>198</v>
      </c>
      <c r="B199" s="14" t="s">
        <v>298</v>
      </c>
      <c r="C199" s="14" t="s">
        <v>117</v>
      </c>
      <c r="D199" s="14" t="s">
        <v>30</v>
      </c>
      <c r="E199" s="14">
        <v>2023</v>
      </c>
      <c r="F199" s="14">
        <v>6</v>
      </c>
      <c r="G199" s="14">
        <v>12</v>
      </c>
      <c r="H199" s="14">
        <v>300</v>
      </c>
      <c r="I199" s="14">
        <v>300</v>
      </c>
      <c r="J199" s="14">
        <v>1.1000000000000001</v>
      </c>
      <c r="K199" s="14">
        <v>0.379</v>
      </c>
      <c r="L199" s="14">
        <v>25000000</v>
      </c>
      <c r="M199" s="9">
        <f t="shared" si="45"/>
        <v>2.16E+22</v>
      </c>
      <c r="N199" s="9">
        <f t="shared" si="46"/>
        <v>2.16E+22</v>
      </c>
      <c r="O199" s="10">
        <f t="shared" si="47"/>
        <v>531.21951219512198</v>
      </c>
      <c r="P199" s="10">
        <f t="shared" si="48"/>
        <v>354.14634146341461</v>
      </c>
      <c r="Q199" s="11">
        <f t="shared" si="49"/>
        <v>201.33219512195123</v>
      </c>
      <c r="R199" s="11">
        <f t="shared" si="50"/>
        <v>134.22146341463414</v>
      </c>
      <c r="S199" s="9">
        <f t="shared" si="51"/>
        <v>3E+21</v>
      </c>
      <c r="T199" s="10">
        <f t="shared" si="52"/>
        <v>12.296747967479677</v>
      </c>
      <c r="U199" s="12">
        <f t="shared" si="53"/>
        <v>1.2246E+24</v>
      </c>
      <c r="V199" s="12">
        <f t="shared" si="54"/>
        <v>1.1814000000000001E+24</v>
      </c>
      <c r="W199" s="10">
        <f t="shared" si="55"/>
        <v>4488.3130081300824</v>
      </c>
      <c r="X199" s="11">
        <f t="shared" si="56"/>
        <v>1701.0706300813013</v>
      </c>
      <c r="Y199" s="10">
        <f t="shared" si="59"/>
        <v>9507.8455284552874</v>
      </c>
      <c r="Z199" s="10">
        <f t="shared" si="57"/>
        <v>3603.4734552845539</v>
      </c>
      <c r="AA199" s="10">
        <f t="shared" si="58"/>
        <v>9330.7723577235793</v>
      </c>
      <c r="AB199" s="10">
        <f>AA199*K199</f>
        <v>3536.3627235772365</v>
      </c>
    </row>
    <row r="200" spans="1:28">
      <c r="A200" s="14">
        <v>199</v>
      </c>
      <c r="B200" s="14" t="s">
        <v>299</v>
      </c>
      <c r="C200" s="14" t="s">
        <v>153</v>
      </c>
      <c r="D200" s="14" t="s">
        <v>30</v>
      </c>
      <c r="E200" s="14">
        <v>2023</v>
      </c>
      <c r="F200" s="14">
        <v>6</v>
      </c>
      <c r="G200" s="14">
        <v>65</v>
      </c>
      <c r="H200" s="14">
        <v>1400</v>
      </c>
      <c r="I200" s="14">
        <v>1400</v>
      </c>
      <c r="J200" s="14">
        <v>1.2</v>
      </c>
      <c r="K200" s="14">
        <v>0.379</v>
      </c>
      <c r="L200" s="14">
        <v>25000000</v>
      </c>
      <c r="M200" s="9">
        <f t="shared" si="45"/>
        <v>5.4599999999999998E+23</v>
      </c>
      <c r="N200" s="9">
        <f t="shared" si="46"/>
        <v>5.4599999999999998E+23</v>
      </c>
      <c r="O200" s="10">
        <f t="shared" si="47"/>
        <v>14648.780487804876</v>
      </c>
      <c r="P200" s="10">
        <f t="shared" si="48"/>
        <v>9765.8536585365837</v>
      </c>
      <c r="Q200" s="11">
        <f t="shared" si="49"/>
        <v>5551.887804878048</v>
      </c>
      <c r="R200" s="11">
        <f t="shared" si="50"/>
        <v>3701.2585365853652</v>
      </c>
      <c r="S200" s="9">
        <f t="shared" si="51"/>
        <v>1.6249999999999999E+22</v>
      </c>
      <c r="T200" s="10">
        <f t="shared" si="52"/>
        <v>72.66260162601624</v>
      </c>
      <c r="U200" s="12">
        <f t="shared" si="53"/>
        <v>9.2072499999999994E+24</v>
      </c>
      <c r="V200" s="12">
        <f t="shared" si="54"/>
        <v>8.11525E+24</v>
      </c>
      <c r="W200" s="10">
        <f t="shared" si="55"/>
        <v>26521.849593495928</v>
      </c>
      <c r="X200" s="11">
        <f t="shared" si="56"/>
        <v>10051.780995934956</v>
      </c>
      <c r="Y200" s="10">
        <f t="shared" si="59"/>
        <v>67692.479674796734</v>
      </c>
      <c r="Z200" s="10">
        <f t="shared" si="57"/>
        <v>25655.449796747962</v>
      </c>
      <c r="AA200" s="10">
        <f t="shared" si="58"/>
        <v>62809.552845528437</v>
      </c>
      <c r="AB200" s="10">
        <f>AA200*K200</f>
        <v>23804.820528455279</v>
      </c>
    </row>
    <row r="201" spans="1:28">
      <c r="A201" s="14">
        <v>200</v>
      </c>
      <c r="B201" s="14" t="s">
        <v>300</v>
      </c>
      <c r="C201" s="14" t="s">
        <v>301</v>
      </c>
      <c r="D201" s="14" t="s">
        <v>30</v>
      </c>
      <c r="E201" s="14">
        <v>2023</v>
      </c>
      <c r="F201" s="14">
        <v>6</v>
      </c>
      <c r="G201" s="14">
        <v>52</v>
      </c>
      <c r="H201" s="14">
        <v>400</v>
      </c>
      <c r="I201" s="14">
        <v>400</v>
      </c>
      <c r="J201" s="14">
        <v>1.1000000000000001</v>
      </c>
      <c r="K201" s="14">
        <v>0.379</v>
      </c>
      <c r="L201" s="14">
        <v>25000000</v>
      </c>
      <c r="M201" s="9">
        <f t="shared" si="45"/>
        <v>1.248E+23</v>
      </c>
      <c r="N201" s="9">
        <f t="shared" si="46"/>
        <v>1.248E+23</v>
      </c>
      <c r="O201" s="10">
        <f t="shared" si="47"/>
        <v>3069.268292682927</v>
      </c>
      <c r="P201" s="10">
        <f t="shared" si="48"/>
        <v>2046.178861788618</v>
      </c>
      <c r="Q201" s="11">
        <f t="shared" si="49"/>
        <v>1163.2526829268293</v>
      </c>
      <c r="R201" s="11">
        <f t="shared" si="50"/>
        <v>775.50178861788618</v>
      </c>
      <c r="S201" s="9">
        <f t="shared" si="51"/>
        <v>1.3E+22</v>
      </c>
      <c r="T201" s="10">
        <f t="shared" si="52"/>
        <v>53.285907859078591</v>
      </c>
      <c r="U201" s="12">
        <f t="shared" si="53"/>
        <v>5.4938000000000001E+24</v>
      </c>
      <c r="V201" s="12">
        <f t="shared" si="54"/>
        <v>5.2441999999999995E+24</v>
      </c>
      <c r="W201" s="10">
        <f t="shared" si="55"/>
        <v>19449.356368563687</v>
      </c>
      <c r="X201" s="11">
        <f t="shared" si="56"/>
        <v>7371.3060636856371</v>
      </c>
      <c r="Y201" s="10">
        <f t="shared" si="59"/>
        <v>41967.981029810304</v>
      </c>
      <c r="Z201" s="10">
        <f t="shared" si="57"/>
        <v>15905.864810298106</v>
      </c>
      <c r="AA201" s="10">
        <f t="shared" si="58"/>
        <v>40944.891598915994</v>
      </c>
      <c r="AB201" s="10">
        <f>AA201*K201</f>
        <v>15518.113915989163</v>
      </c>
    </row>
    <row r="202" spans="1:28">
      <c r="A202" s="14">
        <v>201</v>
      </c>
      <c r="B202" s="14" t="s">
        <v>302</v>
      </c>
      <c r="C202" s="14" t="s">
        <v>54</v>
      </c>
      <c r="D202" s="14" t="s">
        <v>30</v>
      </c>
      <c r="E202" s="14">
        <v>2023</v>
      </c>
      <c r="F202" s="14">
        <v>6</v>
      </c>
      <c r="G202" s="14">
        <v>16</v>
      </c>
      <c r="H202" s="14">
        <v>577</v>
      </c>
      <c r="I202" s="14">
        <v>577</v>
      </c>
      <c r="J202" s="14">
        <v>1.2</v>
      </c>
      <c r="K202" s="14">
        <v>0.379</v>
      </c>
      <c r="L202" s="14">
        <v>25000000</v>
      </c>
      <c r="M202" s="9">
        <f t="shared" si="45"/>
        <v>5.5392E+22</v>
      </c>
      <c r="N202" s="9">
        <f t="shared" si="46"/>
        <v>5.5392E+22</v>
      </c>
      <c r="O202" s="10">
        <f t="shared" si="47"/>
        <v>1486.1268292682926</v>
      </c>
      <c r="P202" s="10">
        <f t="shared" si="48"/>
        <v>990.75121951219512</v>
      </c>
      <c r="Q202" s="11">
        <f t="shared" si="49"/>
        <v>563.24206829268292</v>
      </c>
      <c r="R202" s="11">
        <f t="shared" si="50"/>
        <v>375.49471219512196</v>
      </c>
      <c r="S202" s="9">
        <f t="shared" si="51"/>
        <v>4E+21</v>
      </c>
      <c r="T202" s="10">
        <f t="shared" si="52"/>
        <v>17.886178861788618</v>
      </c>
      <c r="U202" s="12">
        <f t="shared" si="53"/>
        <v>1.7923520000000001E+24</v>
      </c>
      <c r="V202" s="12">
        <f t="shared" si="54"/>
        <v>1.681568E+24</v>
      </c>
      <c r="W202" s="10">
        <f t="shared" si="55"/>
        <v>6528.455284552846</v>
      </c>
      <c r="X202" s="11">
        <f t="shared" si="56"/>
        <v>2474.2845528455287</v>
      </c>
      <c r="Y202" s="10">
        <f t="shared" si="59"/>
        <v>14543.037398373985</v>
      </c>
      <c r="Z202" s="10">
        <f t="shared" si="57"/>
        <v>5511.8111739837404</v>
      </c>
      <c r="AA202" s="10">
        <f t="shared" si="58"/>
        <v>14047.661788617886</v>
      </c>
      <c r="AB202" s="10">
        <f>AA202*K202</f>
        <v>5324.0638178861791</v>
      </c>
    </row>
    <row r="203" spans="1:28">
      <c r="A203" s="14">
        <v>202</v>
      </c>
      <c r="B203" s="14" t="s">
        <v>303</v>
      </c>
      <c r="C203" s="14" t="s">
        <v>304</v>
      </c>
      <c r="D203" s="14" t="s">
        <v>30</v>
      </c>
      <c r="E203" s="14">
        <v>2023</v>
      </c>
      <c r="F203" s="14">
        <v>6</v>
      </c>
      <c r="G203" s="14">
        <v>6</v>
      </c>
      <c r="H203" s="14">
        <v>402</v>
      </c>
      <c r="I203" s="14">
        <v>402</v>
      </c>
      <c r="J203" s="14">
        <v>1.1000000000000001</v>
      </c>
      <c r="K203" s="14">
        <v>0.379</v>
      </c>
      <c r="L203" s="14">
        <v>25000000</v>
      </c>
      <c r="M203" s="9">
        <f t="shared" si="45"/>
        <v>1.4472E+22</v>
      </c>
      <c r="N203" s="9">
        <f t="shared" si="46"/>
        <v>1.4472E+22</v>
      </c>
      <c r="O203" s="10">
        <f t="shared" si="47"/>
        <v>355.91707317073173</v>
      </c>
      <c r="P203" s="10">
        <f t="shared" si="48"/>
        <v>237.27804878048781</v>
      </c>
      <c r="Q203" s="11">
        <f t="shared" si="49"/>
        <v>134.89257073170734</v>
      </c>
      <c r="R203" s="11">
        <f t="shared" si="50"/>
        <v>89.928380487804887</v>
      </c>
      <c r="S203" s="9">
        <f t="shared" si="51"/>
        <v>1.5E+21</v>
      </c>
      <c r="T203" s="10">
        <f t="shared" si="52"/>
        <v>6.1483739837398383</v>
      </c>
      <c r="U203" s="12">
        <f t="shared" si="53"/>
        <v>6.3433200000000003E+23</v>
      </c>
      <c r="V203" s="12">
        <f t="shared" si="54"/>
        <v>6.0538800000000007E+23</v>
      </c>
      <c r="W203" s="10">
        <f t="shared" si="55"/>
        <v>2244.1565040650412</v>
      </c>
      <c r="X203" s="11">
        <f t="shared" si="56"/>
        <v>850.53531504065063</v>
      </c>
      <c r="Y203" s="10">
        <f t="shared" si="59"/>
        <v>4844.2300813008142</v>
      </c>
      <c r="Z203" s="10">
        <f t="shared" si="57"/>
        <v>1835.9632008130086</v>
      </c>
      <c r="AA203" s="10">
        <f t="shared" si="58"/>
        <v>4725.5910569105699</v>
      </c>
      <c r="AB203" s="10">
        <f>AA203*K203</f>
        <v>1790.9990105691061</v>
      </c>
    </row>
    <row r="204" spans="1:28">
      <c r="A204" s="14">
        <v>203</v>
      </c>
      <c r="B204" s="14" t="s">
        <v>305</v>
      </c>
      <c r="C204" s="14" t="s">
        <v>306</v>
      </c>
      <c r="D204" s="14" t="s">
        <v>30</v>
      </c>
      <c r="E204" s="14">
        <v>2023</v>
      </c>
      <c r="F204" s="14">
        <v>6</v>
      </c>
      <c r="G204" s="14">
        <v>50</v>
      </c>
      <c r="H204" s="14">
        <v>70</v>
      </c>
      <c r="I204" s="14">
        <v>70</v>
      </c>
      <c r="J204" s="14">
        <v>1.2</v>
      </c>
      <c r="K204" s="14">
        <v>0.379</v>
      </c>
      <c r="L204" s="14">
        <v>25000000</v>
      </c>
      <c r="M204" s="9">
        <f t="shared" si="45"/>
        <v>2.0999999999999998E+22</v>
      </c>
      <c r="N204" s="9">
        <f t="shared" si="46"/>
        <v>2.0999999999999998E+22</v>
      </c>
      <c r="O204" s="10">
        <f t="shared" si="47"/>
        <v>563.41463414634131</v>
      </c>
      <c r="P204" s="10">
        <f t="shared" si="48"/>
        <v>375.60975609756088</v>
      </c>
      <c r="Q204" s="11">
        <f t="shared" si="49"/>
        <v>213.53414634146336</v>
      </c>
      <c r="R204" s="11">
        <f t="shared" si="50"/>
        <v>142.35609756097557</v>
      </c>
      <c r="S204" s="9">
        <f t="shared" si="51"/>
        <v>1.2499999999999999E+22</v>
      </c>
      <c r="T204" s="10">
        <f t="shared" si="52"/>
        <v>55.89430894308942</v>
      </c>
      <c r="U204" s="12">
        <f t="shared" si="53"/>
        <v>4.6885E+24</v>
      </c>
      <c r="V204" s="12">
        <f t="shared" si="54"/>
        <v>4.6464999999999995E+24</v>
      </c>
      <c r="W204" s="10">
        <f t="shared" si="55"/>
        <v>20401.422764227638</v>
      </c>
      <c r="X204" s="11">
        <f t="shared" si="56"/>
        <v>7732.1392276422748</v>
      </c>
      <c r="Y204" s="10">
        <f t="shared" si="59"/>
        <v>41366.260162601619</v>
      </c>
      <c r="Z204" s="10">
        <f t="shared" si="57"/>
        <v>15677.812601626014</v>
      </c>
      <c r="AA204" s="10">
        <f t="shared" si="58"/>
        <v>41178.455284552838</v>
      </c>
      <c r="AB204" s="10">
        <f>AA204*K204</f>
        <v>15606.634552845526</v>
      </c>
    </row>
    <row r="205" spans="1:28">
      <c r="A205" s="14">
        <v>204</v>
      </c>
      <c r="B205" s="14" t="s">
        <v>307</v>
      </c>
      <c r="C205" s="14" t="s">
        <v>308</v>
      </c>
      <c r="D205" s="14" t="s">
        <v>37</v>
      </c>
      <c r="E205" s="14">
        <v>2023</v>
      </c>
      <c r="F205" s="14">
        <v>6</v>
      </c>
      <c r="G205" s="14">
        <v>10</v>
      </c>
      <c r="H205" s="14">
        <v>638.13</v>
      </c>
      <c r="I205" s="14">
        <v>638.13</v>
      </c>
      <c r="J205" s="14">
        <v>1.3</v>
      </c>
      <c r="K205" s="14">
        <v>0.54400000000000004</v>
      </c>
      <c r="L205" s="14">
        <v>5110000</v>
      </c>
      <c r="M205" s="9">
        <f t="shared" si="45"/>
        <v>3.8287800000000006E+22</v>
      </c>
      <c r="N205" s="9">
        <f t="shared" si="46"/>
        <v>3.8287800000000006E+22</v>
      </c>
      <c r="O205" s="10">
        <f t="shared" si="47"/>
        <v>1112.8364634146342</v>
      </c>
      <c r="P205" s="10">
        <f t="shared" si="48"/>
        <v>741.8909756097562</v>
      </c>
      <c r="Q205" s="11">
        <f t="shared" si="49"/>
        <v>605.38303609756099</v>
      </c>
      <c r="R205" s="11">
        <f t="shared" si="50"/>
        <v>403.5886907317074</v>
      </c>
      <c r="S205" s="9">
        <f t="shared" si="51"/>
        <v>5.11E+20</v>
      </c>
      <c r="T205" s="10">
        <f t="shared" si="52"/>
        <v>2.4753726287262872</v>
      </c>
      <c r="U205" s="12">
        <f t="shared" si="53"/>
        <v>4.1624180000000004E+23</v>
      </c>
      <c r="V205" s="12">
        <f t="shared" si="54"/>
        <v>3.3966620000000001E+23</v>
      </c>
      <c r="W205" s="10">
        <f t="shared" si="55"/>
        <v>903.51100948509486</v>
      </c>
      <c r="X205" s="11">
        <f t="shared" si="56"/>
        <v>491.50998915989163</v>
      </c>
      <c r="Y205" s="10">
        <f t="shared" si="59"/>
        <v>2919.8584823848241</v>
      </c>
      <c r="Z205" s="10">
        <f t="shared" si="57"/>
        <v>1588.4030144173444</v>
      </c>
      <c r="AA205" s="10">
        <f t="shared" si="58"/>
        <v>2548.9129945799459</v>
      </c>
      <c r="AB205" s="10">
        <f>AA205*K205</f>
        <v>1386.6086690514908</v>
      </c>
    </row>
    <row r="206" spans="1:28">
      <c r="A206" s="14">
        <v>205</v>
      </c>
      <c r="B206" s="14" t="s">
        <v>309</v>
      </c>
      <c r="C206" s="14" t="s">
        <v>81</v>
      </c>
      <c r="D206" s="14" t="s">
        <v>37</v>
      </c>
      <c r="E206" s="14">
        <v>2023</v>
      </c>
      <c r="F206" s="14">
        <v>6</v>
      </c>
      <c r="G206" s="14">
        <v>6.2</v>
      </c>
      <c r="H206" s="14">
        <v>1000</v>
      </c>
      <c r="I206" s="14">
        <v>1000</v>
      </c>
      <c r="J206" s="14">
        <v>1.3</v>
      </c>
      <c r="K206" s="14">
        <v>0.54400000000000004</v>
      </c>
      <c r="L206" s="14">
        <v>5110000</v>
      </c>
      <c r="M206" s="9">
        <f t="shared" si="45"/>
        <v>3.72E+22</v>
      </c>
      <c r="N206" s="9">
        <f t="shared" si="46"/>
        <v>3.72E+22</v>
      </c>
      <c r="O206" s="10">
        <f t="shared" si="47"/>
        <v>1081.219512195122</v>
      </c>
      <c r="P206" s="10">
        <f t="shared" si="48"/>
        <v>720.81300813008124</v>
      </c>
      <c r="Q206" s="11">
        <f t="shared" si="49"/>
        <v>588.1834146341464</v>
      </c>
      <c r="R206" s="11">
        <f t="shared" si="50"/>
        <v>392.12227642276423</v>
      </c>
      <c r="S206" s="9">
        <f t="shared" si="51"/>
        <v>3.1682E+20</v>
      </c>
      <c r="T206" s="10">
        <f t="shared" si="52"/>
        <v>1.5347310298102981</v>
      </c>
      <c r="U206" s="12">
        <f t="shared" si="53"/>
        <v>3.3883929999999999E+23</v>
      </c>
      <c r="V206" s="12">
        <f t="shared" si="54"/>
        <v>2.644393E+23</v>
      </c>
      <c r="W206" s="10">
        <f t="shared" si="55"/>
        <v>560.17682588075877</v>
      </c>
      <c r="X206" s="11">
        <f t="shared" si="56"/>
        <v>304.73619327913281</v>
      </c>
      <c r="Y206" s="10">
        <f t="shared" si="59"/>
        <v>2201.5731639566393</v>
      </c>
      <c r="Z206" s="10">
        <f t="shared" si="57"/>
        <v>1197.6558011924119</v>
      </c>
      <c r="AA206" s="10">
        <f t="shared" si="58"/>
        <v>1841.1666598915988</v>
      </c>
      <c r="AB206" s="10">
        <f>AA206*K206</f>
        <v>1001.5946629810298</v>
      </c>
    </row>
    <row r="207" spans="1:28">
      <c r="A207" s="14">
        <v>206</v>
      </c>
      <c r="B207" s="14" t="s">
        <v>310</v>
      </c>
      <c r="C207" s="14" t="s">
        <v>311</v>
      </c>
      <c r="D207" s="14" t="s">
        <v>37</v>
      </c>
      <c r="E207" s="14">
        <v>2023</v>
      </c>
      <c r="F207" s="14">
        <v>6</v>
      </c>
      <c r="G207" s="14">
        <v>20</v>
      </c>
      <c r="H207" s="14">
        <v>100</v>
      </c>
      <c r="I207" s="14">
        <v>100</v>
      </c>
      <c r="J207" s="14">
        <v>1.3</v>
      </c>
      <c r="K207" s="14">
        <v>0.54400000000000004</v>
      </c>
      <c r="L207" s="14">
        <v>5110000</v>
      </c>
      <c r="M207" s="9">
        <f t="shared" si="45"/>
        <v>1.2E+22</v>
      </c>
      <c r="N207" s="9">
        <f t="shared" si="46"/>
        <v>1.2E+22</v>
      </c>
      <c r="O207" s="10">
        <f t="shared" si="47"/>
        <v>348.78048780487796</v>
      </c>
      <c r="P207" s="10">
        <f t="shared" si="48"/>
        <v>232.52032520325201</v>
      </c>
      <c r="Q207" s="11">
        <f t="shared" si="49"/>
        <v>189.73658536585361</v>
      </c>
      <c r="R207" s="11">
        <f t="shared" si="50"/>
        <v>126.4910569105691</v>
      </c>
      <c r="S207" s="9">
        <f t="shared" si="51"/>
        <v>1.022E+21</v>
      </c>
      <c r="T207" s="10">
        <f t="shared" si="52"/>
        <v>4.9507452574525743</v>
      </c>
      <c r="U207" s="12">
        <f t="shared" si="53"/>
        <v>4.4502999999999997E+23</v>
      </c>
      <c r="V207" s="12">
        <f t="shared" si="54"/>
        <v>4.2102999999999995E+23</v>
      </c>
      <c r="W207" s="10">
        <f t="shared" si="55"/>
        <v>1807.0220189701897</v>
      </c>
      <c r="X207" s="11">
        <f t="shared" si="56"/>
        <v>983.01997831978326</v>
      </c>
      <c r="Y207" s="10">
        <f t="shared" si="59"/>
        <v>3962.8245257452572</v>
      </c>
      <c r="Z207" s="10">
        <f t="shared" si="57"/>
        <v>2155.7765420054202</v>
      </c>
      <c r="AA207" s="10">
        <f t="shared" si="58"/>
        <v>3846.5643631436315</v>
      </c>
      <c r="AB207" s="10">
        <f>AA207*K207</f>
        <v>2092.5310135501359</v>
      </c>
    </row>
    <row r="208" spans="1:28">
      <c r="A208" s="14">
        <v>207</v>
      </c>
      <c r="B208" s="14" t="s">
        <v>312</v>
      </c>
      <c r="C208" s="14" t="s">
        <v>313</v>
      </c>
      <c r="D208" s="14" t="s">
        <v>37</v>
      </c>
      <c r="E208" s="14">
        <v>2023</v>
      </c>
      <c r="F208" s="14">
        <v>6</v>
      </c>
      <c r="G208" s="14">
        <v>12</v>
      </c>
      <c r="H208" s="14">
        <v>200</v>
      </c>
      <c r="I208" s="14">
        <v>200</v>
      </c>
      <c r="J208" s="14">
        <v>1.3</v>
      </c>
      <c r="K208" s="14">
        <v>0.54400000000000004</v>
      </c>
      <c r="L208" s="14">
        <v>5110000</v>
      </c>
      <c r="M208" s="9">
        <f t="shared" si="45"/>
        <v>1.44E+22</v>
      </c>
      <c r="N208" s="9">
        <f t="shared" si="46"/>
        <v>1.44E+22</v>
      </c>
      <c r="O208" s="10">
        <f t="shared" si="47"/>
        <v>418.53658536585363</v>
      </c>
      <c r="P208" s="10">
        <f t="shared" si="48"/>
        <v>279.02439024390242</v>
      </c>
      <c r="Q208" s="11">
        <f t="shared" si="49"/>
        <v>227.68390243902439</v>
      </c>
      <c r="R208" s="11">
        <f t="shared" si="50"/>
        <v>151.78926829268292</v>
      </c>
      <c r="S208" s="9">
        <f t="shared" si="51"/>
        <v>6.132E+20</v>
      </c>
      <c r="T208" s="10">
        <f t="shared" si="52"/>
        <v>2.9704471544715445</v>
      </c>
      <c r="U208" s="12">
        <f t="shared" si="53"/>
        <v>3.1021799999999998E+23</v>
      </c>
      <c r="V208" s="12">
        <f t="shared" si="54"/>
        <v>2.8141799999999998E+23</v>
      </c>
      <c r="W208" s="10">
        <f t="shared" si="55"/>
        <v>1084.2132113821137</v>
      </c>
      <c r="X208" s="11">
        <f t="shared" si="56"/>
        <v>589.81198699186996</v>
      </c>
      <c r="Y208" s="10">
        <f t="shared" si="59"/>
        <v>2586.9630081300811</v>
      </c>
      <c r="Z208" s="10">
        <f t="shared" si="57"/>
        <v>1407.3078764227641</v>
      </c>
      <c r="AA208" s="10">
        <f t="shared" si="58"/>
        <v>2447.4508130081299</v>
      </c>
      <c r="AB208" s="10">
        <f>AA208*K208</f>
        <v>1331.4132422764228</v>
      </c>
    </row>
    <row r="209" spans="1:28">
      <c r="A209" s="14">
        <v>208</v>
      </c>
      <c r="B209" s="14" t="s">
        <v>314</v>
      </c>
      <c r="C209" s="14" t="s">
        <v>315</v>
      </c>
      <c r="D209" s="14" t="s">
        <v>106</v>
      </c>
      <c r="E209" s="14">
        <v>2023</v>
      </c>
      <c r="F209" s="14">
        <v>6</v>
      </c>
      <c r="G209" s="14">
        <v>3</v>
      </c>
      <c r="H209" s="14">
        <v>800</v>
      </c>
      <c r="I209" s="14">
        <v>800</v>
      </c>
      <c r="J209" s="14">
        <v>1.2</v>
      </c>
      <c r="K209" s="14">
        <v>0.26800000000000002</v>
      </c>
      <c r="L209" s="14">
        <v>237300</v>
      </c>
      <c r="M209" s="9">
        <f t="shared" si="45"/>
        <v>1.44E+22</v>
      </c>
      <c r="N209" s="9">
        <f t="shared" si="46"/>
        <v>1.44E+22</v>
      </c>
      <c r="O209" s="10">
        <f t="shared" si="47"/>
        <v>386.34146341463418</v>
      </c>
      <c r="P209" s="10">
        <f t="shared" si="48"/>
        <v>257.5609756097561</v>
      </c>
      <c r="Q209" s="11">
        <f t="shared" si="49"/>
        <v>103.53951219512197</v>
      </c>
      <c r="R209" s="11">
        <f t="shared" si="50"/>
        <v>69.026341463414639</v>
      </c>
      <c r="S209" s="9">
        <f t="shared" si="51"/>
        <v>7.119E+18</v>
      </c>
      <c r="T209" s="10">
        <f t="shared" si="52"/>
        <v>3.183292682926829E-2</v>
      </c>
      <c r="U209" s="12">
        <f t="shared" si="53"/>
        <v>8.8998434999999998E+22</v>
      </c>
      <c r="V209" s="12">
        <f t="shared" si="54"/>
        <v>6.0198434999999998E+22</v>
      </c>
      <c r="W209" s="10">
        <f t="shared" si="55"/>
        <v>11.619018292682926</v>
      </c>
      <c r="X209" s="11">
        <f t="shared" si="56"/>
        <v>3.1138969024390244</v>
      </c>
      <c r="Y209" s="10">
        <f t="shared" si="59"/>
        <v>409.57950000000005</v>
      </c>
      <c r="Z209" s="10">
        <f t="shared" si="57"/>
        <v>109.76730600000002</v>
      </c>
      <c r="AA209" s="10">
        <f t="shared" si="58"/>
        <v>280.79901219512197</v>
      </c>
      <c r="AB209" s="10">
        <f>AA209*K209</f>
        <v>75.2541352682927</v>
      </c>
    </row>
    <row r="210" spans="1:28">
      <c r="A210" s="14">
        <v>209</v>
      </c>
      <c r="B210" s="14" t="s">
        <v>316</v>
      </c>
      <c r="C210" s="14" t="s">
        <v>315</v>
      </c>
      <c r="D210" s="14" t="s">
        <v>106</v>
      </c>
      <c r="E210" s="14">
        <v>2023</v>
      </c>
      <c r="F210" s="14">
        <v>6</v>
      </c>
      <c r="G210" s="14">
        <v>7</v>
      </c>
      <c r="H210" s="14">
        <v>800</v>
      </c>
      <c r="I210" s="14">
        <v>800</v>
      </c>
      <c r="J210" s="14">
        <v>1.2</v>
      </c>
      <c r="K210" s="14">
        <v>0.26800000000000002</v>
      </c>
      <c r="L210" s="14">
        <v>237300</v>
      </c>
      <c r="M210" s="9">
        <f t="shared" si="45"/>
        <v>3.36E+22</v>
      </c>
      <c r="N210" s="9">
        <f t="shared" si="46"/>
        <v>3.36E+22</v>
      </c>
      <c r="O210" s="10">
        <f t="shared" si="47"/>
        <v>901.46341463414615</v>
      </c>
      <c r="P210" s="10">
        <f t="shared" si="48"/>
        <v>600.97560975609747</v>
      </c>
      <c r="Q210" s="11">
        <f t="shared" si="49"/>
        <v>241.59219512195119</v>
      </c>
      <c r="R210" s="11">
        <f t="shared" si="50"/>
        <v>161.06146341463412</v>
      </c>
      <c r="S210" s="9">
        <f t="shared" si="51"/>
        <v>1.6611E+19</v>
      </c>
      <c r="T210" s="10">
        <f t="shared" si="52"/>
        <v>7.4276829268292682E-2</v>
      </c>
      <c r="U210" s="12">
        <f t="shared" si="53"/>
        <v>2.0766301500000002E+23</v>
      </c>
      <c r="V210" s="12">
        <f t="shared" si="54"/>
        <v>1.40463015E+23</v>
      </c>
      <c r="W210" s="10">
        <f t="shared" si="55"/>
        <v>27.111042682926829</v>
      </c>
      <c r="X210" s="11">
        <f t="shared" si="56"/>
        <v>7.2657594390243903</v>
      </c>
      <c r="Y210" s="10">
        <f t="shared" si="59"/>
        <v>955.68549999999982</v>
      </c>
      <c r="Z210" s="10">
        <f t="shared" si="57"/>
        <v>256.12371399999995</v>
      </c>
      <c r="AA210" s="10">
        <f t="shared" si="58"/>
        <v>655.19769512195114</v>
      </c>
      <c r="AB210" s="10">
        <f>AA210*K210</f>
        <v>175.5929822926829</v>
      </c>
    </row>
    <row r="211" spans="1:28">
      <c r="A211" s="14">
        <v>210</v>
      </c>
      <c r="B211" s="14" t="s">
        <v>317</v>
      </c>
      <c r="C211" s="14" t="s">
        <v>318</v>
      </c>
      <c r="D211" s="14" t="s">
        <v>319</v>
      </c>
      <c r="E211" s="14">
        <v>2023</v>
      </c>
      <c r="F211" s="14">
        <v>6</v>
      </c>
      <c r="G211" s="14">
        <v>20</v>
      </c>
      <c r="H211" s="14">
        <v>320</v>
      </c>
      <c r="I211" s="14">
        <v>320</v>
      </c>
      <c r="J211" s="14">
        <v>1.3</v>
      </c>
      <c r="K211" s="14">
        <v>4.4999999999999998E-2</v>
      </c>
      <c r="L211" s="14">
        <v>36700</v>
      </c>
      <c r="M211" s="9">
        <f t="shared" si="45"/>
        <v>3.84E+22</v>
      </c>
      <c r="N211" s="9">
        <f t="shared" si="46"/>
        <v>3.84E+22</v>
      </c>
      <c r="O211" s="10">
        <f t="shared" si="47"/>
        <v>1116.0975609756097</v>
      </c>
      <c r="P211" s="10">
        <f t="shared" si="48"/>
        <v>744.06504065040644</v>
      </c>
      <c r="Q211" s="11">
        <f t="shared" si="49"/>
        <v>50.224390243902434</v>
      </c>
      <c r="R211" s="11">
        <f t="shared" si="50"/>
        <v>33.482926829268287</v>
      </c>
      <c r="S211" s="9">
        <f t="shared" si="51"/>
        <v>7.34E+18</v>
      </c>
      <c r="T211" s="10">
        <f t="shared" si="52"/>
        <v>3.5556233062330626E-2</v>
      </c>
      <c r="U211" s="12">
        <f t="shared" si="53"/>
        <v>2.3307910000000002E+23</v>
      </c>
      <c r="V211" s="12">
        <f t="shared" si="54"/>
        <v>1.5627910000000002E+23</v>
      </c>
      <c r="W211" s="10">
        <f t="shared" si="55"/>
        <v>12.978025067750679</v>
      </c>
      <c r="X211" s="11">
        <f t="shared" si="56"/>
        <v>0.58401112804878053</v>
      </c>
      <c r="Y211" s="10">
        <f t="shared" si="59"/>
        <v>1142.053611111111</v>
      </c>
      <c r="Z211" s="10">
        <f t="shared" si="57"/>
        <v>51.392412499999992</v>
      </c>
      <c r="AA211" s="10">
        <f t="shared" si="58"/>
        <v>770.02109078590775</v>
      </c>
      <c r="AB211" s="10">
        <f>AA211*K211</f>
        <v>34.650949085365845</v>
      </c>
    </row>
    <row r="212" spans="1:28">
      <c r="A212" s="14">
        <v>211</v>
      </c>
      <c r="B212" s="14" t="s">
        <v>320</v>
      </c>
      <c r="C212" s="14" t="s">
        <v>318</v>
      </c>
      <c r="D212" s="14" t="s">
        <v>319</v>
      </c>
      <c r="E212" s="14">
        <v>2023</v>
      </c>
      <c r="F212" s="14">
        <v>6</v>
      </c>
      <c r="G212" s="14">
        <v>1.3</v>
      </c>
      <c r="H212" s="14">
        <v>320</v>
      </c>
      <c r="I212" s="14">
        <v>320</v>
      </c>
      <c r="J212" s="14">
        <v>1.3</v>
      </c>
      <c r="K212" s="14">
        <v>4.4999999999999998E-2</v>
      </c>
      <c r="L212" s="14">
        <v>36700</v>
      </c>
      <c r="M212" s="9">
        <f t="shared" si="45"/>
        <v>2.496E+21</v>
      </c>
      <c r="N212" s="9">
        <f t="shared" si="46"/>
        <v>2.496E+21</v>
      </c>
      <c r="O212" s="10">
        <f t="shared" si="47"/>
        <v>72.54634146341462</v>
      </c>
      <c r="P212" s="10">
        <f t="shared" si="48"/>
        <v>48.364227642276418</v>
      </c>
      <c r="Q212" s="11">
        <f t="shared" si="49"/>
        <v>3.2645853658536579</v>
      </c>
      <c r="R212" s="11">
        <f t="shared" si="50"/>
        <v>2.1763902439024387</v>
      </c>
      <c r="S212" s="9">
        <f t="shared" si="51"/>
        <v>4.771E+17</v>
      </c>
      <c r="T212" s="10">
        <f t="shared" si="52"/>
        <v>2.3111551490514904E-3</v>
      </c>
      <c r="U212" s="12">
        <f t="shared" si="53"/>
        <v>1.5150141500000001E+22</v>
      </c>
      <c r="V212" s="12">
        <f t="shared" si="54"/>
        <v>1.0158141500000001E+22</v>
      </c>
      <c r="W212" s="10">
        <f t="shared" si="55"/>
        <v>0.84357162940379404</v>
      </c>
      <c r="X212" s="11">
        <f t="shared" si="56"/>
        <v>3.7960723323170728E-2</v>
      </c>
      <c r="Y212" s="10">
        <f t="shared" si="59"/>
        <v>74.233484722222215</v>
      </c>
      <c r="Z212" s="10">
        <f t="shared" si="57"/>
        <v>3.3405068124999997</v>
      </c>
      <c r="AA212" s="10">
        <f t="shared" si="58"/>
        <v>50.051370901084006</v>
      </c>
      <c r="AB212" s="10">
        <f>AA212*K212</f>
        <v>2.2523116905487801</v>
      </c>
    </row>
    <row r="213" spans="1:28">
      <c r="A213" s="14">
        <v>212</v>
      </c>
      <c r="B213" s="14" t="s">
        <v>321</v>
      </c>
      <c r="C213" s="14" t="s">
        <v>318</v>
      </c>
      <c r="D213" s="14" t="s">
        <v>319</v>
      </c>
      <c r="E213" s="14">
        <v>2023</v>
      </c>
      <c r="F213" s="14">
        <v>6</v>
      </c>
      <c r="G213" s="14">
        <v>6.7</v>
      </c>
      <c r="H213" s="14">
        <v>320</v>
      </c>
      <c r="I213" s="14">
        <v>320</v>
      </c>
      <c r="J213" s="14">
        <v>1.3</v>
      </c>
      <c r="K213" s="14">
        <v>4.4999999999999998E-2</v>
      </c>
      <c r="L213" s="14">
        <v>36700</v>
      </c>
      <c r="M213" s="9">
        <f t="shared" si="45"/>
        <v>1.2864E+22</v>
      </c>
      <c r="N213" s="9">
        <f t="shared" si="46"/>
        <v>1.2864E+22</v>
      </c>
      <c r="O213" s="10">
        <f t="shared" si="47"/>
        <v>373.89268292682925</v>
      </c>
      <c r="P213" s="10">
        <f t="shared" si="48"/>
        <v>249.26178861788617</v>
      </c>
      <c r="Q213" s="11">
        <f t="shared" si="49"/>
        <v>16.825170731707317</v>
      </c>
      <c r="R213" s="11">
        <f t="shared" si="50"/>
        <v>11.216780487804877</v>
      </c>
      <c r="S213" s="9">
        <f t="shared" si="51"/>
        <v>2.4589E+18</v>
      </c>
      <c r="T213" s="10">
        <f t="shared" si="52"/>
        <v>1.1911338075880759E-2</v>
      </c>
      <c r="U213" s="12">
        <f t="shared" si="53"/>
        <v>7.8081498500000001E+22</v>
      </c>
      <c r="V213" s="12">
        <f t="shared" si="54"/>
        <v>5.2353498500000001E+22</v>
      </c>
      <c r="W213" s="10">
        <f t="shared" si="55"/>
        <v>4.3476383976964765</v>
      </c>
      <c r="X213" s="11">
        <f t="shared" si="56"/>
        <v>0.19564372789634144</v>
      </c>
      <c r="Y213" s="10">
        <f t="shared" si="59"/>
        <v>382.58795972222219</v>
      </c>
      <c r="Z213" s="10">
        <f t="shared" si="57"/>
        <v>17.216458187499999</v>
      </c>
      <c r="AA213" s="10">
        <f t="shared" si="58"/>
        <v>257.95706541327911</v>
      </c>
      <c r="AB213" s="10">
        <f>AA213*K213</f>
        <v>11.608067943597559</v>
      </c>
    </row>
    <row r="214" spans="1:28">
      <c r="A214" s="14">
        <v>213</v>
      </c>
      <c r="B214" s="14" t="s">
        <v>322</v>
      </c>
      <c r="C214" s="14" t="s">
        <v>323</v>
      </c>
      <c r="D214" s="14" t="s">
        <v>30</v>
      </c>
      <c r="E214" s="14">
        <v>2023</v>
      </c>
      <c r="F214" s="14">
        <v>6</v>
      </c>
      <c r="G214" s="14">
        <v>2.7</v>
      </c>
      <c r="H214" s="14">
        <v>50</v>
      </c>
      <c r="I214" s="14">
        <v>50</v>
      </c>
      <c r="J214" s="14">
        <v>1.2</v>
      </c>
      <c r="K214" s="14">
        <v>0.379</v>
      </c>
      <c r="L214" s="14">
        <v>25000000</v>
      </c>
      <c r="M214" s="9">
        <f t="shared" si="45"/>
        <v>8.1000000000000013E+20</v>
      </c>
      <c r="N214" s="9">
        <f t="shared" si="46"/>
        <v>8.1000000000000013E+20</v>
      </c>
      <c r="O214" s="10">
        <f t="shared" si="47"/>
        <v>21.731707317073173</v>
      </c>
      <c r="P214" s="10">
        <f t="shared" si="48"/>
        <v>14.487804878048783</v>
      </c>
      <c r="Q214" s="11">
        <f t="shared" si="49"/>
        <v>8.2363170731707331</v>
      </c>
      <c r="R214" s="11">
        <f t="shared" si="50"/>
        <v>5.4908780487804885</v>
      </c>
      <c r="S214" s="9">
        <f t="shared" si="51"/>
        <v>6.75E+20</v>
      </c>
      <c r="T214" s="10">
        <f t="shared" si="52"/>
        <v>3.0182926829268291</v>
      </c>
      <c r="U214" s="12">
        <f t="shared" si="53"/>
        <v>2.5123500000000001E+23</v>
      </c>
      <c r="V214" s="12">
        <f t="shared" si="54"/>
        <v>2.4961500000000002E+23</v>
      </c>
      <c r="W214" s="10">
        <f t="shared" si="55"/>
        <v>1101.6768292682925</v>
      </c>
      <c r="X214" s="11">
        <f t="shared" si="56"/>
        <v>417.53551829268287</v>
      </c>
      <c r="Y214" s="10">
        <f t="shared" si="59"/>
        <v>2225.085365853658</v>
      </c>
      <c r="Z214" s="10">
        <f t="shared" si="57"/>
        <v>843.30735365853639</v>
      </c>
      <c r="AA214" s="10">
        <f t="shared" si="58"/>
        <v>2217.8414634146338</v>
      </c>
      <c r="AB214" s="10">
        <f>AA214*K214</f>
        <v>840.56191463414621</v>
      </c>
    </row>
    <row r="215" spans="1:28">
      <c r="A215" s="14">
        <v>214</v>
      </c>
      <c r="B215" s="14" t="s">
        <v>324</v>
      </c>
      <c r="C215" s="14" t="s">
        <v>325</v>
      </c>
      <c r="D215" s="14" t="s">
        <v>37</v>
      </c>
      <c r="E215" s="14">
        <v>2023</v>
      </c>
      <c r="F215" s="14">
        <v>6</v>
      </c>
      <c r="G215" s="14">
        <v>6</v>
      </c>
      <c r="H215" s="14">
        <v>440</v>
      </c>
      <c r="I215" s="14">
        <v>440</v>
      </c>
      <c r="J215" s="14">
        <v>1.3</v>
      </c>
      <c r="K215" s="14">
        <v>0.54400000000000004</v>
      </c>
      <c r="L215" s="14">
        <v>5110000</v>
      </c>
      <c r="M215" s="9">
        <f t="shared" si="45"/>
        <v>1.584E+22</v>
      </c>
      <c r="N215" s="9">
        <f t="shared" si="46"/>
        <v>1.584E+22</v>
      </c>
      <c r="O215" s="10">
        <f t="shared" si="47"/>
        <v>460.39024390243895</v>
      </c>
      <c r="P215" s="10">
        <f t="shared" si="48"/>
        <v>306.92682926829264</v>
      </c>
      <c r="Q215" s="11">
        <f t="shared" si="49"/>
        <v>250.45229268292681</v>
      </c>
      <c r="R215" s="11">
        <f t="shared" si="50"/>
        <v>166.9681951219512</v>
      </c>
      <c r="S215" s="9">
        <f t="shared" si="51"/>
        <v>3.066E+20</v>
      </c>
      <c r="T215" s="10">
        <f t="shared" si="52"/>
        <v>1.4852235772357723</v>
      </c>
      <c r="U215" s="12">
        <f t="shared" si="53"/>
        <v>2.0694899999999999E+23</v>
      </c>
      <c r="V215" s="12">
        <f t="shared" si="54"/>
        <v>1.7526900000000001E+23</v>
      </c>
      <c r="W215" s="10">
        <f t="shared" si="55"/>
        <v>542.10660569105687</v>
      </c>
      <c r="X215" s="11">
        <f t="shared" si="56"/>
        <v>294.90599349593498</v>
      </c>
      <c r="Y215" s="10">
        <f t="shared" si="59"/>
        <v>1544.6034552845526</v>
      </c>
      <c r="Z215" s="10">
        <f t="shared" si="57"/>
        <v>840.26427967479674</v>
      </c>
      <c r="AA215" s="10">
        <f t="shared" si="58"/>
        <v>1391.1400406504063</v>
      </c>
      <c r="AB215" s="10">
        <f>AA215*K215</f>
        <v>756.78018211382107</v>
      </c>
    </row>
    <row r="216" spans="1:28">
      <c r="A216" s="14">
        <v>215</v>
      </c>
      <c r="B216" s="14" t="s">
        <v>326</v>
      </c>
      <c r="C216" s="14" t="s">
        <v>327</v>
      </c>
      <c r="D216" s="14" t="s">
        <v>37</v>
      </c>
      <c r="E216" s="14">
        <v>2023</v>
      </c>
      <c r="F216" s="14">
        <v>6</v>
      </c>
      <c r="G216" s="14">
        <v>6</v>
      </c>
      <c r="H216" s="14">
        <v>3.7</v>
      </c>
      <c r="I216" s="14">
        <v>3.7</v>
      </c>
      <c r="J216" s="14">
        <v>1.3</v>
      </c>
      <c r="K216" s="14">
        <v>0.54400000000000004</v>
      </c>
      <c r="L216" s="14">
        <v>5110000</v>
      </c>
      <c r="M216" s="9">
        <f t="shared" si="45"/>
        <v>1.3320000000000002E+20</v>
      </c>
      <c r="N216" s="9">
        <f t="shared" si="46"/>
        <v>1.3320000000000002E+20</v>
      </c>
      <c r="O216" s="10">
        <f t="shared" si="47"/>
        <v>3.8714634146341469</v>
      </c>
      <c r="P216" s="10">
        <f t="shared" si="48"/>
        <v>2.5809756097560981</v>
      </c>
      <c r="Q216" s="11">
        <f t="shared" si="49"/>
        <v>2.106076097560976</v>
      </c>
      <c r="R216" s="11">
        <f t="shared" si="50"/>
        <v>1.4040507317073174</v>
      </c>
      <c r="S216" s="9">
        <f t="shared" si="51"/>
        <v>3.066E+20</v>
      </c>
      <c r="T216" s="10">
        <f t="shared" si="52"/>
        <v>1.4852235772357723</v>
      </c>
      <c r="U216" s="12">
        <f t="shared" si="53"/>
        <v>1.1270819999999999E+23</v>
      </c>
      <c r="V216" s="12">
        <f t="shared" si="54"/>
        <v>1.1244179999999999E+23</v>
      </c>
      <c r="W216" s="10">
        <f t="shared" si="55"/>
        <v>542.10660569105687</v>
      </c>
      <c r="X216" s="11">
        <f t="shared" si="56"/>
        <v>294.90599349593498</v>
      </c>
      <c r="Y216" s="10">
        <f t="shared" si="59"/>
        <v>1088.0846747967478</v>
      </c>
      <c r="Z216" s="10">
        <f t="shared" si="57"/>
        <v>591.9180630894308</v>
      </c>
      <c r="AA216" s="10">
        <f t="shared" si="58"/>
        <v>1086.7941869918698</v>
      </c>
      <c r="AB216" s="10">
        <f>AA216*K216</f>
        <v>591.21603772357719</v>
      </c>
    </row>
    <row r="217" spans="1:28">
      <c r="A217" s="14">
        <v>216</v>
      </c>
      <c r="B217" s="14" t="s">
        <v>328</v>
      </c>
      <c r="C217" s="14" t="s">
        <v>329</v>
      </c>
      <c r="D217" s="14" t="s">
        <v>37</v>
      </c>
      <c r="E217" s="14">
        <v>2023</v>
      </c>
      <c r="F217" s="14">
        <v>6</v>
      </c>
      <c r="G217" s="14">
        <v>10</v>
      </c>
      <c r="H217" s="14">
        <v>0.1</v>
      </c>
      <c r="I217" s="14">
        <v>0.1</v>
      </c>
      <c r="J217" s="14">
        <v>1.3</v>
      </c>
      <c r="K217" s="14">
        <v>0.54400000000000004</v>
      </c>
      <c r="L217" s="14">
        <v>5110000</v>
      </c>
      <c r="M217" s="9">
        <f t="shared" si="45"/>
        <v>6E+18</v>
      </c>
      <c r="N217" s="9">
        <f t="shared" si="46"/>
        <v>6E+18</v>
      </c>
      <c r="O217" s="10">
        <f t="shared" si="47"/>
        <v>0.17439024390243901</v>
      </c>
      <c r="P217" s="10">
        <f t="shared" si="48"/>
        <v>0.11626016260162601</v>
      </c>
      <c r="Q217" s="11">
        <f t="shared" si="49"/>
        <v>9.4868292682926833E-2</v>
      </c>
      <c r="R217" s="11">
        <f t="shared" si="50"/>
        <v>6.3245528455284555E-2</v>
      </c>
      <c r="S217" s="9">
        <f t="shared" si="51"/>
        <v>5.11E+20</v>
      </c>
      <c r="T217" s="10">
        <f t="shared" si="52"/>
        <v>2.4753726287262872</v>
      </c>
      <c r="U217" s="12">
        <f t="shared" si="53"/>
        <v>1.8655099999999999E+23</v>
      </c>
      <c r="V217" s="12">
        <f t="shared" si="54"/>
        <v>1.86539E+23</v>
      </c>
      <c r="W217" s="10">
        <f t="shared" si="55"/>
        <v>903.51100948509486</v>
      </c>
      <c r="X217" s="11">
        <f t="shared" si="56"/>
        <v>491.50998915989163</v>
      </c>
      <c r="Y217" s="10">
        <f t="shared" si="59"/>
        <v>1807.1964092140922</v>
      </c>
      <c r="Z217" s="10">
        <f t="shared" si="57"/>
        <v>983.11484661246629</v>
      </c>
      <c r="AA217" s="10">
        <f t="shared" si="58"/>
        <v>1807.1382791327912</v>
      </c>
      <c r="AB217" s="10">
        <f>AA217*K217</f>
        <v>983.0832238482385</v>
      </c>
    </row>
    <row r="218" spans="1:28">
      <c r="A218" s="14">
        <v>217</v>
      </c>
      <c r="B218" s="14" t="s">
        <v>330</v>
      </c>
      <c r="C218" s="14" t="s">
        <v>331</v>
      </c>
      <c r="D218" s="14" t="s">
        <v>37</v>
      </c>
      <c r="E218" s="14">
        <v>2023</v>
      </c>
      <c r="F218" s="14">
        <v>6</v>
      </c>
      <c r="G218" s="14">
        <v>10</v>
      </c>
      <c r="H218" s="14">
        <v>1000</v>
      </c>
      <c r="I218" s="14">
        <v>100</v>
      </c>
      <c r="J218" s="14">
        <v>1.3</v>
      </c>
      <c r="K218" s="14">
        <v>0.54400000000000004</v>
      </c>
      <c r="L218" s="14">
        <v>5110000</v>
      </c>
      <c r="M218" s="9">
        <f t="shared" si="45"/>
        <v>6E+22</v>
      </c>
      <c r="N218" s="9">
        <f t="shared" si="46"/>
        <v>6E+21</v>
      </c>
      <c r="O218" s="10">
        <f t="shared" si="47"/>
        <v>1743.9024390243906</v>
      </c>
      <c r="P218" s="10">
        <f t="shared" si="48"/>
        <v>116.26016260162601</v>
      </c>
      <c r="Q218" s="11">
        <f t="shared" si="49"/>
        <v>948.68292682926858</v>
      </c>
      <c r="R218" s="11">
        <f t="shared" si="50"/>
        <v>63.24552845528455</v>
      </c>
      <c r="S218" s="9">
        <f t="shared" si="51"/>
        <v>5.11E+20</v>
      </c>
      <c r="T218" s="10">
        <f t="shared" si="52"/>
        <v>2.4753726287262872</v>
      </c>
      <c r="U218" s="12">
        <f t="shared" si="53"/>
        <v>5.4651500000000001E+23</v>
      </c>
      <c r="V218" s="12">
        <f t="shared" si="54"/>
        <v>2.1051499999999998E+23</v>
      </c>
      <c r="W218" s="10">
        <f t="shared" si="55"/>
        <v>903.51100948509486</v>
      </c>
      <c r="X218" s="11">
        <f t="shared" si="56"/>
        <v>491.50998915989163</v>
      </c>
      <c r="Y218" s="10">
        <f t="shared" si="59"/>
        <v>3550.9244579945803</v>
      </c>
      <c r="Z218" s="10">
        <f t="shared" si="57"/>
        <v>1931.7029051490517</v>
      </c>
      <c r="AA218" s="10">
        <f t="shared" si="58"/>
        <v>1923.2821815718157</v>
      </c>
      <c r="AB218" s="10">
        <f>AA218*K218</f>
        <v>1046.2655067750679</v>
      </c>
    </row>
    <row r="219" spans="1:28">
      <c r="A219" s="14">
        <v>218</v>
      </c>
      <c r="B219" s="14" t="s">
        <v>332</v>
      </c>
      <c r="C219" s="14" t="s">
        <v>333</v>
      </c>
      <c r="D219" s="14" t="s">
        <v>30</v>
      </c>
      <c r="E219" s="14">
        <v>2023</v>
      </c>
      <c r="F219" s="14">
        <v>6</v>
      </c>
      <c r="G219" s="14">
        <v>8.3000000000000007</v>
      </c>
      <c r="H219" s="14">
        <v>1000</v>
      </c>
      <c r="I219" s="14">
        <v>100</v>
      </c>
      <c r="J219" s="14">
        <v>1.18</v>
      </c>
      <c r="K219" s="14">
        <v>0.379</v>
      </c>
      <c r="L219" s="14">
        <v>25000000</v>
      </c>
      <c r="M219" s="9">
        <f t="shared" si="45"/>
        <v>4.9800000000000006E+22</v>
      </c>
      <c r="N219" s="9">
        <f t="shared" si="46"/>
        <v>4.98E+21</v>
      </c>
      <c r="O219" s="10">
        <f t="shared" si="47"/>
        <v>1313.8292682926831</v>
      </c>
      <c r="P219" s="10">
        <f t="shared" si="48"/>
        <v>87.588617886178852</v>
      </c>
      <c r="Q219" s="11">
        <f t="shared" si="49"/>
        <v>497.94129268292687</v>
      </c>
      <c r="R219" s="11">
        <f t="shared" si="50"/>
        <v>33.196086178861783</v>
      </c>
      <c r="S219" s="9">
        <f t="shared" si="51"/>
        <v>2.0750000000000003E+21</v>
      </c>
      <c r="T219" s="10">
        <f t="shared" si="52"/>
        <v>9.1238143631436337</v>
      </c>
      <c r="U219" s="12">
        <f t="shared" si="53"/>
        <v>1.0561750000000001E+24</v>
      </c>
      <c r="V219" s="12">
        <f t="shared" si="54"/>
        <v>7.7729500000000014E+23</v>
      </c>
      <c r="W219" s="10">
        <f t="shared" si="55"/>
        <v>3330.1922425474263</v>
      </c>
      <c r="X219" s="11">
        <f t="shared" si="56"/>
        <v>1262.1428599254746</v>
      </c>
      <c r="Y219" s="10">
        <f t="shared" si="59"/>
        <v>7974.2137533875357</v>
      </c>
      <c r="Z219" s="10">
        <f t="shared" si="57"/>
        <v>3022.2270125338759</v>
      </c>
      <c r="AA219" s="10">
        <f t="shared" si="58"/>
        <v>6747.9731029810318</v>
      </c>
      <c r="AB219" s="10">
        <f>AA219*K219</f>
        <v>2557.4818060298112</v>
      </c>
    </row>
    <row r="220" spans="1:28">
      <c r="A220" s="14">
        <v>219</v>
      </c>
      <c r="B220" s="14" t="s">
        <v>334</v>
      </c>
      <c r="C220" s="14" t="s">
        <v>335</v>
      </c>
      <c r="D220" s="14" t="s">
        <v>30</v>
      </c>
      <c r="E220" s="14">
        <v>2023</v>
      </c>
      <c r="F220" s="14">
        <v>6</v>
      </c>
      <c r="G220" s="14">
        <v>11</v>
      </c>
      <c r="H220" s="14">
        <v>1000</v>
      </c>
      <c r="I220" s="14">
        <v>100</v>
      </c>
      <c r="J220" s="14">
        <v>1.2</v>
      </c>
      <c r="K220" s="14">
        <v>0.379</v>
      </c>
      <c r="L220" s="14">
        <v>25000000</v>
      </c>
      <c r="M220" s="9">
        <f t="shared" si="45"/>
        <v>6.5999999999999996E+22</v>
      </c>
      <c r="N220" s="9">
        <f t="shared" si="46"/>
        <v>6.6E+21</v>
      </c>
      <c r="O220" s="10">
        <f t="shared" si="47"/>
        <v>1770.731707317073</v>
      </c>
      <c r="P220" s="10">
        <f t="shared" si="48"/>
        <v>118.04878048780486</v>
      </c>
      <c r="Q220" s="11">
        <f t="shared" si="49"/>
        <v>671.10731707317063</v>
      </c>
      <c r="R220" s="11">
        <f t="shared" si="50"/>
        <v>44.740487804878043</v>
      </c>
      <c r="S220" s="9">
        <f t="shared" si="51"/>
        <v>2.75E+21</v>
      </c>
      <c r="T220" s="10">
        <f t="shared" si="52"/>
        <v>12.296747967479675</v>
      </c>
      <c r="U220" s="12">
        <f t="shared" si="53"/>
        <v>1.3997499999999999E+24</v>
      </c>
      <c r="V220" s="12">
        <f t="shared" si="54"/>
        <v>1.0301499999999999E+24</v>
      </c>
      <c r="W220" s="10">
        <f t="shared" si="55"/>
        <v>4488.3130081300815</v>
      </c>
      <c r="X220" s="11">
        <f t="shared" si="56"/>
        <v>1701.0706300813008</v>
      </c>
      <c r="Y220" s="10">
        <f t="shared" si="59"/>
        <v>10747.357723577235</v>
      </c>
      <c r="Z220" s="10">
        <f t="shared" si="57"/>
        <v>4073.2485772357722</v>
      </c>
      <c r="AA220" s="10">
        <f t="shared" si="58"/>
        <v>9094.6747967479678</v>
      </c>
      <c r="AB220" s="10">
        <f>AA220*K220</f>
        <v>3446.8817479674799</v>
      </c>
    </row>
    <row r="221" spans="1:28">
      <c r="A221" s="14">
        <v>220</v>
      </c>
      <c r="B221" s="14" t="s">
        <v>336</v>
      </c>
      <c r="C221" s="14" t="s">
        <v>153</v>
      </c>
      <c r="D221" s="14" t="s">
        <v>30</v>
      </c>
      <c r="E221" s="14">
        <v>2023</v>
      </c>
      <c r="F221" s="14">
        <v>6</v>
      </c>
      <c r="G221" s="14">
        <v>7</v>
      </c>
      <c r="H221" s="14">
        <v>1000</v>
      </c>
      <c r="I221" s="14">
        <v>100</v>
      </c>
      <c r="J221" s="14">
        <v>1.2</v>
      </c>
      <c r="K221" s="14">
        <v>0.379</v>
      </c>
      <c r="L221" s="14">
        <v>25000000</v>
      </c>
      <c r="M221" s="9">
        <f t="shared" si="45"/>
        <v>4.1999999999999996E+22</v>
      </c>
      <c r="N221" s="9">
        <f t="shared" si="46"/>
        <v>4.2E+21</v>
      </c>
      <c r="O221" s="10">
        <f t="shared" si="47"/>
        <v>1126.8292682926826</v>
      </c>
      <c r="P221" s="10">
        <f t="shared" si="48"/>
        <v>75.121951219512184</v>
      </c>
      <c r="Q221" s="11">
        <f t="shared" si="49"/>
        <v>427.06829268292671</v>
      </c>
      <c r="R221" s="11">
        <f t="shared" si="50"/>
        <v>28.471219512195116</v>
      </c>
      <c r="S221" s="9">
        <f t="shared" si="51"/>
        <v>1.75E+21</v>
      </c>
      <c r="T221" s="10">
        <f t="shared" si="52"/>
        <v>7.8252032520325203</v>
      </c>
      <c r="U221" s="12">
        <f t="shared" si="53"/>
        <v>8.9075000000000001E+23</v>
      </c>
      <c r="V221" s="12">
        <f t="shared" si="54"/>
        <v>6.5554999999999993E+23</v>
      </c>
      <c r="W221" s="10">
        <f t="shared" si="55"/>
        <v>2856.1991869918697</v>
      </c>
      <c r="X221" s="11">
        <f t="shared" si="56"/>
        <v>1082.4994918699185</v>
      </c>
      <c r="Y221" s="10">
        <f t="shared" si="59"/>
        <v>6839.2276422764226</v>
      </c>
      <c r="Z221" s="10">
        <f t="shared" si="57"/>
        <v>2592.0672764227643</v>
      </c>
      <c r="AA221" s="10">
        <f t="shared" si="58"/>
        <v>5787.5203252032516</v>
      </c>
      <c r="AB221" s="10">
        <f>AA221*K221</f>
        <v>2193.4702032520322</v>
      </c>
    </row>
    <row r="222" spans="1:28">
      <c r="A222" s="14">
        <v>221</v>
      </c>
      <c r="B222" s="14" t="s">
        <v>337</v>
      </c>
      <c r="C222" s="14" t="s">
        <v>153</v>
      </c>
      <c r="D222" s="14" t="s">
        <v>30</v>
      </c>
      <c r="E222" s="14">
        <v>2023</v>
      </c>
      <c r="F222" s="14">
        <v>6</v>
      </c>
      <c r="G222" s="14">
        <v>13</v>
      </c>
      <c r="H222" s="14">
        <v>1000</v>
      </c>
      <c r="I222" s="14">
        <v>100</v>
      </c>
      <c r="J222" s="14">
        <v>1.2</v>
      </c>
      <c r="K222" s="14">
        <v>0.379</v>
      </c>
      <c r="L222" s="14">
        <v>25000000</v>
      </c>
      <c r="M222" s="9">
        <f t="shared" si="45"/>
        <v>7.8000000000000004E+22</v>
      </c>
      <c r="N222" s="9">
        <f t="shared" si="46"/>
        <v>7.8E+21</v>
      </c>
      <c r="O222" s="10">
        <f t="shared" si="47"/>
        <v>2092.6829268292681</v>
      </c>
      <c r="P222" s="10">
        <f t="shared" si="48"/>
        <v>139.51219512195121</v>
      </c>
      <c r="Q222" s="11">
        <f t="shared" si="49"/>
        <v>793.12682926829268</v>
      </c>
      <c r="R222" s="11">
        <f t="shared" si="50"/>
        <v>52.875121951219505</v>
      </c>
      <c r="S222" s="9">
        <f t="shared" si="51"/>
        <v>3.25E+21</v>
      </c>
      <c r="T222" s="10">
        <f t="shared" si="52"/>
        <v>14.532520325203251</v>
      </c>
      <c r="U222" s="12">
        <f t="shared" si="53"/>
        <v>1.6542500000000002E+24</v>
      </c>
      <c r="V222" s="12">
        <f t="shared" si="54"/>
        <v>1.2174499999999999E+24</v>
      </c>
      <c r="W222" s="10">
        <f t="shared" si="55"/>
        <v>5304.3699186991862</v>
      </c>
      <c r="X222" s="11">
        <f t="shared" si="56"/>
        <v>2010.3561991869915</v>
      </c>
      <c r="Y222" s="10">
        <f t="shared" si="59"/>
        <v>12701.42276422764</v>
      </c>
      <c r="Z222" s="10">
        <f t="shared" si="57"/>
        <v>4813.8392276422755</v>
      </c>
      <c r="AA222" s="10">
        <f t="shared" si="58"/>
        <v>10748.252032520324</v>
      </c>
      <c r="AB222" s="10">
        <f>AA222*K222</f>
        <v>4073.5875203252031</v>
      </c>
    </row>
    <row r="223" spans="1:28">
      <c r="A223" s="14">
        <v>222</v>
      </c>
      <c r="B223" s="14" t="s">
        <v>338</v>
      </c>
      <c r="C223" s="14" t="s">
        <v>153</v>
      </c>
      <c r="D223" s="14" t="s">
        <v>30</v>
      </c>
      <c r="E223" s="14">
        <v>2023</v>
      </c>
      <c r="F223" s="14">
        <v>6</v>
      </c>
      <c r="G223" s="14">
        <v>33</v>
      </c>
      <c r="H223" s="14">
        <v>1000</v>
      </c>
      <c r="I223" s="14">
        <v>100</v>
      </c>
      <c r="J223" s="14">
        <v>1.2</v>
      </c>
      <c r="K223" s="14">
        <v>0.379</v>
      </c>
      <c r="L223" s="14">
        <v>25000000</v>
      </c>
      <c r="M223" s="9">
        <f t="shared" si="45"/>
        <v>1.98E+23</v>
      </c>
      <c r="N223" s="9">
        <f t="shared" si="46"/>
        <v>1.9800000000000002E+22</v>
      </c>
      <c r="O223" s="10">
        <f t="shared" si="47"/>
        <v>5312.1951219512184</v>
      </c>
      <c r="P223" s="10">
        <f t="shared" si="48"/>
        <v>354.14634146341461</v>
      </c>
      <c r="Q223" s="11">
        <f t="shared" si="49"/>
        <v>2013.3219512195119</v>
      </c>
      <c r="R223" s="11">
        <f t="shared" si="50"/>
        <v>134.22146341463414</v>
      </c>
      <c r="S223" s="9">
        <f t="shared" si="51"/>
        <v>8.2499999999999995E+21</v>
      </c>
      <c r="T223" s="10">
        <f t="shared" si="52"/>
        <v>36.890243902439018</v>
      </c>
      <c r="U223" s="12">
        <f t="shared" si="53"/>
        <v>4.1992499999999998E+24</v>
      </c>
      <c r="V223" s="12">
        <f t="shared" si="54"/>
        <v>3.0904499999999999E+24</v>
      </c>
      <c r="W223" s="10">
        <f t="shared" si="55"/>
        <v>13464.939024390242</v>
      </c>
      <c r="X223" s="11">
        <f t="shared" si="56"/>
        <v>5103.2118902439015</v>
      </c>
      <c r="Y223" s="10">
        <f t="shared" si="59"/>
        <v>32242.073170731703</v>
      </c>
      <c r="Z223" s="10">
        <f t="shared" si="57"/>
        <v>12219.745731707315</v>
      </c>
      <c r="AA223" s="10">
        <f t="shared" si="58"/>
        <v>27284.0243902439</v>
      </c>
      <c r="AB223" s="10">
        <f>AA223*K223</f>
        <v>10340.645243902438</v>
      </c>
    </row>
    <row r="224" spans="1:28">
      <c r="A224" s="14">
        <v>223</v>
      </c>
      <c r="B224" s="14" t="s">
        <v>339</v>
      </c>
      <c r="C224" s="14" t="s">
        <v>153</v>
      </c>
      <c r="D224" s="14" t="s">
        <v>30</v>
      </c>
      <c r="E224" s="14">
        <v>2023</v>
      </c>
      <c r="F224" s="14">
        <v>6</v>
      </c>
      <c r="G224" s="14">
        <v>54.5</v>
      </c>
      <c r="H224" s="14">
        <v>1000</v>
      </c>
      <c r="I224" s="14">
        <v>100</v>
      </c>
      <c r="J224" s="14">
        <v>1.2</v>
      </c>
      <c r="K224" s="14">
        <v>0.379</v>
      </c>
      <c r="L224" s="14">
        <v>25000000</v>
      </c>
      <c r="M224" s="9">
        <f t="shared" si="45"/>
        <v>3.2700000000000003E+23</v>
      </c>
      <c r="N224" s="9">
        <f t="shared" si="46"/>
        <v>3.2700000000000001E+22</v>
      </c>
      <c r="O224" s="10">
        <f t="shared" si="47"/>
        <v>8773.1707317073178</v>
      </c>
      <c r="P224" s="10">
        <f t="shared" si="48"/>
        <v>584.8780487804878</v>
      </c>
      <c r="Q224" s="11">
        <f t="shared" si="49"/>
        <v>3325.0317073170736</v>
      </c>
      <c r="R224" s="11">
        <f t="shared" si="50"/>
        <v>221.66878048780487</v>
      </c>
      <c r="S224" s="9">
        <f t="shared" si="51"/>
        <v>1.3625E+22</v>
      </c>
      <c r="T224" s="10">
        <f t="shared" si="52"/>
        <v>60.92479674796747</v>
      </c>
      <c r="U224" s="12">
        <f t="shared" si="53"/>
        <v>6.9351250000000006E+24</v>
      </c>
      <c r="V224" s="12">
        <f t="shared" si="54"/>
        <v>5.1039250000000009E+24</v>
      </c>
      <c r="W224" s="10">
        <f t="shared" si="55"/>
        <v>22237.550813008125</v>
      </c>
      <c r="X224" s="11">
        <f t="shared" si="56"/>
        <v>8428.0317581300787</v>
      </c>
      <c r="Y224" s="10">
        <f t="shared" si="59"/>
        <v>53248.272357723567</v>
      </c>
      <c r="Z224" s="10">
        <f t="shared" si="57"/>
        <v>20181.095223577231</v>
      </c>
      <c r="AA224" s="10">
        <f t="shared" si="58"/>
        <v>45059.979674796741</v>
      </c>
      <c r="AB224" s="10">
        <f>AA224*K224</f>
        <v>17077.732296747967</v>
      </c>
    </row>
    <row r="225" spans="1:28">
      <c r="A225" s="14">
        <v>224</v>
      </c>
      <c r="B225" s="14" t="s">
        <v>340</v>
      </c>
      <c r="C225" s="14" t="s">
        <v>341</v>
      </c>
      <c r="D225" s="14" t="s">
        <v>30</v>
      </c>
      <c r="E225" s="14">
        <v>2023</v>
      </c>
      <c r="F225" s="14">
        <v>6</v>
      </c>
      <c r="G225" s="14">
        <v>13</v>
      </c>
      <c r="H225" s="14">
        <v>1000</v>
      </c>
      <c r="I225" s="14">
        <v>100</v>
      </c>
      <c r="J225" s="14">
        <v>1.2</v>
      </c>
      <c r="K225" s="14">
        <v>0.379</v>
      </c>
      <c r="L225" s="14">
        <v>25000000</v>
      </c>
      <c r="M225" s="9">
        <f t="shared" si="45"/>
        <v>7.8000000000000004E+22</v>
      </c>
      <c r="N225" s="9">
        <f t="shared" si="46"/>
        <v>7.8E+21</v>
      </c>
      <c r="O225" s="10">
        <f t="shared" si="47"/>
        <v>2092.6829268292681</v>
      </c>
      <c r="P225" s="10">
        <f t="shared" si="48"/>
        <v>139.51219512195121</v>
      </c>
      <c r="Q225" s="11">
        <f t="shared" si="49"/>
        <v>793.12682926829268</v>
      </c>
      <c r="R225" s="11">
        <f t="shared" si="50"/>
        <v>52.875121951219505</v>
      </c>
      <c r="S225" s="9">
        <f t="shared" si="51"/>
        <v>3.25E+21</v>
      </c>
      <c r="T225" s="10">
        <f t="shared" si="52"/>
        <v>14.532520325203251</v>
      </c>
      <c r="U225" s="12">
        <f t="shared" si="53"/>
        <v>1.6542500000000002E+24</v>
      </c>
      <c r="V225" s="12">
        <f t="shared" si="54"/>
        <v>1.2174499999999999E+24</v>
      </c>
      <c r="W225" s="10">
        <f t="shared" si="55"/>
        <v>5304.3699186991862</v>
      </c>
      <c r="X225" s="11">
        <f t="shared" si="56"/>
        <v>2010.3561991869915</v>
      </c>
      <c r="Y225" s="10">
        <f t="shared" si="59"/>
        <v>12701.42276422764</v>
      </c>
      <c r="Z225" s="10">
        <f t="shared" si="57"/>
        <v>4813.8392276422755</v>
      </c>
      <c r="AA225" s="10">
        <f t="shared" si="58"/>
        <v>10748.252032520324</v>
      </c>
      <c r="AB225" s="10">
        <f>AA225*K225</f>
        <v>4073.5875203252031</v>
      </c>
    </row>
    <row r="226" spans="1:28">
      <c r="A226" s="14">
        <v>225</v>
      </c>
      <c r="B226" s="14" t="s">
        <v>342</v>
      </c>
      <c r="C226" s="14" t="s">
        <v>343</v>
      </c>
      <c r="D226" s="14" t="s">
        <v>30</v>
      </c>
      <c r="E226" s="14">
        <v>2023</v>
      </c>
      <c r="F226" s="14">
        <v>6</v>
      </c>
      <c r="G226" s="14">
        <v>13</v>
      </c>
      <c r="H226" s="14">
        <v>1000</v>
      </c>
      <c r="I226" s="14">
        <v>100</v>
      </c>
      <c r="J226" s="14">
        <v>1.2</v>
      </c>
      <c r="K226" s="14">
        <v>0.379</v>
      </c>
      <c r="L226" s="14">
        <v>25000000</v>
      </c>
      <c r="M226" s="9">
        <f t="shared" si="45"/>
        <v>7.8000000000000004E+22</v>
      </c>
      <c r="N226" s="9">
        <f t="shared" si="46"/>
        <v>7.8E+21</v>
      </c>
      <c r="O226" s="10">
        <f t="shared" si="47"/>
        <v>2092.6829268292681</v>
      </c>
      <c r="P226" s="10">
        <f t="shared" si="48"/>
        <v>139.51219512195121</v>
      </c>
      <c r="Q226" s="11">
        <f t="shared" si="49"/>
        <v>793.12682926829268</v>
      </c>
      <c r="R226" s="11">
        <f t="shared" si="50"/>
        <v>52.875121951219505</v>
      </c>
      <c r="S226" s="9">
        <f t="shared" si="51"/>
        <v>3.25E+21</v>
      </c>
      <c r="T226" s="10">
        <f t="shared" si="52"/>
        <v>14.532520325203251</v>
      </c>
      <c r="U226" s="12">
        <f t="shared" si="53"/>
        <v>1.6542500000000002E+24</v>
      </c>
      <c r="V226" s="12">
        <f t="shared" si="54"/>
        <v>1.2174499999999999E+24</v>
      </c>
      <c r="W226" s="10">
        <f t="shared" si="55"/>
        <v>5304.3699186991862</v>
      </c>
      <c r="X226" s="11">
        <f t="shared" si="56"/>
        <v>2010.3561991869915</v>
      </c>
      <c r="Y226" s="10">
        <f t="shared" si="59"/>
        <v>12701.42276422764</v>
      </c>
      <c r="Z226" s="10">
        <f t="shared" si="57"/>
        <v>4813.8392276422755</v>
      </c>
      <c r="AA226" s="10">
        <f t="shared" si="58"/>
        <v>10748.252032520324</v>
      </c>
      <c r="AB226" s="10">
        <f>AA226*K226</f>
        <v>4073.5875203252031</v>
      </c>
    </row>
    <row r="227" spans="1:28">
      <c r="A227" s="14">
        <v>226</v>
      </c>
      <c r="B227" s="14" t="s">
        <v>344</v>
      </c>
      <c r="C227" s="14" t="s">
        <v>345</v>
      </c>
      <c r="D227" s="14" t="s">
        <v>30</v>
      </c>
      <c r="E227" s="14">
        <v>2023</v>
      </c>
      <c r="F227" s="14">
        <v>6</v>
      </c>
      <c r="G227" s="14">
        <v>13</v>
      </c>
      <c r="H227" s="14">
        <v>1000</v>
      </c>
      <c r="I227" s="14">
        <v>100</v>
      </c>
      <c r="J227" s="14">
        <v>1.2</v>
      </c>
      <c r="K227" s="14">
        <v>0.379</v>
      </c>
      <c r="L227" s="14">
        <v>25000000</v>
      </c>
      <c r="M227" s="9">
        <f t="shared" si="45"/>
        <v>7.8000000000000004E+22</v>
      </c>
      <c r="N227" s="9">
        <f t="shared" si="46"/>
        <v>7.8E+21</v>
      </c>
      <c r="O227" s="10">
        <f t="shared" si="47"/>
        <v>2092.6829268292681</v>
      </c>
      <c r="P227" s="10">
        <f t="shared" si="48"/>
        <v>139.51219512195121</v>
      </c>
      <c r="Q227" s="11">
        <f t="shared" si="49"/>
        <v>793.12682926829268</v>
      </c>
      <c r="R227" s="11">
        <f t="shared" si="50"/>
        <v>52.875121951219505</v>
      </c>
      <c r="S227" s="9">
        <f t="shared" si="51"/>
        <v>3.25E+21</v>
      </c>
      <c r="T227" s="10">
        <f t="shared" si="52"/>
        <v>14.532520325203251</v>
      </c>
      <c r="U227" s="12">
        <f t="shared" si="53"/>
        <v>1.6542500000000002E+24</v>
      </c>
      <c r="V227" s="12">
        <f t="shared" si="54"/>
        <v>1.2174499999999999E+24</v>
      </c>
      <c r="W227" s="10">
        <f t="shared" si="55"/>
        <v>5304.3699186991862</v>
      </c>
      <c r="X227" s="11">
        <f t="shared" si="56"/>
        <v>2010.3561991869915</v>
      </c>
      <c r="Y227" s="10">
        <f t="shared" si="59"/>
        <v>12701.42276422764</v>
      </c>
      <c r="Z227" s="10">
        <f t="shared" si="57"/>
        <v>4813.8392276422755</v>
      </c>
      <c r="AA227" s="10">
        <f t="shared" si="58"/>
        <v>10748.252032520324</v>
      </c>
      <c r="AB227" s="10">
        <f>AA227*K227</f>
        <v>4073.5875203252031</v>
      </c>
    </row>
    <row r="228" spans="1:28">
      <c r="A228" s="14">
        <v>227</v>
      </c>
      <c r="B228" s="14" t="s">
        <v>346</v>
      </c>
      <c r="C228" s="14" t="s">
        <v>304</v>
      </c>
      <c r="D228" s="14" t="s">
        <v>30</v>
      </c>
      <c r="E228" s="14">
        <v>2023</v>
      </c>
      <c r="F228" s="14">
        <v>6</v>
      </c>
      <c r="G228" s="14">
        <v>12</v>
      </c>
      <c r="H228" s="14">
        <v>1000</v>
      </c>
      <c r="I228" s="14">
        <v>100</v>
      </c>
      <c r="J228" s="14">
        <v>1.2</v>
      </c>
      <c r="K228" s="14">
        <v>0.379</v>
      </c>
      <c r="L228" s="14">
        <v>25000000</v>
      </c>
      <c r="M228" s="9">
        <f t="shared" si="45"/>
        <v>7.2E+22</v>
      </c>
      <c r="N228" s="9">
        <f t="shared" si="46"/>
        <v>7.2E+21</v>
      </c>
      <c r="O228" s="10">
        <f t="shared" si="47"/>
        <v>1931.7073170731705</v>
      </c>
      <c r="P228" s="10">
        <f t="shared" si="48"/>
        <v>128.78048780487805</v>
      </c>
      <c r="Q228" s="11">
        <f t="shared" si="49"/>
        <v>732.1170731707316</v>
      </c>
      <c r="R228" s="11">
        <f t="shared" si="50"/>
        <v>48.807804878048785</v>
      </c>
      <c r="S228" s="9">
        <f t="shared" si="51"/>
        <v>3E+21</v>
      </c>
      <c r="T228" s="10">
        <f t="shared" si="52"/>
        <v>13.414634146341463</v>
      </c>
      <c r="U228" s="12">
        <f t="shared" si="53"/>
        <v>1.5270000000000001E+24</v>
      </c>
      <c r="V228" s="12">
        <f t="shared" si="54"/>
        <v>1.1238E+24</v>
      </c>
      <c r="W228" s="10">
        <f t="shared" si="55"/>
        <v>4896.3414634146338</v>
      </c>
      <c r="X228" s="11">
        <f t="shared" si="56"/>
        <v>1855.7134146341461</v>
      </c>
      <c r="Y228" s="10">
        <f t="shared" si="59"/>
        <v>11724.390243902439</v>
      </c>
      <c r="Z228" s="10">
        <f t="shared" si="57"/>
        <v>4443.5439024390244</v>
      </c>
      <c r="AA228" s="10">
        <f t="shared" si="58"/>
        <v>9921.463414634145</v>
      </c>
      <c r="AB228" s="10">
        <f>AA228*K228</f>
        <v>3760.2346341463408</v>
      </c>
    </row>
    <row r="229" spans="1:28">
      <c r="A229" s="14">
        <v>228</v>
      </c>
      <c r="B229" s="14" t="s">
        <v>347</v>
      </c>
      <c r="C229" s="14" t="s">
        <v>42</v>
      </c>
      <c r="D229" s="14" t="s">
        <v>30</v>
      </c>
      <c r="E229" s="14">
        <v>2023</v>
      </c>
      <c r="F229" s="14">
        <v>6</v>
      </c>
      <c r="G229" s="14">
        <v>1.5</v>
      </c>
      <c r="H229" s="14">
        <v>1000</v>
      </c>
      <c r="I229" s="14">
        <v>100</v>
      </c>
      <c r="J229" s="14">
        <v>1.18</v>
      </c>
      <c r="K229" s="14">
        <v>0.379</v>
      </c>
      <c r="L229" s="14">
        <v>25000000</v>
      </c>
      <c r="M229" s="9">
        <f t="shared" si="45"/>
        <v>9E+21</v>
      </c>
      <c r="N229" s="9">
        <f t="shared" si="46"/>
        <v>9E+20</v>
      </c>
      <c r="O229" s="10">
        <f t="shared" si="47"/>
        <v>237.43902439024384</v>
      </c>
      <c r="P229" s="10">
        <f t="shared" si="48"/>
        <v>15.829268292682928</v>
      </c>
      <c r="Q229" s="11">
        <f t="shared" si="49"/>
        <v>89.98939024390242</v>
      </c>
      <c r="R229" s="11">
        <f t="shared" si="50"/>
        <v>5.9992926829268294</v>
      </c>
      <c r="S229" s="9">
        <f t="shared" si="51"/>
        <v>3.75E+20</v>
      </c>
      <c r="T229" s="10">
        <f t="shared" si="52"/>
        <v>1.648882113821138</v>
      </c>
      <c r="U229" s="12">
        <f t="shared" si="53"/>
        <v>1.9087500000000001E+23</v>
      </c>
      <c r="V229" s="12">
        <f t="shared" si="54"/>
        <v>1.40475E+23</v>
      </c>
      <c r="W229" s="10">
        <f t="shared" si="55"/>
        <v>601.84197154471542</v>
      </c>
      <c r="X229" s="11">
        <f t="shared" si="56"/>
        <v>228.09810721544716</v>
      </c>
      <c r="Y229" s="10">
        <f t="shared" si="59"/>
        <v>1441.1229674796746</v>
      </c>
      <c r="Z229" s="10">
        <f t="shared" si="57"/>
        <v>546.18560467479665</v>
      </c>
      <c r="AA229" s="10">
        <f t="shared" si="58"/>
        <v>1219.5132113821137</v>
      </c>
      <c r="AB229" s="10">
        <f>AA229*K229</f>
        <v>462.19550711382112</v>
      </c>
    </row>
    <row r="230" spans="1:28">
      <c r="A230" s="14">
        <v>229</v>
      </c>
      <c r="B230" s="14" t="s">
        <v>348</v>
      </c>
      <c r="C230" s="14" t="s">
        <v>349</v>
      </c>
      <c r="D230" s="14" t="s">
        <v>30</v>
      </c>
      <c r="E230" s="14">
        <v>2023</v>
      </c>
      <c r="F230" s="14">
        <v>6</v>
      </c>
      <c r="G230" s="14">
        <v>15</v>
      </c>
      <c r="H230" s="14">
        <v>1000</v>
      </c>
      <c r="I230" s="14">
        <v>100</v>
      </c>
      <c r="J230" s="14">
        <v>1.2</v>
      </c>
      <c r="K230" s="14">
        <v>0.379</v>
      </c>
      <c r="L230" s="14">
        <v>25000000</v>
      </c>
      <c r="M230" s="9">
        <f t="shared" si="45"/>
        <v>8.9999999999999996E+22</v>
      </c>
      <c r="N230" s="9">
        <f t="shared" si="46"/>
        <v>9E+21</v>
      </c>
      <c r="O230" s="10">
        <f t="shared" si="47"/>
        <v>2414.6341463414633</v>
      </c>
      <c r="P230" s="10">
        <f t="shared" si="48"/>
        <v>160.97560975609755</v>
      </c>
      <c r="Q230" s="11">
        <f t="shared" si="49"/>
        <v>915.14634146341461</v>
      </c>
      <c r="R230" s="11">
        <f t="shared" si="50"/>
        <v>61.009756097560974</v>
      </c>
      <c r="S230" s="9">
        <f t="shared" si="51"/>
        <v>3.75E+21</v>
      </c>
      <c r="T230" s="10">
        <f t="shared" si="52"/>
        <v>16.768292682926827</v>
      </c>
      <c r="U230" s="12">
        <f t="shared" si="53"/>
        <v>1.9087499999999999E+24</v>
      </c>
      <c r="V230" s="12">
        <f t="shared" si="54"/>
        <v>1.4047500000000001E+24</v>
      </c>
      <c r="W230" s="10">
        <f t="shared" si="55"/>
        <v>6120.4268292682918</v>
      </c>
      <c r="X230" s="11">
        <f t="shared" si="56"/>
        <v>2319.6417682926826</v>
      </c>
      <c r="Y230" s="10">
        <f t="shared" si="59"/>
        <v>14655.487804878047</v>
      </c>
      <c r="Z230" s="10">
        <f t="shared" si="57"/>
        <v>5554.4298780487798</v>
      </c>
      <c r="AA230" s="10">
        <f t="shared" si="58"/>
        <v>12401.82926829268</v>
      </c>
      <c r="AB230" s="10">
        <f>AA230*K230</f>
        <v>4700.2932926829262</v>
      </c>
    </row>
    <row r="231" spans="1:28">
      <c r="A231" s="14">
        <v>230</v>
      </c>
      <c r="B231" s="14" t="s">
        <v>350</v>
      </c>
      <c r="C231" s="14" t="s">
        <v>351</v>
      </c>
      <c r="D231" s="14" t="s">
        <v>37</v>
      </c>
      <c r="E231" s="14">
        <v>2023</v>
      </c>
      <c r="F231" s="14">
        <v>6</v>
      </c>
      <c r="G231" s="14">
        <v>11</v>
      </c>
      <c r="H231" s="14">
        <v>1000</v>
      </c>
      <c r="I231" s="14">
        <v>100</v>
      </c>
      <c r="J231" s="14">
        <v>1.3</v>
      </c>
      <c r="K231" s="14">
        <v>0.54400000000000004</v>
      </c>
      <c r="L231" s="14">
        <v>5110000</v>
      </c>
      <c r="M231" s="9">
        <f t="shared" si="45"/>
        <v>6.5999999999999996E+22</v>
      </c>
      <c r="N231" s="9">
        <f t="shared" si="46"/>
        <v>6.6E+21</v>
      </c>
      <c r="O231" s="10">
        <f t="shared" si="47"/>
        <v>1918.292682926829</v>
      </c>
      <c r="P231" s="10">
        <f t="shared" si="48"/>
        <v>127.88617886178862</v>
      </c>
      <c r="Q231" s="11">
        <f t="shared" si="49"/>
        <v>1043.5512195121951</v>
      </c>
      <c r="R231" s="11">
        <f t="shared" si="50"/>
        <v>69.570081300813015</v>
      </c>
      <c r="S231" s="9">
        <f t="shared" si="51"/>
        <v>5.621E+20</v>
      </c>
      <c r="T231" s="10">
        <f t="shared" si="52"/>
        <v>2.7229098915989161</v>
      </c>
      <c r="U231" s="12">
        <f t="shared" si="53"/>
        <v>6.011665E+23</v>
      </c>
      <c r="V231" s="12">
        <f t="shared" si="54"/>
        <v>2.3156649999999998E+23</v>
      </c>
      <c r="W231" s="10">
        <f t="shared" si="55"/>
        <v>993.86211043360436</v>
      </c>
      <c r="X231" s="11">
        <f t="shared" si="56"/>
        <v>540.66098807588082</v>
      </c>
      <c r="Y231" s="10">
        <f t="shared" si="59"/>
        <v>3906.0169037940377</v>
      </c>
      <c r="Z231" s="10">
        <f t="shared" si="57"/>
        <v>2124.8731956639567</v>
      </c>
      <c r="AA231" s="10">
        <f t="shared" si="58"/>
        <v>2115.6103997289974</v>
      </c>
      <c r="AB231" s="10">
        <f>AA231*K231</f>
        <v>1150.8920574525746</v>
      </c>
    </row>
    <row r="232" spans="1:28">
      <c r="A232" s="14">
        <v>231</v>
      </c>
      <c r="B232" s="14" t="s">
        <v>352</v>
      </c>
      <c r="C232" s="14" t="s">
        <v>353</v>
      </c>
      <c r="D232" s="14" t="s">
        <v>37</v>
      </c>
      <c r="E232" s="14">
        <v>2023</v>
      </c>
      <c r="F232" s="14">
        <v>6</v>
      </c>
      <c r="G232" s="14">
        <v>10</v>
      </c>
      <c r="H232" s="14">
        <v>1000</v>
      </c>
      <c r="I232" s="14">
        <v>100</v>
      </c>
      <c r="J232" s="14">
        <v>1.3</v>
      </c>
      <c r="K232" s="14">
        <v>0.54400000000000004</v>
      </c>
      <c r="L232" s="14">
        <v>5110000</v>
      </c>
      <c r="M232" s="9">
        <f t="shared" si="45"/>
        <v>6E+22</v>
      </c>
      <c r="N232" s="9">
        <f t="shared" si="46"/>
        <v>6E+21</v>
      </c>
      <c r="O232" s="10">
        <f t="shared" si="47"/>
        <v>1743.9024390243906</v>
      </c>
      <c r="P232" s="10">
        <f t="shared" si="48"/>
        <v>116.26016260162601</v>
      </c>
      <c r="Q232" s="11">
        <f t="shared" si="49"/>
        <v>948.68292682926858</v>
      </c>
      <c r="R232" s="11">
        <f t="shared" si="50"/>
        <v>63.24552845528455</v>
      </c>
      <c r="S232" s="9">
        <f t="shared" si="51"/>
        <v>5.11E+20</v>
      </c>
      <c r="T232" s="10">
        <f t="shared" si="52"/>
        <v>2.4753726287262872</v>
      </c>
      <c r="U232" s="12">
        <f t="shared" si="53"/>
        <v>5.4651500000000001E+23</v>
      </c>
      <c r="V232" s="12">
        <f t="shared" si="54"/>
        <v>2.1051499999999998E+23</v>
      </c>
      <c r="W232" s="10">
        <f t="shared" si="55"/>
        <v>903.51100948509486</v>
      </c>
      <c r="X232" s="11">
        <f t="shared" si="56"/>
        <v>491.50998915989163</v>
      </c>
      <c r="Y232" s="10">
        <f t="shared" si="59"/>
        <v>3550.9244579945803</v>
      </c>
      <c r="Z232" s="10">
        <f t="shared" si="57"/>
        <v>1931.7029051490517</v>
      </c>
      <c r="AA232" s="10">
        <f t="shared" si="58"/>
        <v>1923.2821815718157</v>
      </c>
      <c r="AB232" s="10">
        <f>AA232*K232</f>
        <v>1046.2655067750679</v>
      </c>
    </row>
    <row r="233" spans="1:28">
      <c r="A233" s="14">
        <v>232</v>
      </c>
      <c r="B233" s="14" t="s">
        <v>354</v>
      </c>
      <c r="C233" s="14" t="s">
        <v>355</v>
      </c>
      <c r="D233" s="14" t="s">
        <v>37</v>
      </c>
      <c r="E233" s="14">
        <v>2023</v>
      </c>
      <c r="F233" s="14">
        <v>6</v>
      </c>
      <c r="G233" s="14">
        <v>50</v>
      </c>
      <c r="H233" s="14">
        <v>1000</v>
      </c>
      <c r="I233" s="14">
        <v>100</v>
      </c>
      <c r="J233" s="14">
        <v>1.3</v>
      </c>
      <c r="K233" s="14">
        <v>0.54400000000000004</v>
      </c>
      <c r="L233" s="14">
        <v>5110000</v>
      </c>
      <c r="M233" s="9">
        <f t="shared" si="45"/>
        <v>3.0000000000000001E+23</v>
      </c>
      <c r="N233" s="9">
        <f t="shared" si="46"/>
        <v>3E+22</v>
      </c>
      <c r="O233" s="10">
        <f t="shared" si="47"/>
        <v>8719.5121951219498</v>
      </c>
      <c r="P233" s="10">
        <f t="shared" si="48"/>
        <v>581.30081300813015</v>
      </c>
      <c r="Q233" s="11">
        <f t="shared" si="49"/>
        <v>4743.4146341463411</v>
      </c>
      <c r="R233" s="11">
        <f t="shared" si="50"/>
        <v>316.22764227642284</v>
      </c>
      <c r="S233" s="9">
        <f t="shared" si="51"/>
        <v>2.5550000000000003E+21</v>
      </c>
      <c r="T233" s="10">
        <f t="shared" si="52"/>
        <v>12.376863143631438</v>
      </c>
      <c r="U233" s="12">
        <f t="shared" si="53"/>
        <v>2.7325750000000003E+24</v>
      </c>
      <c r="V233" s="12">
        <f t="shared" si="54"/>
        <v>1.0525750000000001E+24</v>
      </c>
      <c r="W233" s="10">
        <f t="shared" si="55"/>
        <v>4517.5550474254751</v>
      </c>
      <c r="X233" s="11">
        <f t="shared" si="56"/>
        <v>2457.5499457994588</v>
      </c>
      <c r="Y233" s="10">
        <f t="shared" si="59"/>
        <v>17754.6222899729</v>
      </c>
      <c r="Z233" s="10">
        <f t="shared" si="57"/>
        <v>9658.5145257452587</v>
      </c>
      <c r="AA233" s="10">
        <f t="shared" si="58"/>
        <v>9616.4109078590809</v>
      </c>
      <c r="AB233" s="10">
        <f>AA233*K233</f>
        <v>5231.3275338753401</v>
      </c>
    </row>
    <row r="234" spans="1:28">
      <c r="A234" s="14">
        <v>233</v>
      </c>
      <c r="B234" s="14" t="s">
        <v>356</v>
      </c>
      <c r="C234" s="14" t="s">
        <v>357</v>
      </c>
      <c r="D234" s="14" t="s">
        <v>37</v>
      </c>
      <c r="E234" s="14">
        <v>2023</v>
      </c>
      <c r="F234" s="14">
        <v>6</v>
      </c>
      <c r="G234" s="14">
        <v>7</v>
      </c>
      <c r="H234" s="14">
        <v>1000</v>
      </c>
      <c r="I234" s="14">
        <v>100</v>
      </c>
      <c r="J234" s="14">
        <v>1.3</v>
      </c>
      <c r="K234" s="14">
        <v>0.54400000000000004</v>
      </c>
      <c r="L234" s="14">
        <v>5110000</v>
      </c>
      <c r="M234" s="9">
        <f t="shared" si="45"/>
        <v>4.1999999999999996E+22</v>
      </c>
      <c r="N234" s="9">
        <f t="shared" si="46"/>
        <v>4.2E+21</v>
      </c>
      <c r="O234" s="10">
        <f t="shared" si="47"/>
        <v>1220.731707317073</v>
      </c>
      <c r="P234" s="10">
        <f t="shared" si="48"/>
        <v>81.382113821138205</v>
      </c>
      <c r="Q234" s="11">
        <f t="shared" si="49"/>
        <v>664.07804878048773</v>
      </c>
      <c r="R234" s="11">
        <f t="shared" si="50"/>
        <v>44.271869918699188</v>
      </c>
      <c r="S234" s="9">
        <f t="shared" si="51"/>
        <v>3.577E+20</v>
      </c>
      <c r="T234" s="10">
        <f t="shared" si="52"/>
        <v>1.7327608401084009</v>
      </c>
      <c r="U234" s="12">
        <f t="shared" si="53"/>
        <v>3.8256049999999998E+23</v>
      </c>
      <c r="V234" s="12">
        <f t="shared" si="54"/>
        <v>1.473605E+23</v>
      </c>
      <c r="W234" s="10">
        <f t="shared" si="55"/>
        <v>632.45770663956637</v>
      </c>
      <c r="X234" s="11">
        <f t="shared" si="56"/>
        <v>344.05699241192411</v>
      </c>
      <c r="Y234" s="10">
        <f t="shared" si="59"/>
        <v>2485.6471205962057</v>
      </c>
      <c r="Z234" s="10">
        <f t="shared" si="57"/>
        <v>1352.1920336043361</v>
      </c>
      <c r="AA234" s="10">
        <f t="shared" si="58"/>
        <v>1346.2975271002711</v>
      </c>
      <c r="AB234" s="10">
        <f>AA234*K234</f>
        <v>732.38585474254751</v>
      </c>
    </row>
    <row r="235" spans="1:28">
      <c r="A235" s="14">
        <v>234</v>
      </c>
      <c r="B235" s="14" t="s">
        <v>358</v>
      </c>
      <c r="C235" s="14" t="s">
        <v>357</v>
      </c>
      <c r="D235" s="14" t="s">
        <v>37</v>
      </c>
      <c r="E235" s="14">
        <v>2023</v>
      </c>
      <c r="F235" s="14">
        <v>6</v>
      </c>
      <c r="G235" s="14">
        <v>13</v>
      </c>
      <c r="H235" s="14">
        <v>1000</v>
      </c>
      <c r="I235" s="14">
        <v>100</v>
      </c>
      <c r="J235" s="14">
        <v>1.3</v>
      </c>
      <c r="K235" s="14">
        <v>0.54400000000000004</v>
      </c>
      <c r="L235" s="14">
        <v>5110000</v>
      </c>
      <c r="M235" s="9">
        <f t="shared" si="45"/>
        <v>7.8000000000000004E+22</v>
      </c>
      <c r="N235" s="9">
        <f t="shared" si="46"/>
        <v>7.8E+21</v>
      </c>
      <c r="O235" s="10">
        <f t="shared" si="47"/>
        <v>2267.0731707317077</v>
      </c>
      <c r="P235" s="10">
        <f t="shared" si="48"/>
        <v>151.13821138211384</v>
      </c>
      <c r="Q235" s="11">
        <f t="shared" si="49"/>
        <v>1233.287804878049</v>
      </c>
      <c r="R235" s="11">
        <f t="shared" si="50"/>
        <v>82.219186991869933</v>
      </c>
      <c r="S235" s="9">
        <f t="shared" si="51"/>
        <v>6.643E+20</v>
      </c>
      <c r="T235" s="10">
        <f t="shared" si="52"/>
        <v>3.2179844173441734</v>
      </c>
      <c r="U235" s="12">
        <f t="shared" si="53"/>
        <v>7.1046950000000004E+23</v>
      </c>
      <c r="V235" s="12">
        <f t="shared" si="54"/>
        <v>2.7366950000000002E+23</v>
      </c>
      <c r="W235" s="10">
        <f t="shared" si="55"/>
        <v>1174.5643123306234</v>
      </c>
      <c r="X235" s="11">
        <f t="shared" si="56"/>
        <v>638.96298590785909</v>
      </c>
      <c r="Y235" s="10">
        <f t="shared" si="59"/>
        <v>4616.2017953929544</v>
      </c>
      <c r="Z235" s="10">
        <f t="shared" si="57"/>
        <v>2511.2137766937672</v>
      </c>
      <c r="AA235" s="10">
        <f t="shared" si="58"/>
        <v>2500.2668360433604</v>
      </c>
      <c r="AB235" s="10">
        <f>AA235*K235</f>
        <v>1360.1451588075881</v>
      </c>
    </row>
    <row r="236" spans="1:28">
      <c r="A236" s="14">
        <v>235</v>
      </c>
      <c r="B236" s="14" t="s">
        <v>359</v>
      </c>
      <c r="C236" s="14" t="s">
        <v>357</v>
      </c>
      <c r="D236" s="14" t="s">
        <v>37</v>
      </c>
      <c r="E236" s="14">
        <v>2023</v>
      </c>
      <c r="F236" s="14">
        <v>6</v>
      </c>
      <c r="G236" s="14">
        <v>30</v>
      </c>
      <c r="H236" s="14">
        <v>1000</v>
      </c>
      <c r="I236" s="14">
        <v>100</v>
      </c>
      <c r="J236" s="14">
        <v>1.3</v>
      </c>
      <c r="K236" s="14">
        <v>0.54400000000000004</v>
      </c>
      <c r="L236" s="14">
        <v>5110000</v>
      </c>
      <c r="M236" s="9">
        <f t="shared" si="45"/>
        <v>1.7999999999999999E+23</v>
      </c>
      <c r="N236" s="9">
        <f t="shared" si="46"/>
        <v>1.8E+22</v>
      </c>
      <c r="O236" s="10">
        <f t="shared" si="47"/>
        <v>5231.707317073171</v>
      </c>
      <c r="P236" s="10">
        <f t="shared" si="48"/>
        <v>348.78048780487808</v>
      </c>
      <c r="Q236" s="11">
        <f t="shared" si="49"/>
        <v>2846.0487804878053</v>
      </c>
      <c r="R236" s="11">
        <f t="shared" si="50"/>
        <v>189.7365853658537</v>
      </c>
      <c r="S236" s="9">
        <f t="shared" si="51"/>
        <v>1.533E+21</v>
      </c>
      <c r="T236" s="10">
        <f t="shared" si="52"/>
        <v>7.4261178861788615</v>
      </c>
      <c r="U236" s="12">
        <f t="shared" si="53"/>
        <v>1.639545E+24</v>
      </c>
      <c r="V236" s="12">
        <f t="shared" si="54"/>
        <v>6.31545E+23</v>
      </c>
      <c r="W236" s="10">
        <f t="shared" si="55"/>
        <v>2710.5330284552842</v>
      </c>
      <c r="X236" s="11">
        <f t="shared" si="56"/>
        <v>1474.5299674796747</v>
      </c>
      <c r="Y236" s="10">
        <f t="shared" si="59"/>
        <v>10652.773373983739</v>
      </c>
      <c r="Z236" s="10">
        <f t="shared" si="57"/>
        <v>5795.1087154471543</v>
      </c>
      <c r="AA236" s="10">
        <f t="shared" si="58"/>
        <v>5769.8465447154467</v>
      </c>
      <c r="AB236" s="10">
        <f>AA236*K236</f>
        <v>3138.7965203252033</v>
      </c>
    </row>
    <row r="237" spans="1:28">
      <c r="A237" s="14">
        <v>236</v>
      </c>
      <c r="B237" s="14" t="s">
        <v>360</v>
      </c>
      <c r="C237" s="14" t="s">
        <v>361</v>
      </c>
      <c r="D237" s="14" t="s">
        <v>37</v>
      </c>
      <c r="E237" s="14">
        <v>2023</v>
      </c>
      <c r="F237" s="14">
        <v>6</v>
      </c>
      <c r="G237" s="14">
        <v>50</v>
      </c>
      <c r="H237" s="14">
        <v>1000</v>
      </c>
      <c r="I237" s="14">
        <v>100</v>
      </c>
      <c r="J237" s="14">
        <v>1.3</v>
      </c>
      <c r="K237" s="14">
        <v>0.54400000000000004</v>
      </c>
      <c r="L237" s="14">
        <v>5110000</v>
      </c>
      <c r="M237" s="9">
        <f t="shared" si="45"/>
        <v>3.0000000000000001E+23</v>
      </c>
      <c r="N237" s="9">
        <f t="shared" si="46"/>
        <v>3E+22</v>
      </c>
      <c r="O237" s="10">
        <f t="shared" si="47"/>
        <v>8719.5121951219498</v>
      </c>
      <c r="P237" s="10">
        <f t="shared" si="48"/>
        <v>581.30081300813015</v>
      </c>
      <c r="Q237" s="11">
        <f t="shared" si="49"/>
        <v>4743.4146341463411</v>
      </c>
      <c r="R237" s="11">
        <f t="shared" si="50"/>
        <v>316.22764227642284</v>
      </c>
      <c r="S237" s="9">
        <f t="shared" si="51"/>
        <v>2.5550000000000003E+21</v>
      </c>
      <c r="T237" s="10">
        <f t="shared" si="52"/>
        <v>12.376863143631438</v>
      </c>
      <c r="U237" s="12">
        <f t="shared" si="53"/>
        <v>2.7325750000000003E+24</v>
      </c>
      <c r="V237" s="12">
        <f t="shared" si="54"/>
        <v>1.0525750000000001E+24</v>
      </c>
      <c r="W237" s="10">
        <f t="shared" si="55"/>
        <v>4517.5550474254751</v>
      </c>
      <c r="X237" s="11">
        <f t="shared" si="56"/>
        <v>2457.5499457994588</v>
      </c>
      <c r="Y237" s="10">
        <f t="shared" si="59"/>
        <v>17754.6222899729</v>
      </c>
      <c r="Z237" s="10">
        <f t="shared" si="57"/>
        <v>9658.5145257452587</v>
      </c>
      <c r="AA237" s="10">
        <f t="shared" si="58"/>
        <v>9616.4109078590809</v>
      </c>
      <c r="AB237" s="10">
        <f>AA237*K237</f>
        <v>5231.3275338753401</v>
      </c>
    </row>
    <row r="238" spans="1:28">
      <c r="A238" s="14">
        <v>237</v>
      </c>
      <c r="B238" s="14" t="s">
        <v>362</v>
      </c>
      <c r="C238" s="14" t="s">
        <v>363</v>
      </c>
      <c r="D238" s="14" t="s">
        <v>37</v>
      </c>
      <c r="E238" s="14">
        <v>2023</v>
      </c>
      <c r="F238" s="14">
        <v>6</v>
      </c>
      <c r="G238" s="14">
        <v>10</v>
      </c>
      <c r="H238" s="14">
        <v>1000</v>
      </c>
      <c r="I238" s="14">
        <v>100</v>
      </c>
      <c r="J238" s="14">
        <v>1.3</v>
      </c>
      <c r="K238" s="14">
        <v>0.54400000000000004</v>
      </c>
      <c r="L238" s="14">
        <v>5110000</v>
      </c>
      <c r="M238" s="9">
        <f t="shared" si="45"/>
        <v>6E+22</v>
      </c>
      <c r="N238" s="9">
        <f t="shared" si="46"/>
        <v>6E+21</v>
      </c>
      <c r="O238" s="10">
        <f t="shared" si="47"/>
        <v>1743.9024390243906</v>
      </c>
      <c r="P238" s="10">
        <f t="shared" si="48"/>
        <v>116.26016260162601</v>
      </c>
      <c r="Q238" s="11">
        <f t="shared" si="49"/>
        <v>948.68292682926858</v>
      </c>
      <c r="R238" s="11">
        <f t="shared" si="50"/>
        <v>63.24552845528455</v>
      </c>
      <c r="S238" s="9">
        <f t="shared" si="51"/>
        <v>5.11E+20</v>
      </c>
      <c r="T238" s="10">
        <f t="shared" si="52"/>
        <v>2.4753726287262872</v>
      </c>
      <c r="U238" s="12">
        <f t="shared" si="53"/>
        <v>5.4651500000000001E+23</v>
      </c>
      <c r="V238" s="12">
        <f t="shared" si="54"/>
        <v>2.1051499999999998E+23</v>
      </c>
      <c r="W238" s="10">
        <f t="shared" si="55"/>
        <v>903.51100948509486</v>
      </c>
      <c r="X238" s="11">
        <f t="shared" si="56"/>
        <v>491.50998915989163</v>
      </c>
      <c r="Y238" s="10">
        <f t="shared" si="59"/>
        <v>3550.9244579945803</v>
      </c>
      <c r="Z238" s="10">
        <f t="shared" si="57"/>
        <v>1931.7029051490517</v>
      </c>
      <c r="AA238" s="10">
        <f t="shared" si="58"/>
        <v>1923.2821815718157</v>
      </c>
      <c r="AB238" s="10">
        <f>AA238*K238</f>
        <v>1046.2655067750679</v>
      </c>
    </row>
    <row r="239" spans="1:28">
      <c r="A239" s="14">
        <v>238</v>
      </c>
      <c r="B239" s="14" t="s">
        <v>364</v>
      </c>
      <c r="C239" s="14" t="s">
        <v>365</v>
      </c>
      <c r="D239" s="14" t="s">
        <v>37</v>
      </c>
      <c r="E239" s="14">
        <v>2023</v>
      </c>
      <c r="F239" s="14">
        <v>6</v>
      </c>
      <c r="G239" s="14">
        <v>10</v>
      </c>
      <c r="H239" s="14">
        <v>1000</v>
      </c>
      <c r="I239" s="14">
        <v>100</v>
      </c>
      <c r="J239" s="14">
        <v>1.3</v>
      </c>
      <c r="K239" s="14">
        <v>0.54400000000000004</v>
      </c>
      <c r="L239" s="14">
        <v>5110000</v>
      </c>
      <c r="M239" s="9">
        <f t="shared" si="45"/>
        <v>6E+22</v>
      </c>
      <c r="N239" s="9">
        <f t="shared" si="46"/>
        <v>6E+21</v>
      </c>
      <c r="O239" s="10">
        <f t="shared" si="47"/>
        <v>1743.9024390243906</v>
      </c>
      <c r="P239" s="10">
        <f t="shared" si="48"/>
        <v>116.26016260162601</v>
      </c>
      <c r="Q239" s="11">
        <f t="shared" si="49"/>
        <v>948.68292682926858</v>
      </c>
      <c r="R239" s="11">
        <f t="shared" si="50"/>
        <v>63.24552845528455</v>
      </c>
      <c r="S239" s="9">
        <f t="shared" si="51"/>
        <v>5.11E+20</v>
      </c>
      <c r="T239" s="10">
        <f t="shared" si="52"/>
        <v>2.4753726287262872</v>
      </c>
      <c r="U239" s="12">
        <f t="shared" si="53"/>
        <v>5.4651500000000001E+23</v>
      </c>
      <c r="V239" s="12">
        <f t="shared" si="54"/>
        <v>2.1051499999999998E+23</v>
      </c>
      <c r="W239" s="10">
        <f t="shared" si="55"/>
        <v>903.51100948509486</v>
      </c>
      <c r="X239" s="11">
        <f t="shared" si="56"/>
        <v>491.50998915989163</v>
      </c>
      <c r="Y239" s="10">
        <f t="shared" si="59"/>
        <v>3550.9244579945803</v>
      </c>
      <c r="Z239" s="10">
        <f t="shared" si="57"/>
        <v>1931.7029051490517</v>
      </c>
      <c r="AA239" s="10">
        <f t="shared" si="58"/>
        <v>1923.2821815718157</v>
      </c>
      <c r="AB239" s="10">
        <f>AA239*K239</f>
        <v>1046.2655067750679</v>
      </c>
    </row>
    <row r="240" spans="1:28">
      <c r="A240" s="14">
        <v>239</v>
      </c>
      <c r="B240" s="14" t="s">
        <v>366</v>
      </c>
      <c r="C240" s="14" t="s">
        <v>367</v>
      </c>
      <c r="D240" s="14" t="s">
        <v>37</v>
      </c>
      <c r="E240" s="14">
        <v>2023</v>
      </c>
      <c r="F240" s="14">
        <v>6</v>
      </c>
      <c r="G240" s="14">
        <v>7</v>
      </c>
      <c r="H240" s="14">
        <v>1000</v>
      </c>
      <c r="I240" s="14">
        <v>100</v>
      </c>
      <c r="J240" s="14">
        <v>1.3</v>
      </c>
      <c r="K240" s="14">
        <v>0.54400000000000004</v>
      </c>
      <c r="L240" s="14">
        <v>5110000</v>
      </c>
      <c r="M240" s="9">
        <f t="shared" si="45"/>
        <v>4.1999999999999996E+22</v>
      </c>
      <c r="N240" s="9">
        <f t="shared" si="46"/>
        <v>4.2E+21</v>
      </c>
      <c r="O240" s="10">
        <f t="shared" si="47"/>
        <v>1220.731707317073</v>
      </c>
      <c r="P240" s="10">
        <f t="shared" si="48"/>
        <v>81.382113821138205</v>
      </c>
      <c r="Q240" s="11">
        <f t="shared" si="49"/>
        <v>664.07804878048773</v>
      </c>
      <c r="R240" s="11">
        <f t="shared" si="50"/>
        <v>44.271869918699188</v>
      </c>
      <c r="S240" s="9">
        <f t="shared" si="51"/>
        <v>3.577E+20</v>
      </c>
      <c r="T240" s="10">
        <f t="shared" si="52"/>
        <v>1.7327608401084009</v>
      </c>
      <c r="U240" s="12">
        <f t="shared" si="53"/>
        <v>3.8256049999999998E+23</v>
      </c>
      <c r="V240" s="12">
        <f t="shared" si="54"/>
        <v>1.473605E+23</v>
      </c>
      <c r="W240" s="10">
        <f t="shared" si="55"/>
        <v>632.45770663956637</v>
      </c>
      <c r="X240" s="11">
        <f t="shared" si="56"/>
        <v>344.05699241192411</v>
      </c>
      <c r="Y240" s="10">
        <f t="shared" si="59"/>
        <v>2485.6471205962057</v>
      </c>
      <c r="Z240" s="10">
        <f t="shared" si="57"/>
        <v>1352.1920336043361</v>
      </c>
      <c r="AA240" s="10">
        <f t="shared" si="58"/>
        <v>1346.2975271002711</v>
      </c>
      <c r="AB240" s="10">
        <f>AA240*K240</f>
        <v>732.38585474254751</v>
      </c>
    </row>
    <row r="241" spans="1:28">
      <c r="A241" s="14">
        <v>240</v>
      </c>
      <c r="B241" s="14" t="s">
        <v>368</v>
      </c>
      <c r="C241" s="14" t="s">
        <v>261</v>
      </c>
      <c r="D241" s="14" t="s">
        <v>37</v>
      </c>
      <c r="E241" s="14">
        <v>2023</v>
      </c>
      <c r="F241" s="14">
        <v>6</v>
      </c>
      <c r="G241" s="14">
        <v>7</v>
      </c>
      <c r="H241" s="14">
        <v>1000</v>
      </c>
      <c r="I241" s="14">
        <v>100</v>
      </c>
      <c r="J241" s="14">
        <v>1.3</v>
      </c>
      <c r="K241" s="14">
        <v>0.54400000000000004</v>
      </c>
      <c r="L241" s="14">
        <v>5110000</v>
      </c>
      <c r="M241" s="9">
        <f t="shared" si="45"/>
        <v>4.1999999999999996E+22</v>
      </c>
      <c r="N241" s="9">
        <f t="shared" si="46"/>
        <v>4.2E+21</v>
      </c>
      <c r="O241" s="10">
        <f t="shared" si="47"/>
        <v>1220.731707317073</v>
      </c>
      <c r="P241" s="10">
        <f t="shared" si="48"/>
        <v>81.382113821138205</v>
      </c>
      <c r="Q241" s="11">
        <f t="shared" si="49"/>
        <v>664.07804878048773</v>
      </c>
      <c r="R241" s="11">
        <f t="shared" si="50"/>
        <v>44.271869918699188</v>
      </c>
      <c r="S241" s="9">
        <f t="shared" si="51"/>
        <v>3.577E+20</v>
      </c>
      <c r="T241" s="10">
        <f t="shared" si="52"/>
        <v>1.7327608401084009</v>
      </c>
      <c r="U241" s="12">
        <f t="shared" si="53"/>
        <v>3.8256049999999998E+23</v>
      </c>
      <c r="V241" s="12">
        <f t="shared" si="54"/>
        <v>1.473605E+23</v>
      </c>
      <c r="W241" s="10">
        <f t="shared" si="55"/>
        <v>632.45770663956637</v>
      </c>
      <c r="X241" s="11">
        <f t="shared" si="56"/>
        <v>344.05699241192411</v>
      </c>
      <c r="Y241" s="10">
        <f t="shared" si="59"/>
        <v>2485.6471205962057</v>
      </c>
      <c r="Z241" s="10">
        <f t="shared" si="57"/>
        <v>1352.1920336043361</v>
      </c>
      <c r="AA241" s="10">
        <f t="shared" si="58"/>
        <v>1346.2975271002711</v>
      </c>
      <c r="AB241" s="10">
        <f>AA241*K241</f>
        <v>732.38585474254751</v>
      </c>
    </row>
    <row r="242" spans="1:28">
      <c r="A242" s="14">
        <v>241</v>
      </c>
      <c r="B242" s="14" t="s">
        <v>369</v>
      </c>
      <c r="C242" s="14" t="s">
        <v>261</v>
      </c>
      <c r="D242" s="14" t="s">
        <v>37</v>
      </c>
      <c r="E242" s="14">
        <v>2023</v>
      </c>
      <c r="F242" s="14">
        <v>6</v>
      </c>
      <c r="G242" s="14">
        <v>13</v>
      </c>
      <c r="H242" s="14">
        <v>1000</v>
      </c>
      <c r="I242" s="14">
        <v>100</v>
      </c>
      <c r="J242" s="14">
        <v>1.3</v>
      </c>
      <c r="K242" s="14">
        <v>0.54400000000000004</v>
      </c>
      <c r="L242" s="14">
        <v>5110000</v>
      </c>
      <c r="M242" s="9">
        <f t="shared" si="45"/>
        <v>7.8000000000000004E+22</v>
      </c>
      <c r="N242" s="9">
        <f t="shared" si="46"/>
        <v>7.8E+21</v>
      </c>
      <c r="O242" s="10">
        <f t="shared" si="47"/>
        <v>2267.0731707317077</v>
      </c>
      <c r="P242" s="10">
        <f t="shared" si="48"/>
        <v>151.13821138211384</v>
      </c>
      <c r="Q242" s="11">
        <f t="shared" si="49"/>
        <v>1233.287804878049</v>
      </c>
      <c r="R242" s="11">
        <f t="shared" si="50"/>
        <v>82.219186991869933</v>
      </c>
      <c r="S242" s="9">
        <f t="shared" si="51"/>
        <v>6.643E+20</v>
      </c>
      <c r="T242" s="10">
        <f t="shared" si="52"/>
        <v>3.2179844173441734</v>
      </c>
      <c r="U242" s="12">
        <f t="shared" si="53"/>
        <v>7.1046950000000004E+23</v>
      </c>
      <c r="V242" s="12">
        <f t="shared" si="54"/>
        <v>2.7366950000000002E+23</v>
      </c>
      <c r="W242" s="10">
        <f t="shared" si="55"/>
        <v>1174.5643123306234</v>
      </c>
      <c r="X242" s="11">
        <f t="shared" si="56"/>
        <v>638.96298590785909</v>
      </c>
      <c r="Y242" s="10">
        <f t="shared" si="59"/>
        <v>4616.2017953929544</v>
      </c>
      <c r="Z242" s="10">
        <f t="shared" si="57"/>
        <v>2511.2137766937672</v>
      </c>
      <c r="AA242" s="10">
        <f t="shared" si="58"/>
        <v>2500.2668360433604</v>
      </c>
      <c r="AB242" s="10">
        <f>AA242*K242</f>
        <v>1360.1451588075881</v>
      </c>
    </row>
    <row r="243" spans="1:28">
      <c r="A243" s="14">
        <v>242</v>
      </c>
      <c r="B243" s="14" t="s">
        <v>370</v>
      </c>
      <c r="C243" s="14" t="s">
        <v>261</v>
      </c>
      <c r="D243" s="14" t="s">
        <v>37</v>
      </c>
      <c r="E243" s="14">
        <v>2023</v>
      </c>
      <c r="F243" s="14">
        <v>6</v>
      </c>
      <c r="G243" s="14">
        <v>33</v>
      </c>
      <c r="H243" s="14">
        <v>1000</v>
      </c>
      <c r="I243" s="14">
        <v>100</v>
      </c>
      <c r="J243" s="14">
        <v>1.3</v>
      </c>
      <c r="K243" s="14">
        <v>0.54400000000000004</v>
      </c>
      <c r="L243" s="14">
        <v>5110000</v>
      </c>
      <c r="M243" s="9">
        <f t="shared" si="45"/>
        <v>1.98E+23</v>
      </c>
      <c r="N243" s="9">
        <f t="shared" si="46"/>
        <v>1.9800000000000002E+22</v>
      </c>
      <c r="O243" s="10">
        <f t="shared" si="47"/>
        <v>5754.8780487804888</v>
      </c>
      <c r="P243" s="10">
        <f t="shared" si="48"/>
        <v>383.65853658536588</v>
      </c>
      <c r="Q243" s="11">
        <f t="shared" si="49"/>
        <v>3130.6536585365861</v>
      </c>
      <c r="R243" s="11">
        <f t="shared" si="50"/>
        <v>208.71024390243906</v>
      </c>
      <c r="S243" s="9">
        <f t="shared" si="51"/>
        <v>1.6863000000000001E+21</v>
      </c>
      <c r="T243" s="10">
        <f t="shared" si="52"/>
        <v>8.1687296747967491</v>
      </c>
      <c r="U243" s="12">
        <f t="shared" si="53"/>
        <v>1.8034995000000001E+24</v>
      </c>
      <c r="V243" s="12">
        <f t="shared" si="54"/>
        <v>6.9469950000000001E+23</v>
      </c>
      <c r="W243" s="10">
        <f t="shared" si="55"/>
        <v>2981.5863313008135</v>
      </c>
      <c r="X243" s="11">
        <f t="shared" si="56"/>
        <v>1621.9829642276427</v>
      </c>
      <c r="Y243" s="10">
        <f t="shared" si="59"/>
        <v>11718.050711382115</v>
      </c>
      <c r="Z243" s="10">
        <f t="shared" si="57"/>
        <v>6374.6195869918711</v>
      </c>
      <c r="AA243" s="10">
        <f t="shared" si="58"/>
        <v>6346.8311991869932</v>
      </c>
      <c r="AB243" s="10">
        <f>AA243*K243</f>
        <v>3452.6761723577247</v>
      </c>
    </row>
    <row r="244" spans="1:28">
      <c r="A244" s="14">
        <v>243</v>
      </c>
      <c r="B244" s="14" t="s">
        <v>371</v>
      </c>
      <c r="C244" s="14" t="s">
        <v>261</v>
      </c>
      <c r="D244" s="14" t="s">
        <v>37</v>
      </c>
      <c r="E244" s="14">
        <v>2023</v>
      </c>
      <c r="F244" s="14">
        <v>6</v>
      </c>
      <c r="G244" s="14">
        <v>7</v>
      </c>
      <c r="H244" s="14">
        <v>1000</v>
      </c>
      <c r="I244" s="14">
        <v>100</v>
      </c>
      <c r="J244" s="14">
        <v>1.3</v>
      </c>
      <c r="K244" s="14">
        <v>0.54400000000000004</v>
      </c>
      <c r="L244" s="14">
        <v>5110000</v>
      </c>
      <c r="M244" s="9">
        <f t="shared" si="45"/>
        <v>4.1999999999999996E+22</v>
      </c>
      <c r="N244" s="9">
        <f t="shared" si="46"/>
        <v>4.2E+21</v>
      </c>
      <c r="O244" s="10">
        <f t="shared" si="47"/>
        <v>1220.731707317073</v>
      </c>
      <c r="P244" s="10">
        <f t="shared" si="48"/>
        <v>81.382113821138205</v>
      </c>
      <c r="Q244" s="11">
        <f t="shared" si="49"/>
        <v>664.07804878048773</v>
      </c>
      <c r="R244" s="11">
        <f t="shared" si="50"/>
        <v>44.271869918699188</v>
      </c>
      <c r="S244" s="9">
        <f t="shared" si="51"/>
        <v>3.577E+20</v>
      </c>
      <c r="T244" s="10">
        <f t="shared" si="52"/>
        <v>1.7327608401084009</v>
      </c>
      <c r="U244" s="12">
        <f t="shared" si="53"/>
        <v>3.8256049999999998E+23</v>
      </c>
      <c r="V244" s="12">
        <f t="shared" si="54"/>
        <v>1.473605E+23</v>
      </c>
      <c r="W244" s="10">
        <f t="shared" si="55"/>
        <v>632.45770663956637</v>
      </c>
      <c r="X244" s="11">
        <f t="shared" si="56"/>
        <v>344.05699241192411</v>
      </c>
      <c r="Y244" s="10">
        <f t="shared" si="59"/>
        <v>2485.6471205962057</v>
      </c>
      <c r="Z244" s="10">
        <f t="shared" si="57"/>
        <v>1352.1920336043361</v>
      </c>
      <c r="AA244" s="10">
        <f t="shared" si="58"/>
        <v>1346.2975271002711</v>
      </c>
      <c r="AB244" s="10">
        <f>AA244*K244</f>
        <v>732.38585474254751</v>
      </c>
    </row>
    <row r="245" spans="1:28">
      <c r="A245" s="14">
        <v>244</v>
      </c>
      <c r="B245" s="14" t="s">
        <v>372</v>
      </c>
      <c r="C245" s="14" t="s">
        <v>261</v>
      </c>
      <c r="D245" s="14" t="s">
        <v>37</v>
      </c>
      <c r="E245" s="14">
        <v>2023</v>
      </c>
      <c r="F245" s="14">
        <v>6</v>
      </c>
      <c r="G245" s="14">
        <v>13</v>
      </c>
      <c r="H245" s="14">
        <v>1000</v>
      </c>
      <c r="I245" s="14">
        <v>100</v>
      </c>
      <c r="J245" s="14">
        <v>1.3</v>
      </c>
      <c r="K245" s="14">
        <v>0.54400000000000004</v>
      </c>
      <c r="L245" s="14">
        <v>5110000</v>
      </c>
      <c r="M245" s="9">
        <f t="shared" si="45"/>
        <v>7.8000000000000004E+22</v>
      </c>
      <c r="N245" s="9">
        <f t="shared" si="46"/>
        <v>7.8E+21</v>
      </c>
      <c r="O245" s="10">
        <f t="shared" si="47"/>
        <v>2267.0731707317077</v>
      </c>
      <c r="P245" s="10">
        <f t="shared" si="48"/>
        <v>151.13821138211384</v>
      </c>
      <c r="Q245" s="11">
        <f t="shared" si="49"/>
        <v>1233.287804878049</v>
      </c>
      <c r="R245" s="11">
        <f t="shared" si="50"/>
        <v>82.219186991869933</v>
      </c>
      <c r="S245" s="9">
        <f t="shared" si="51"/>
        <v>6.643E+20</v>
      </c>
      <c r="T245" s="10">
        <f t="shared" si="52"/>
        <v>3.2179844173441734</v>
      </c>
      <c r="U245" s="12">
        <f t="shared" si="53"/>
        <v>7.1046950000000004E+23</v>
      </c>
      <c r="V245" s="12">
        <f t="shared" si="54"/>
        <v>2.7366950000000002E+23</v>
      </c>
      <c r="W245" s="10">
        <f t="shared" si="55"/>
        <v>1174.5643123306234</v>
      </c>
      <c r="X245" s="11">
        <f t="shared" si="56"/>
        <v>638.96298590785909</v>
      </c>
      <c r="Y245" s="10">
        <f t="shared" si="59"/>
        <v>4616.2017953929544</v>
      </c>
      <c r="Z245" s="10">
        <f t="shared" si="57"/>
        <v>2511.2137766937672</v>
      </c>
      <c r="AA245" s="10">
        <f t="shared" si="58"/>
        <v>2500.2668360433604</v>
      </c>
      <c r="AB245" s="10">
        <f>AA245*K245</f>
        <v>1360.1451588075881</v>
      </c>
    </row>
    <row r="246" spans="1:28">
      <c r="A246" s="14">
        <v>245</v>
      </c>
      <c r="B246" s="14" t="s">
        <v>260</v>
      </c>
      <c r="C246" s="14" t="s">
        <v>261</v>
      </c>
      <c r="D246" s="14" t="s">
        <v>37</v>
      </c>
      <c r="E246" s="14">
        <v>2023</v>
      </c>
      <c r="F246" s="14">
        <v>6</v>
      </c>
      <c r="G246" s="14">
        <v>7</v>
      </c>
      <c r="H246" s="14">
        <v>1000</v>
      </c>
      <c r="I246" s="14">
        <v>100</v>
      </c>
      <c r="J246" s="14">
        <v>1.3</v>
      </c>
      <c r="K246" s="14">
        <v>0.54400000000000004</v>
      </c>
      <c r="L246" s="14">
        <v>5110000</v>
      </c>
      <c r="M246" s="9">
        <f t="shared" si="45"/>
        <v>4.1999999999999996E+22</v>
      </c>
      <c r="N246" s="9">
        <f t="shared" si="46"/>
        <v>4.2E+21</v>
      </c>
      <c r="O246" s="10">
        <f t="shared" si="47"/>
        <v>1220.731707317073</v>
      </c>
      <c r="P246" s="10">
        <f t="shared" si="48"/>
        <v>81.382113821138205</v>
      </c>
      <c r="Q246" s="11">
        <f t="shared" si="49"/>
        <v>664.07804878048773</v>
      </c>
      <c r="R246" s="11">
        <f t="shared" si="50"/>
        <v>44.271869918699188</v>
      </c>
      <c r="S246" s="9">
        <f t="shared" si="51"/>
        <v>3.577E+20</v>
      </c>
      <c r="T246" s="10">
        <f t="shared" si="52"/>
        <v>1.7327608401084009</v>
      </c>
      <c r="U246" s="12">
        <f t="shared" si="53"/>
        <v>3.8256049999999998E+23</v>
      </c>
      <c r="V246" s="12">
        <f t="shared" si="54"/>
        <v>1.473605E+23</v>
      </c>
      <c r="W246" s="10">
        <f t="shared" si="55"/>
        <v>632.45770663956637</v>
      </c>
      <c r="X246" s="11">
        <f t="shared" si="56"/>
        <v>344.05699241192411</v>
      </c>
      <c r="Y246" s="10">
        <f t="shared" si="59"/>
        <v>2485.6471205962057</v>
      </c>
      <c r="Z246" s="10">
        <f t="shared" si="57"/>
        <v>1352.1920336043361</v>
      </c>
      <c r="AA246" s="10">
        <f t="shared" si="58"/>
        <v>1346.2975271002711</v>
      </c>
      <c r="AB246" s="10">
        <f>AA246*K246</f>
        <v>732.38585474254751</v>
      </c>
    </row>
    <row r="247" spans="1:28">
      <c r="A247" s="14">
        <v>246</v>
      </c>
      <c r="B247" s="14" t="s">
        <v>373</v>
      </c>
      <c r="C247" s="14" t="s">
        <v>374</v>
      </c>
      <c r="D247" s="14" t="s">
        <v>37</v>
      </c>
      <c r="E247" s="14">
        <v>2023</v>
      </c>
      <c r="F247" s="14">
        <v>6</v>
      </c>
      <c r="G247" s="14">
        <v>13</v>
      </c>
      <c r="H247" s="14">
        <v>1000</v>
      </c>
      <c r="I247" s="14">
        <v>100</v>
      </c>
      <c r="J247" s="14">
        <v>1.3</v>
      </c>
      <c r="K247" s="14">
        <v>0.54400000000000004</v>
      </c>
      <c r="L247" s="14">
        <v>5110000</v>
      </c>
      <c r="M247" s="9">
        <f t="shared" si="45"/>
        <v>7.8000000000000004E+22</v>
      </c>
      <c r="N247" s="9">
        <f t="shared" si="46"/>
        <v>7.8E+21</v>
      </c>
      <c r="O247" s="10">
        <f t="shared" si="47"/>
        <v>2267.0731707317077</v>
      </c>
      <c r="P247" s="10">
        <f t="shared" si="48"/>
        <v>151.13821138211384</v>
      </c>
      <c r="Q247" s="11">
        <f t="shared" si="49"/>
        <v>1233.287804878049</v>
      </c>
      <c r="R247" s="11">
        <f t="shared" si="50"/>
        <v>82.219186991869933</v>
      </c>
      <c r="S247" s="9">
        <f t="shared" si="51"/>
        <v>6.643E+20</v>
      </c>
      <c r="T247" s="10">
        <f t="shared" si="52"/>
        <v>3.2179844173441734</v>
      </c>
      <c r="U247" s="12">
        <f t="shared" si="53"/>
        <v>7.1046950000000004E+23</v>
      </c>
      <c r="V247" s="12">
        <f t="shared" si="54"/>
        <v>2.7366950000000002E+23</v>
      </c>
      <c r="W247" s="10">
        <f t="shared" si="55"/>
        <v>1174.5643123306234</v>
      </c>
      <c r="X247" s="11">
        <f t="shared" si="56"/>
        <v>638.96298590785909</v>
      </c>
      <c r="Y247" s="10">
        <f t="shared" si="59"/>
        <v>4616.2017953929544</v>
      </c>
      <c r="Z247" s="10">
        <f t="shared" si="57"/>
        <v>2511.2137766937672</v>
      </c>
      <c r="AA247" s="10">
        <f t="shared" si="58"/>
        <v>2500.2668360433604</v>
      </c>
      <c r="AB247" s="10">
        <f>AA247*K247</f>
        <v>1360.1451588075881</v>
      </c>
    </row>
    <row r="248" spans="1:28">
      <c r="A248" s="14">
        <v>247</v>
      </c>
      <c r="B248" s="14" t="s">
        <v>375</v>
      </c>
      <c r="C248" s="14" t="s">
        <v>374</v>
      </c>
      <c r="D248" s="14" t="s">
        <v>37</v>
      </c>
      <c r="E248" s="14">
        <v>2023</v>
      </c>
      <c r="F248" s="14">
        <v>6</v>
      </c>
      <c r="G248" s="14">
        <v>7</v>
      </c>
      <c r="H248" s="14">
        <v>1000</v>
      </c>
      <c r="I248" s="14">
        <v>100</v>
      </c>
      <c r="J248" s="14">
        <v>1.3</v>
      </c>
      <c r="K248" s="14">
        <v>0.54400000000000004</v>
      </c>
      <c r="L248" s="14">
        <v>5110000</v>
      </c>
      <c r="M248" s="9">
        <f t="shared" si="45"/>
        <v>4.1999999999999996E+22</v>
      </c>
      <c r="N248" s="9">
        <f t="shared" si="46"/>
        <v>4.2E+21</v>
      </c>
      <c r="O248" s="10">
        <f t="shared" si="47"/>
        <v>1220.731707317073</v>
      </c>
      <c r="P248" s="10">
        <f t="shared" si="48"/>
        <v>81.382113821138205</v>
      </c>
      <c r="Q248" s="11">
        <f t="shared" si="49"/>
        <v>664.07804878048773</v>
      </c>
      <c r="R248" s="11">
        <f t="shared" si="50"/>
        <v>44.271869918699188</v>
      </c>
      <c r="S248" s="9">
        <f t="shared" si="51"/>
        <v>3.577E+20</v>
      </c>
      <c r="T248" s="10">
        <f t="shared" si="52"/>
        <v>1.7327608401084009</v>
      </c>
      <c r="U248" s="12">
        <f t="shared" si="53"/>
        <v>3.8256049999999998E+23</v>
      </c>
      <c r="V248" s="12">
        <f t="shared" si="54"/>
        <v>1.473605E+23</v>
      </c>
      <c r="W248" s="10">
        <f t="shared" si="55"/>
        <v>632.45770663956637</v>
      </c>
      <c r="X248" s="11">
        <f t="shared" si="56"/>
        <v>344.05699241192411</v>
      </c>
      <c r="Y248" s="10">
        <f t="shared" si="59"/>
        <v>2485.6471205962057</v>
      </c>
      <c r="Z248" s="10">
        <f t="shared" si="57"/>
        <v>1352.1920336043361</v>
      </c>
      <c r="AA248" s="10">
        <f t="shared" si="58"/>
        <v>1346.2975271002711</v>
      </c>
      <c r="AB248" s="10">
        <f>AA248*K248</f>
        <v>732.38585474254751</v>
      </c>
    </row>
    <row r="249" spans="1:28">
      <c r="A249" s="14">
        <v>248</v>
      </c>
      <c r="B249" s="14" t="s">
        <v>376</v>
      </c>
      <c r="C249" s="14" t="s">
        <v>287</v>
      </c>
      <c r="D249" s="14" t="s">
        <v>37</v>
      </c>
      <c r="E249" s="14">
        <v>2023</v>
      </c>
      <c r="F249" s="14">
        <v>6</v>
      </c>
      <c r="G249" s="14">
        <v>1</v>
      </c>
      <c r="H249" s="14">
        <v>1000</v>
      </c>
      <c r="I249" s="14">
        <v>100</v>
      </c>
      <c r="J249" s="14">
        <v>1.3</v>
      </c>
      <c r="K249" s="14">
        <v>0.54400000000000004</v>
      </c>
      <c r="L249" s="14">
        <v>5110000</v>
      </c>
      <c r="M249" s="9">
        <f t="shared" si="45"/>
        <v>6E+21</v>
      </c>
      <c r="N249" s="9">
        <f t="shared" si="46"/>
        <v>6E+20</v>
      </c>
      <c r="O249" s="10">
        <f t="shared" si="47"/>
        <v>174.39024390243898</v>
      </c>
      <c r="P249" s="10">
        <f t="shared" si="48"/>
        <v>11.626016260162601</v>
      </c>
      <c r="Q249" s="11">
        <f t="shared" si="49"/>
        <v>94.868292682926807</v>
      </c>
      <c r="R249" s="11">
        <f t="shared" si="50"/>
        <v>6.324552845528455</v>
      </c>
      <c r="S249" s="9">
        <f t="shared" si="51"/>
        <v>5.11E+19</v>
      </c>
      <c r="T249" s="10">
        <f t="shared" si="52"/>
        <v>0.24753726287262873</v>
      </c>
      <c r="U249" s="12">
        <f t="shared" si="53"/>
        <v>5.4651500000000004E+22</v>
      </c>
      <c r="V249" s="12">
        <f t="shared" si="54"/>
        <v>2.10515E+22</v>
      </c>
      <c r="W249" s="10">
        <f t="shared" si="55"/>
        <v>90.351100948509483</v>
      </c>
      <c r="X249" s="11">
        <f t="shared" si="56"/>
        <v>49.150998915989163</v>
      </c>
      <c r="Y249" s="10">
        <f t="shared" si="59"/>
        <v>355.09244579945795</v>
      </c>
      <c r="Z249" s="10">
        <f t="shared" si="57"/>
        <v>193.17029051490513</v>
      </c>
      <c r="AA249" s="10">
        <f t="shared" si="58"/>
        <v>192.32821815718157</v>
      </c>
      <c r="AB249" s="10">
        <f>AA249*K249</f>
        <v>104.62655067750678</v>
      </c>
    </row>
    <row r="250" spans="1:28">
      <c r="A250" s="14">
        <v>249</v>
      </c>
      <c r="B250" s="14" t="s">
        <v>377</v>
      </c>
      <c r="C250" s="14" t="s">
        <v>287</v>
      </c>
      <c r="D250" s="14" t="s">
        <v>37</v>
      </c>
      <c r="E250" s="14">
        <v>2023</v>
      </c>
      <c r="F250" s="14">
        <v>6</v>
      </c>
      <c r="G250" s="14">
        <v>10</v>
      </c>
      <c r="H250" s="14">
        <v>1000</v>
      </c>
      <c r="I250" s="14">
        <v>100</v>
      </c>
      <c r="J250" s="14">
        <v>1.3</v>
      </c>
      <c r="K250" s="14">
        <v>0.54400000000000004</v>
      </c>
      <c r="L250" s="14">
        <v>5110000</v>
      </c>
      <c r="M250" s="9">
        <f t="shared" si="45"/>
        <v>6E+22</v>
      </c>
      <c r="N250" s="9">
        <f t="shared" si="46"/>
        <v>6E+21</v>
      </c>
      <c r="O250" s="10">
        <f t="shared" si="47"/>
        <v>1743.9024390243906</v>
      </c>
      <c r="P250" s="10">
        <f t="shared" si="48"/>
        <v>116.26016260162601</v>
      </c>
      <c r="Q250" s="11">
        <f t="shared" si="49"/>
        <v>948.68292682926858</v>
      </c>
      <c r="R250" s="11">
        <f t="shared" si="50"/>
        <v>63.24552845528455</v>
      </c>
      <c r="S250" s="9">
        <f t="shared" si="51"/>
        <v>5.11E+20</v>
      </c>
      <c r="T250" s="10">
        <f t="shared" si="52"/>
        <v>2.4753726287262872</v>
      </c>
      <c r="U250" s="12">
        <f t="shared" si="53"/>
        <v>5.4651500000000001E+23</v>
      </c>
      <c r="V250" s="12">
        <f t="shared" si="54"/>
        <v>2.1051499999999998E+23</v>
      </c>
      <c r="W250" s="10">
        <f t="shared" si="55"/>
        <v>903.51100948509486</v>
      </c>
      <c r="X250" s="11">
        <f t="shared" si="56"/>
        <v>491.50998915989163</v>
      </c>
      <c r="Y250" s="10">
        <f t="shared" si="59"/>
        <v>3550.9244579945803</v>
      </c>
      <c r="Z250" s="10">
        <f t="shared" si="57"/>
        <v>1931.7029051490517</v>
      </c>
      <c r="AA250" s="10">
        <f t="shared" si="58"/>
        <v>1923.2821815718157</v>
      </c>
      <c r="AB250" s="10">
        <f>AA250*K250</f>
        <v>1046.2655067750679</v>
      </c>
    </row>
    <row r="251" spans="1:28">
      <c r="A251" s="14">
        <v>250</v>
      </c>
      <c r="B251" s="14" t="s">
        <v>378</v>
      </c>
      <c r="C251" s="14" t="s">
        <v>379</v>
      </c>
      <c r="D251" s="14" t="s">
        <v>37</v>
      </c>
      <c r="E251" s="14">
        <v>2023</v>
      </c>
      <c r="F251" s="14">
        <v>6</v>
      </c>
      <c r="G251" s="14">
        <v>1.3</v>
      </c>
      <c r="H251" s="14">
        <v>1000</v>
      </c>
      <c r="I251" s="14">
        <v>100</v>
      </c>
      <c r="J251" s="14">
        <v>1.3</v>
      </c>
      <c r="K251" s="14">
        <v>0.54400000000000004</v>
      </c>
      <c r="L251" s="14">
        <v>5110000</v>
      </c>
      <c r="M251" s="9">
        <f t="shared" si="45"/>
        <v>7.800000000000001E+21</v>
      </c>
      <c r="N251" s="9">
        <f t="shared" si="46"/>
        <v>7.8000000000000013E+20</v>
      </c>
      <c r="O251" s="10">
        <f t="shared" si="47"/>
        <v>226.70731707317074</v>
      </c>
      <c r="P251" s="10">
        <f t="shared" si="48"/>
        <v>15.113821138211385</v>
      </c>
      <c r="Q251" s="11">
        <f t="shared" si="49"/>
        <v>123.32878048780489</v>
      </c>
      <c r="R251" s="11">
        <f t="shared" si="50"/>
        <v>8.2219186991869933</v>
      </c>
      <c r="S251" s="9">
        <f t="shared" si="51"/>
        <v>6.643E+19</v>
      </c>
      <c r="T251" s="10">
        <f t="shared" si="52"/>
        <v>0.32179844173441735</v>
      </c>
      <c r="U251" s="12">
        <f t="shared" si="53"/>
        <v>7.1046950000000001E+22</v>
      </c>
      <c r="V251" s="12">
        <f t="shared" si="54"/>
        <v>2.7366950000000001E+22</v>
      </c>
      <c r="W251" s="10">
        <f t="shared" si="55"/>
        <v>117.45643123306233</v>
      </c>
      <c r="X251" s="11">
        <f t="shared" si="56"/>
        <v>63.896298590785911</v>
      </c>
      <c r="Y251" s="10">
        <f t="shared" si="59"/>
        <v>461.62017953929541</v>
      </c>
      <c r="Z251" s="10">
        <f t="shared" si="57"/>
        <v>251.12137766937673</v>
      </c>
      <c r="AA251" s="10">
        <f t="shared" si="58"/>
        <v>250.02668360433606</v>
      </c>
      <c r="AB251" s="10">
        <f>AA251*K251</f>
        <v>136.01451588075884</v>
      </c>
    </row>
    <row r="252" spans="1:28">
      <c r="A252" s="14">
        <v>251</v>
      </c>
      <c r="B252" s="14" t="s">
        <v>380</v>
      </c>
      <c r="C252" s="14" t="s">
        <v>381</v>
      </c>
      <c r="D252" s="14" t="s">
        <v>37</v>
      </c>
      <c r="E252" s="14">
        <v>2023</v>
      </c>
      <c r="F252" s="14">
        <v>6</v>
      </c>
      <c r="G252" s="14">
        <v>7</v>
      </c>
      <c r="H252" s="14">
        <v>1000</v>
      </c>
      <c r="I252" s="14">
        <v>100</v>
      </c>
      <c r="J252" s="14">
        <v>1.3</v>
      </c>
      <c r="K252" s="14">
        <v>0.54400000000000004</v>
      </c>
      <c r="L252" s="14">
        <v>5110000</v>
      </c>
      <c r="M252" s="9">
        <f t="shared" si="45"/>
        <v>4.1999999999999996E+22</v>
      </c>
      <c r="N252" s="9">
        <f t="shared" si="46"/>
        <v>4.2E+21</v>
      </c>
      <c r="O252" s="10">
        <f t="shared" si="47"/>
        <v>1220.731707317073</v>
      </c>
      <c r="P252" s="10">
        <f t="shared" si="48"/>
        <v>81.382113821138205</v>
      </c>
      <c r="Q252" s="11">
        <f t="shared" si="49"/>
        <v>664.07804878048773</v>
      </c>
      <c r="R252" s="11">
        <f t="shared" si="50"/>
        <v>44.271869918699188</v>
      </c>
      <c r="S252" s="9">
        <f t="shared" si="51"/>
        <v>3.577E+20</v>
      </c>
      <c r="T252" s="10">
        <f t="shared" si="52"/>
        <v>1.7327608401084009</v>
      </c>
      <c r="U252" s="12">
        <f t="shared" si="53"/>
        <v>3.8256049999999998E+23</v>
      </c>
      <c r="V252" s="12">
        <f t="shared" si="54"/>
        <v>1.473605E+23</v>
      </c>
      <c r="W252" s="10">
        <f t="shared" si="55"/>
        <v>632.45770663956637</v>
      </c>
      <c r="X252" s="11">
        <f t="shared" si="56"/>
        <v>344.05699241192411</v>
      </c>
      <c r="Y252" s="10">
        <f t="shared" si="59"/>
        <v>2485.6471205962057</v>
      </c>
      <c r="Z252" s="10">
        <f t="shared" si="57"/>
        <v>1352.1920336043361</v>
      </c>
      <c r="AA252" s="10">
        <f t="shared" si="58"/>
        <v>1346.2975271002711</v>
      </c>
      <c r="AB252" s="10">
        <f>AA252*K252</f>
        <v>732.38585474254751</v>
      </c>
    </row>
    <row r="253" spans="1:28">
      <c r="A253" s="14">
        <v>252</v>
      </c>
      <c r="B253" s="14" t="s">
        <v>382</v>
      </c>
      <c r="C253" s="14" t="s">
        <v>81</v>
      </c>
      <c r="D253" s="14" t="s">
        <v>37</v>
      </c>
      <c r="E253" s="14">
        <v>2023</v>
      </c>
      <c r="F253" s="14">
        <v>6</v>
      </c>
      <c r="G253" s="14">
        <v>6</v>
      </c>
      <c r="H253" s="14">
        <v>1000</v>
      </c>
      <c r="I253" s="14">
        <v>100</v>
      </c>
      <c r="J253" s="14">
        <v>1.3</v>
      </c>
      <c r="K253" s="14">
        <v>0.54400000000000004</v>
      </c>
      <c r="L253" s="14">
        <v>5110000</v>
      </c>
      <c r="M253" s="9">
        <f t="shared" si="45"/>
        <v>3.6E+22</v>
      </c>
      <c r="N253" s="9">
        <f t="shared" si="46"/>
        <v>3.6E+21</v>
      </c>
      <c r="O253" s="10">
        <f t="shared" si="47"/>
        <v>1046.3414634146341</v>
      </c>
      <c r="P253" s="10">
        <f t="shared" si="48"/>
        <v>69.756097560975604</v>
      </c>
      <c r="Q253" s="11">
        <f t="shared" si="49"/>
        <v>569.20975609756101</v>
      </c>
      <c r="R253" s="11">
        <f t="shared" si="50"/>
        <v>37.94731707317073</v>
      </c>
      <c r="S253" s="9">
        <f t="shared" si="51"/>
        <v>3.066E+20</v>
      </c>
      <c r="T253" s="10">
        <f t="shared" si="52"/>
        <v>1.4852235772357723</v>
      </c>
      <c r="U253" s="12">
        <f t="shared" si="53"/>
        <v>3.2790899999999999E+23</v>
      </c>
      <c r="V253" s="12">
        <f t="shared" si="54"/>
        <v>1.2630899999999999E+23</v>
      </c>
      <c r="W253" s="10">
        <f t="shared" si="55"/>
        <v>542.10660569105687</v>
      </c>
      <c r="X253" s="11">
        <f t="shared" si="56"/>
        <v>294.90599349593498</v>
      </c>
      <c r="Y253" s="10">
        <f t="shared" si="59"/>
        <v>2130.5546747967478</v>
      </c>
      <c r="Z253" s="10">
        <f t="shared" si="57"/>
        <v>1159.0217430894309</v>
      </c>
      <c r="AA253" s="10">
        <f t="shared" si="58"/>
        <v>1153.9693089430893</v>
      </c>
      <c r="AB253" s="10">
        <f>AA253*K253</f>
        <v>627.75930406504062</v>
      </c>
    </row>
    <row r="254" spans="1:28">
      <c r="A254" s="14">
        <v>253</v>
      </c>
      <c r="B254" s="14" t="s">
        <v>383</v>
      </c>
      <c r="C254" s="14" t="s">
        <v>384</v>
      </c>
      <c r="D254" s="14" t="s">
        <v>37</v>
      </c>
      <c r="E254" s="14">
        <v>2023</v>
      </c>
      <c r="F254" s="14">
        <v>6</v>
      </c>
      <c r="G254" s="14">
        <v>13</v>
      </c>
      <c r="H254" s="14">
        <v>1000</v>
      </c>
      <c r="I254" s="14">
        <v>100</v>
      </c>
      <c r="J254" s="14">
        <v>1.3</v>
      </c>
      <c r="K254" s="14">
        <v>0.54400000000000004</v>
      </c>
      <c r="L254" s="14">
        <v>5110000</v>
      </c>
      <c r="M254" s="9">
        <f t="shared" si="45"/>
        <v>7.8000000000000004E+22</v>
      </c>
      <c r="N254" s="9">
        <f t="shared" si="46"/>
        <v>7.8E+21</v>
      </c>
      <c r="O254" s="10">
        <f t="shared" si="47"/>
        <v>2267.0731707317077</v>
      </c>
      <c r="P254" s="10">
        <f t="shared" si="48"/>
        <v>151.13821138211384</v>
      </c>
      <c r="Q254" s="11">
        <f t="shared" si="49"/>
        <v>1233.287804878049</v>
      </c>
      <c r="R254" s="11">
        <f t="shared" si="50"/>
        <v>82.219186991869933</v>
      </c>
      <c r="S254" s="9">
        <f t="shared" si="51"/>
        <v>6.643E+20</v>
      </c>
      <c r="T254" s="10">
        <f t="shared" si="52"/>
        <v>3.2179844173441734</v>
      </c>
      <c r="U254" s="12">
        <f t="shared" si="53"/>
        <v>7.1046950000000004E+23</v>
      </c>
      <c r="V254" s="12">
        <f t="shared" si="54"/>
        <v>2.7366950000000002E+23</v>
      </c>
      <c r="W254" s="10">
        <f t="shared" si="55"/>
        <v>1174.5643123306234</v>
      </c>
      <c r="X254" s="11">
        <f t="shared" si="56"/>
        <v>638.96298590785909</v>
      </c>
      <c r="Y254" s="10">
        <f t="shared" si="59"/>
        <v>4616.2017953929544</v>
      </c>
      <c r="Z254" s="10">
        <f t="shared" si="57"/>
        <v>2511.2137766937672</v>
      </c>
      <c r="AA254" s="10">
        <f t="shared" si="58"/>
        <v>2500.2668360433604</v>
      </c>
      <c r="AB254" s="10">
        <f>AA254*K254</f>
        <v>1360.1451588075881</v>
      </c>
    </row>
    <row r="255" spans="1:28">
      <c r="A255" s="14">
        <v>254</v>
      </c>
      <c r="B255" s="14" t="s">
        <v>385</v>
      </c>
      <c r="C255" s="14" t="s">
        <v>272</v>
      </c>
      <c r="D255" s="14" t="s">
        <v>37</v>
      </c>
      <c r="E255" s="14">
        <v>2023</v>
      </c>
      <c r="F255" s="14">
        <v>6</v>
      </c>
      <c r="G255" s="14">
        <v>7</v>
      </c>
      <c r="H255" s="14">
        <v>1000</v>
      </c>
      <c r="I255" s="14">
        <v>100</v>
      </c>
      <c r="J255" s="14">
        <v>1.3</v>
      </c>
      <c r="K255" s="14">
        <v>0.54400000000000004</v>
      </c>
      <c r="L255" s="14">
        <v>5110000</v>
      </c>
      <c r="M255" s="9">
        <f t="shared" si="45"/>
        <v>4.1999999999999996E+22</v>
      </c>
      <c r="N255" s="9">
        <f t="shared" si="46"/>
        <v>4.2E+21</v>
      </c>
      <c r="O255" s="10">
        <f t="shared" si="47"/>
        <v>1220.731707317073</v>
      </c>
      <c r="P255" s="10">
        <f t="shared" si="48"/>
        <v>81.382113821138205</v>
      </c>
      <c r="Q255" s="11">
        <f t="shared" si="49"/>
        <v>664.07804878048773</v>
      </c>
      <c r="R255" s="11">
        <f t="shared" si="50"/>
        <v>44.271869918699188</v>
      </c>
      <c r="S255" s="9">
        <f t="shared" si="51"/>
        <v>3.577E+20</v>
      </c>
      <c r="T255" s="10">
        <f t="shared" si="52"/>
        <v>1.7327608401084009</v>
      </c>
      <c r="U255" s="12">
        <f t="shared" si="53"/>
        <v>3.8256049999999998E+23</v>
      </c>
      <c r="V255" s="12">
        <f t="shared" si="54"/>
        <v>1.473605E+23</v>
      </c>
      <c r="W255" s="10">
        <f t="shared" si="55"/>
        <v>632.45770663956637</v>
      </c>
      <c r="X255" s="11">
        <f t="shared" si="56"/>
        <v>344.05699241192411</v>
      </c>
      <c r="Y255" s="10">
        <f t="shared" si="59"/>
        <v>2485.6471205962057</v>
      </c>
      <c r="Z255" s="10">
        <f t="shared" si="57"/>
        <v>1352.1920336043361</v>
      </c>
      <c r="AA255" s="10">
        <f t="shared" si="58"/>
        <v>1346.2975271002711</v>
      </c>
      <c r="AB255" s="10">
        <f>AA255*K255</f>
        <v>732.38585474254751</v>
      </c>
    </row>
    <row r="256" spans="1:28">
      <c r="A256" s="14">
        <v>255</v>
      </c>
      <c r="B256" s="14" t="s">
        <v>386</v>
      </c>
      <c r="C256" s="14" t="s">
        <v>272</v>
      </c>
      <c r="D256" s="14" t="s">
        <v>37</v>
      </c>
      <c r="E256" s="14">
        <v>2023</v>
      </c>
      <c r="F256" s="14">
        <v>6</v>
      </c>
      <c r="G256" s="14">
        <v>13</v>
      </c>
      <c r="H256" s="14">
        <v>1000</v>
      </c>
      <c r="I256" s="14">
        <v>100</v>
      </c>
      <c r="J256" s="14">
        <v>1.3</v>
      </c>
      <c r="K256" s="14">
        <v>0.54400000000000004</v>
      </c>
      <c r="L256" s="14">
        <v>5110000</v>
      </c>
      <c r="M256" s="9">
        <f t="shared" si="45"/>
        <v>7.8000000000000004E+22</v>
      </c>
      <c r="N256" s="9">
        <f t="shared" si="46"/>
        <v>7.8E+21</v>
      </c>
      <c r="O256" s="10">
        <f t="shared" si="47"/>
        <v>2267.0731707317077</v>
      </c>
      <c r="P256" s="10">
        <f t="shared" si="48"/>
        <v>151.13821138211384</v>
      </c>
      <c r="Q256" s="11">
        <f t="shared" si="49"/>
        <v>1233.287804878049</v>
      </c>
      <c r="R256" s="11">
        <f t="shared" si="50"/>
        <v>82.219186991869933</v>
      </c>
      <c r="S256" s="9">
        <f t="shared" si="51"/>
        <v>6.643E+20</v>
      </c>
      <c r="T256" s="10">
        <f t="shared" si="52"/>
        <v>3.2179844173441734</v>
      </c>
      <c r="U256" s="12">
        <f t="shared" si="53"/>
        <v>7.1046950000000004E+23</v>
      </c>
      <c r="V256" s="12">
        <f t="shared" si="54"/>
        <v>2.7366950000000002E+23</v>
      </c>
      <c r="W256" s="10">
        <f t="shared" si="55"/>
        <v>1174.5643123306234</v>
      </c>
      <c r="X256" s="11">
        <f t="shared" si="56"/>
        <v>638.96298590785909</v>
      </c>
      <c r="Y256" s="10">
        <f t="shared" si="59"/>
        <v>4616.2017953929544</v>
      </c>
      <c r="Z256" s="10">
        <f t="shared" si="57"/>
        <v>2511.2137766937672</v>
      </c>
      <c r="AA256" s="10">
        <f t="shared" si="58"/>
        <v>2500.2668360433604</v>
      </c>
      <c r="AB256" s="10">
        <f>AA256*K256</f>
        <v>1360.1451588075881</v>
      </c>
    </row>
    <row r="257" spans="1:28">
      <c r="A257" s="14">
        <v>256</v>
      </c>
      <c r="B257" s="14" t="s">
        <v>387</v>
      </c>
      <c r="C257" s="14" t="s">
        <v>272</v>
      </c>
      <c r="D257" s="14" t="s">
        <v>37</v>
      </c>
      <c r="E257" s="14">
        <v>2023</v>
      </c>
      <c r="F257" s="14">
        <v>6</v>
      </c>
      <c r="G257" s="14">
        <v>33</v>
      </c>
      <c r="H257" s="14">
        <v>1000</v>
      </c>
      <c r="I257" s="14">
        <v>100</v>
      </c>
      <c r="J257" s="14">
        <v>1.3</v>
      </c>
      <c r="K257" s="14">
        <v>0.54400000000000004</v>
      </c>
      <c r="L257" s="14">
        <v>5110000</v>
      </c>
      <c r="M257" s="9">
        <f t="shared" si="45"/>
        <v>1.98E+23</v>
      </c>
      <c r="N257" s="9">
        <f t="shared" si="46"/>
        <v>1.9800000000000002E+22</v>
      </c>
      <c r="O257" s="10">
        <f t="shared" si="47"/>
        <v>5754.8780487804888</v>
      </c>
      <c r="P257" s="10">
        <f t="shared" si="48"/>
        <v>383.65853658536588</v>
      </c>
      <c r="Q257" s="11">
        <f t="shared" si="49"/>
        <v>3130.6536585365861</v>
      </c>
      <c r="R257" s="11">
        <f t="shared" si="50"/>
        <v>208.71024390243906</v>
      </c>
      <c r="S257" s="9">
        <f t="shared" si="51"/>
        <v>1.6863000000000001E+21</v>
      </c>
      <c r="T257" s="10">
        <f t="shared" si="52"/>
        <v>8.1687296747967491</v>
      </c>
      <c r="U257" s="12">
        <f t="shared" si="53"/>
        <v>1.8034995000000001E+24</v>
      </c>
      <c r="V257" s="12">
        <f t="shared" si="54"/>
        <v>6.9469950000000001E+23</v>
      </c>
      <c r="W257" s="10">
        <f t="shared" si="55"/>
        <v>2981.5863313008135</v>
      </c>
      <c r="X257" s="11">
        <f t="shared" si="56"/>
        <v>1621.9829642276427</v>
      </c>
      <c r="Y257" s="10">
        <f t="shared" si="59"/>
        <v>11718.050711382115</v>
      </c>
      <c r="Z257" s="10">
        <f t="shared" si="57"/>
        <v>6374.6195869918711</v>
      </c>
      <c r="AA257" s="10">
        <f t="shared" si="58"/>
        <v>6346.8311991869932</v>
      </c>
      <c r="AB257" s="10">
        <f>AA257*K257</f>
        <v>3452.6761723577247</v>
      </c>
    </row>
    <row r="258" spans="1:28">
      <c r="A258" s="14">
        <v>257</v>
      </c>
      <c r="B258" s="14" t="s">
        <v>388</v>
      </c>
      <c r="C258" s="14" t="s">
        <v>272</v>
      </c>
      <c r="D258" s="14" t="s">
        <v>37</v>
      </c>
      <c r="E258" s="14">
        <v>2023</v>
      </c>
      <c r="F258" s="14">
        <v>6</v>
      </c>
      <c r="G258" s="14">
        <v>7</v>
      </c>
      <c r="H258" s="14">
        <v>1000</v>
      </c>
      <c r="I258" s="14">
        <v>100</v>
      </c>
      <c r="J258" s="14">
        <v>1.3</v>
      </c>
      <c r="K258" s="14">
        <v>0.54400000000000004</v>
      </c>
      <c r="L258" s="14">
        <v>5110000</v>
      </c>
      <c r="M258" s="9">
        <f t="shared" ref="M258:M321" si="60">F258*G258*H258*10^18</f>
        <v>4.1999999999999996E+22</v>
      </c>
      <c r="N258" s="9">
        <f t="shared" ref="N258:N321" si="61">F258*G258*I258*10^18</f>
        <v>4.2E+21</v>
      </c>
      <c r="O258" s="10">
        <f t="shared" ref="O258:O321" si="62">J258*M258*330*6/(8.856*10^22)</f>
        <v>1220.731707317073</v>
      </c>
      <c r="P258" s="10">
        <f t="shared" ref="P258:P321" si="63">J258*N258*330*4/(8.856*10^22)</f>
        <v>81.382113821138205</v>
      </c>
      <c r="Q258" s="11">
        <f t="shared" ref="Q258:Q321" si="64">O258*K258</f>
        <v>664.07804878048773</v>
      </c>
      <c r="R258" s="11">
        <f t="shared" ref="R258:R321" si="65">K258*P258</f>
        <v>44.271869918699188</v>
      </c>
      <c r="S258" s="9">
        <f t="shared" ref="S258:S321" si="66">G258*L258*10^13</f>
        <v>3.577E+20</v>
      </c>
      <c r="T258" s="10">
        <f t="shared" ref="T258:T321" si="67">S258*J258*330/(8.856*10^22)</f>
        <v>1.7327608401084009</v>
      </c>
      <c r="U258" s="12">
        <f t="shared" ref="U258:U321" si="68">M258*6+S258*365</f>
        <v>3.8256049999999998E+23</v>
      </c>
      <c r="V258" s="12">
        <f t="shared" ref="V258:V321" si="69">N258*4+S258*365</f>
        <v>1.473605E+23</v>
      </c>
      <c r="W258" s="10">
        <f t="shared" ref="W258:W321" si="70">T258*365</f>
        <v>632.45770663956637</v>
      </c>
      <c r="X258" s="11">
        <f t="shared" ref="X258:X321" si="71">W258*K258</f>
        <v>344.05699241192411</v>
      </c>
      <c r="Y258" s="10">
        <f t="shared" si="59"/>
        <v>2485.6471205962057</v>
      </c>
      <c r="Z258" s="10">
        <f t="shared" ref="Z258:Z321" si="72">Y258*K258</f>
        <v>1352.1920336043361</v>
      </c>
      <c r="AA258" s="10">
        <f t="shared" ref="AA258:AA321" si="73">P258+W258*(2025-E258)</f>
        <v>1346.2975271002711</v>
      </c>
      <c r="AB258" s="10">
        <f>AA258*K258</f>
        <v>732.38585474254751</v>
      </c>
    </row>
    <row r="259" spans="1:28">
      <c r="A259" s="14">
        <v>258</v>
      </c>
      <c r="B259" s="14" t="s">
        <v>389</v>
      </c>
      <c r="C259" s="14" t="s">
        <v>272</v>
      </c>
      <c r="D259" s="14" t="s">
        <v>37</v>
      </c>
      <c r="E259" s="14">
        <v>2023</v>
      </c>
      <c r="F259" s="14">
        <v>6</v>
      </c>
      <c r="G259" s="14">
        <v>13</v>
      </c>
      <c r="H259" s="14">
        <v>1000</v>
      </c>
      <c r="I259" s="14">
        <v>100</v>
      </c>
      <c r="J259" s="14">
        <v>1.3</v>
      </c>
      <c r="K259" s="14">
        <v>0.54400000000000004</v>
      </c>
      <c r="L259" s="14">
        <v>5110000</v>
      </c>
      <c r="M259" s="9">
        <f t="shared" si="60"/>
        <v>7.8000000000000004E+22</v>
      </c>
      <c r="N259" s="9">
        <f t="shared" si="61"/>
        <v>7.8E+21</v>
      </c>
      <c r="O259" s="10">
        <f t="shared" si="62"/>
        <v>2267.0731707317077</v>
      </c>
      <c r="P259" s="10">
        <f t="shared" si="63"/>
        <v>151.13821138211384</v>
      </c>
      <c r="Q259" s="11">
        <f t="shared" si="64"/>
        <v>1233.287804878049</v>
      </c>
      <c r="R259" s="11">
        <f t="shared" si="65"/>
        <v>82.219186991869933</v>
      </c>
      <c r="S259" s="9">
        <f t="shared" si="66"/>
        <v>6.643E+20</v>
      </c>
      <c r="T259" s="10">
        <f t="shared" si="67"/>
        <v>3.2179844173441734</v>
      </c>
      <c r="U259" s="12">
        <f t="shared" si="68"/>
        <v>7.1046950000000004E+23</v>
      </c>
      <c r="V259" s="12">
        <f t="shared" si="69"/>
        <v>2.7366950000000002E+23</v>
      </c>
      <c r="W259" s="10">
        <f t="shared" si="70"/>
        <v>1174.5643123306234</v>
      </c>
      <c r="X259" s="11">
        <f t="shared" si="71"/>
        <v>638.96298590785909</v>
      </c>
      <c r="Y259" s="10">
        <f t="shared" ref="Y259:Y322" si="74">O259+W259*(2025-E259)</f>
        <v>4616.2017953929544</v>
      </c>
      <c r="Z259" s="10">
        <f t="shared" si="72"/>
        <v>2511.2137766937672</v>
      </c>
      <c r="AA259" s="10">
        <f t="shared" si="73"/>
        <v>2500.2668360433604</v>
      </c>
      <c r="AB259" s="10">
        <f>AA259*K259</f>
        <v>1360.1451588075881</v>
      </c>
    </row>
    <row r="260" spans="1:28">
      <c r="A260" s="14">
        <v>259</v>
      </c>
      <c r="B260" s="14" t="s">
        <v>390</v>
      </c>
      <c r="C260" s="14" t="s">
        <v>272</v>
      </c>
      <c r="D260" s="14" t="s">
        <v>37</v>
      </c>
      <c r="E260" s="14">
        <v>2023</v>
      </c>
      <c r="F260" s="14">
        <v>6</v>
      </c>
      <c r="G260" s="14">
        <v>33</v>
      </c>
      <c r="H260" s="14">
        <v>1000</v>
      </c>
      <c r="I260" s="14">
        <v>100</v>
      </c>
      <c r="J260" s="14">
        <v>1.3</v>
      </c>
      <c r="K260" s="14">
        <v>0.54400000000000004</v>
      </c>
      <c r="L260" s="14">
        <v>5110000</v>
      </c>
      <c r="M260" s="9">
        <f t="shared" si="60"/>
        <v>1.98E+23</v>
      </c>
      <c r="N260" s="9">
        <f t="shared" si="61"/>
        <v>1.9800000000000002E+22</v>
      </c>
      <c r="O260" s="10">
        <f t="shared" si="62"/>
        <v>5754.8780487804888</v>
      </c>
      <c r="P260" s="10">
        <f t="shared" si="63"/>
        <v>383.65853658536588</v>
      </c>
      <c r="Q260" s="11">
        <f t="shared" si="64"/>
        <v>3130.6536585365861</v>
      </c>
      <c r="R260" s="11">
        <f t="shared" si="65"/>
        <v>208.71024390243906</v>
      </c>
      <c r="S260" s="9">
        <f t="shared" si="66"/>
        <v>1.6863000000000001E+21</v>
      </c>
      <c r="T260" s="10">
        <f t="shared" si="67"/>
        <v>8.1687296747967491</v>
      </c>
      <c r="U260" s="12">
        <f t="shared" si="68"/>
        <v>1.8034995000000001E+24</v>
      </c>
      <c r="V260" s="12">
        <f t="shared" si="69"/>
        <v>6.9469950000000001E+23</v>
      </c>
      <c r="W260" s="10">
        <f t="shared" si="70"/>
        <v>2981.5863313008135</v>
      </c>
      <c r="X260" s="11">
        <f t="shared" si="71"/>
        <v>1621.9829642276427</v>
      </c>
      <c r="Y260" s="10">
        <f t="shared" si="74"/>
        <v>11718.050711382115</v>
      </c>
      <c r="Z260" s="10">
        <f t="shared" si="72"/>
        <v>6374.6195869918711</v>
      </c>
      <c r="AA260" s="10">
        <f t="shared" si="73"/>
        <v>6346.8311991869932</v>
      </c>
      <c r="AB260" s="10">
        <f>AA260*K260</f>
        <v>3452.6761723577247</v>
      </c>
    </row>
    <row r="261" spans="1:28">
      <c r="A261" s="14">
        <v>260</v>
      </c>
      <c r="B261" s="14" t="s">
        <v>391</v>
      </c>
      <c r="C261" s="14" t="s">
        <v>313</v>
      </c>
      <c r="D261" s="14" t="s">
        <v>37</v>
      </c>
      <c r="E261" s="14">
        <v>2023</v>
      </c>
      <c r="F261" s="14">
        <v>6</v>
      </c>
      <c r="G261" s="14">
        <v>13</v>
      </c>
      <c r="H261" s="14">
        <v>1000</v>
      </c>
      <c r="I261" s="14">
        <v>100</v>
      </c>
      <c r="J261" s="14">
        <v>1.3</v>
      </c>
      <c r="K261" s="14">
        <v>0.54400000000000004</v>
      </c>
      <c r="L261" s="14">
        <v>5110000</v>
      </c>
      <c r="M261" s="9">
        <f t="shared" si="60"/>
        <v>7.8000000000000004E+22</v>
      </c>
      <c r="N261" s="9">
        <f t="shared" si="61"/>
        <v>7.8E+21</v>
      </c>
      <c r="O261" s="10">
        <f t="shared" si="62"/>
        <v>2267.0731707317077</v>
      </c>
      <c r="P261" s="10">
        <f t="shared" si="63"/>
        <v>151.13821138211384</v>
      </c>
      <c r="Q261" s="11">
        <f t="shared" si="64"/>
        <v>1233.287804878049</v>
      </c>
      <c r="R261" s="11">
        <f t="shared" si="65"/>
        <v>82.219186991869933</v>
      </c>
      <c r="S261" s="9">
        <f t="shared" si="66"/>
        <v>6.643E+20</v>
      </c>
      <c r="T261" s="10">
        <f t="shared" si="67"/>
        <v>3.2179844173441734</v>
      </c>
      <c r="U261" s="12">
        <f t="shared" si="68"/>
        <v>7.1046950000000004E+23</v>
      </c>
      <c r="V261" s="12">
        <f t="shared" si="69"/>
        <v>2.7366950000000002E+23</v>
      </c>
      <c r="W261" s="10">
        <f t="shared" si="70"/>
        <v>1174.5643123306234</v>
      </c>
      <c r="X261" s="11">
        <f t="shared" si="71"/>
        <v>638.96298590785909</v>
      </c>
      <c r="Y261" s="10">
        <f t="shared" si="74"/>
        <v>4616.2017953929544</v>
      </c>
      <c r="Z261" s="10">
        <f t="shared" si="72"/>
        <v>2511.2137766937672</v>
      </c>
      <c r="AA261" s="10">
        <f t="shared" si="73"/>
        <v>2500.2668360433604</v>
      </c>
      <c r="AB261" s="10">
        <f>AA261*K261</f>
        <v>1360.1451588075881</v>
      </c>
    </row>
    <row r="262" spans="1:28">
      <c r="A262" s="14">
        <v>261</v>
      </c>
      <c r="B262" s="14" t="s">
        <v>392</v>
      </c>
      <c r="C262" s="14" t="s">
        <v>266</v>
      </c>
      <c r="D262" s="14" t="s">
        <v>37</v>
      </c>
      <c r="E262" s="14">
        <v>2023</v>
      </c>
      <c r="F262" s="14">
        <v>6</v>
      </c>
      <c r="G262" s="14">
        <v>7</v>
      </c>
      <c r="H262" s="14">
        <v>1000</v>
      </c>
      <c r="I262" s="14">
        <v>100</v>
      </c>
      <c r="J262" s="14">
        <v>1.3</v>
      </c>
      <c r="K262" s="14">
        <v>0.54400000000000004</v>
      </c>
      <c r="L262" s="14">
        <v>5110000</v>
      </c>
      <c r="M262" s="9">
        <f t="shared" si="60"/>
        <v>4.1999999999999996E+22</v>
      </c>
      <c r="N262" s="9">
        <f t="shared" si="61"/>
        <v>4.2E+21</v>
      </c>
      <c r="O262" s="10">
        <f t="shared" si="62"/>
        <v>1220.731707317073</v>
      </c>
      <c r="P262" s="10">
        <f t="shared" si="63"/>
        <v>81.382113821138205</v>
      </c>
      <c r="Q262" s="11">
        <f t="shared" si="64"/>
        <v>664.07804878048773</v>
      </c>
      <c r="R262" s="11">
        <f t="shared" si="65"/>
        <v>44.271869918699188</v>
      </c>
      <c r="S262" s="9">
        <f t="shared" si="66"/>
        <v>3.577E+20</v>
      </c>
      <c r="T262" s="10">
        <f t="shared" si="67"/>
        <v>1.7327608401084009</v>
      </c>
      <c r="U262" s="12">
        <f t="shared" si="68"/>
        <v>3.8256049999999998E+23</v>
      </c>
      <c r="V262" s="12">
        <f t="shared" si="69"/>
        <v>1.473605E+23</v>
      </c>
      <c r="W262" s="10">
        <f t="shared" si="70"/>
        <v>632.45770663956637</v>
      </c>
      <c r="X262" s="11">
        <f t="shared" si="71"/>
        <v>344.05699241192411</v>
      </c>
      <c r="Y262" s="10">
        <f t="shared" si="74"/>
        <v>2485.6471205962057</v>
      </c>
      <c r="Z262" s="10">
        <f t="shared" si="72"/>
        <v>1352.1920336043361</v>
      </c>
      <c r="AA262" s="10">
        <f t="shared" si="73"/>
        <v>1346.2975271002711</v>
      </c>
      <c r="AB262" s="10">
        <f>AA262*K262</f>
        <v>732.38585474254751</v>
      </c>
    </row>
    <row r="263" spans="1:28">
      <c r="A263" s="14">
        <v>262</v>
      </c>
      <c r="B263" s="14" t="s">
        <v>393</v>
      </c>
      <c r="C263" s="14" t="s">
        <v>394</v>
      </c>
      <c r="D263" s="14" t="s">
        <v>37</v>
      </c>
      <c r="E263" s="14">
        <v>2023</v>
      </c>
      <c r="F263" s="14">
        <v>6</v>
      </c>
      <c r="G263" s="14">
        <v>13</v>
      </c>
      <c r="H263" s="14">
        <v>1000</v>
      </c>
      <c r="I263" s="14">
        <v>100</v>
      </c>
      <c r="J263" s="14">
        <v>1.3</v>
      </c>
      <c r="K263" s="14">
        <v>0.54400000000000004</v>
      </c>
      <c r="L263" s="14">
        <v>5110000</v>
      </c>
      <c r="M263" s="9">
        <f t="shared" si="60"/>
        <v>7.8000000000000004E+22</v>
      </c>
      <c r="N263" s="9">
        <f t="shared" si="61"/>
        <v>7.8E+21</v>
      </c>
      <c r="O263" s="10">
        <f t="shared" si="62"/>
        <v>2267.0731707317077</v>
      </c>
      <c r="P263" s="10">
        <f t="shared" si="63"/>
        <v>151.13821138211384</v>
      </c>
      <c r="Q263" s="11">
        <f t="shared" si="64"/>
        <v>1233.287804878049</v>
      </c>
      <c r="R263" s="11">
        <f t="shared" si="65"/>
        <v>82.219186991869933</v>
      </c>
      <c r="S263" s="9">
        <f t="shared" si="66"/>
        <v>6.643E+20</v>
      </c>
      <c r="T263" s="10">
        <f t="shared" si="67"/>
        <v>3.2179844173441734</v>
      </c>
      <c r="U263" s="12">
        <f t="shared" si="68"/>
        <v>7.1046950000000004E+23</v>
      </c>
      <c r="V263" s="12">
        <f t="shared" si="69"/>
        <v>2.7366950000000002E+23</v>
      </c>
      <c r="W263" s="10">
        <f t="shared" si="70"/>
        <v>1174.5643123306234</v>
      </c>
      <c r="X263" s="11">
        <f t="shared" si="71"/>
        <v>638.96298590785909</v>
      </c>
      <c r="Y263" s="10">
        <f t="shared" si="74"/>
        <v>4616.2017953929544</v>
      </c>
      <c r="Z263" s="10">
        <f t="shared" si="72"/>
        <v>2511.2137766937672</v>
      </c>
      <c r="AA263" s="10">
        <f t="shared" si="73"/>
        <v>2500.2668360433604</v>
      </c>
      <c r="AB263" s="10">
        <f>AA263*K263</f>
        <v>1360.1451588075881</v>
      </c>
    </row>
    <row r="264" spans="1:28">
      <c r="A264" s="14">
        <v>263</v>
      </c>
      <c r="B264" s="14" t="s">
        <v>395</v>
      </c>
      <c r="C264" s="14" t="s">
        <v>394</v>
      </c>
      <c r="D264" s="14" t="s">
        <v>37</v>
      </c>
      <c r="E264" s="14">
        <v>2023</v>
      </c>
      <c r="F264" s="14">
        <v>6</v>
      </c>
      <c r="G264" s="14">
        <v>65</v>
      </c>
      <c r="H264" s="14">
        <v>1000</v>
      </c>
      <c r="I264" s="14">
        <v>100</v>
      </c>
      <c r="J264" s="14">
        <v>1.3</v>
      </c>
      <c r="K264" s="14">
        <v>0.54400000000000004</v>
      </c>
      <c r="L264" s="14">
        <v>5110000</v>
      </c>
      <c r="M264" s="9">
        <f t="shared" si="60"/>
        <v>3.9E+23</v>
      </c>
      <c r="N264" s="9">
        <f t="shared" si="61"/>
        <v>3.9000000000000002E+22</v>
      </c>
      <c r="O264" s="10">
        <f t="shared" si="62"/>
        <v>11335.365853658535</v>
      </c>
      <c r="P264" s="10">
        <f t="shared" si="63"/>
        <v>755.69105691056916</v>
      </c>
      <c r="Q264" s="11">
        <f t="shared" si="64"/>
        <v>6166.4390243902435</v>
      </c>
      <c r="R264" s="11">
        <f t="shared" si="65"/>
        <v>411.09593495934968</v>
      </c>
      <c r="S264" s="9">
        <f t="shared" si="66"/>
        <v>3.3215000000000001E+21</v>
      </c>
      <c r="T264" s="10">
        <f t="shared" si="67"/>
        <v>16.089922086720868</v>
      </c>
      <c r="U264" s="12">
        <f t="shared" si="68"/>
        <v>3.5523475000000005E+24</v>
      </c>
      <c r="V264" s="12">
        <f t="shared" si="69"/>
        <v>1.3683475000000003E+24</v>
      </c>
      <c r="W264" s="10">
        <f t="shared" si="70"/>
        <v>5872.821561653117</v>
      </c>
      <c r="X264" s="11">
        <f t="shared" si="71"/>
        <v>3194.8149295392959</v>
      </c>
      <c r="Y264" s="10">
        <f t="shared" si="74"/>
        <v>23081.008976964767</v>
      </c>
      <c r="Z264" s="10">
        <f t="shared" si="72"/>
        <v>12556.068883468834</v>
      </c>
      <c r="AA264" s="10">
        <f t="shared" si="73"/>
        <v>12501.334180216803</v>
      </c>
      <c r="AB264" s="10">
        <f>AA264*K264</f>
        <v>6800.7257940379413</v>
      </c>
    </row>
    <row r="265" spans="1:28">
      <c r="A265" s="14">
        <v>264</v>
      </c>
      <c r="B265" s="14" t="s">
        <v>396</v>
      </c>
      <c r="C265" s="14" t="s">
        <v>397</v>
      </c>
      <c r="D265" s="14" t="s">
        <v>106</v>
      </c>
      <c r="E265" s="14">
        <v>2023</v>
      </c>
      <c r="F265" s="14">
        <v>6</v>
      </c>
      <c r="G265" s="14">
        <v>4</v>
      </c>
      <c r="H265" s="14">
        <v>1000</v>
      </c>
      <c r="I265" s="14">
        <v>100</v>
      </c>
      <c r="J265" s="14">
        <v>1.2</v>
      </c>
      <c r="K265" s="14">
        <v>0.26800000000000002</v>
      </c>
      <c r="L265" s="14">
        <v>237300</v>
      </c>
      <c r="M265" s="9">
        <f t="shared" si="60"/>
        <v>2.4E+22</v>
      </c>
      <c r="N265" s="9">
        <f t="shared" si="61"/>
        <v>2.4E+21</v>
      </c>
      <c r="O265" s="10">
        <f t="shared" si="62"/>
        <v>643.90243902439022</v>
      </c>
      <c r="P265" s="10">
        <f t="shared" si="63"/>
        <v>42.926829268292678</v>
      </c>
      <c r="Q265" s="11">
        <f t="shared" si="64"/>
        <v>172.56585365853658</v>
      </c>
      <c r="R265" s="11">
        <f t="shared" si="65"/>
        <v>11.504390243902439</v>
      </c>
      <c r="S265" s="9">
        <f t="shared" si="66"/>
        <v>9.492E+18</v>
      </c>
      <c r="T265" s="10">
        <f t="shared" si="67"/>
        <v>4.2443902439024385E-2</v>
      </c>
      <c r="U265" s="12">
        <f t="shared" si="68"/>
        <v>1.4746458E+23</v>
      </c>
      <c r="V265" s="12">
        <f t="shared" si="69"/>
        <v>1.306458E+22</v>
      </c>
      <c r="W265" s="10">
        <f t="shared" si="70"/>
        <v>15.4920243902439</v>
      </c>
      <c r="X265" s="11">
        <f t="shared" si="71"/>
        <v>4.1518625365853659</v>
      </c>
      <c r="Y265" s="10">
        <f t="shared" si="74"/>
        <v>674.88648780487802</v>
      </c>
      <c r="Z265" s="10">
        <f t="shared" si="72"/>
        <v>180.86957873170732</v>
      </c>
      <c r="AA265" s="10">
        <f t="shared" si="73"/>
        <v>73.910878048780475</v>
      </c>
      <c r="AB265" s="10">
        <f>AA265*K265</f>
        <v>19.808115317073167</v>
      </c>
    </row>
    <row r="266" spans="1:28">
      <c r="A266" s="14">
        <v>265</v>
      </c>
      <c r="B266" s="14" t="s">
        <v>398</v>
      </c>
      <c r="C266" s="14" t="s">
        <v>397</v>
      </c>
      <c r="D266" s="14" t="s">
        <v>106</v>
      </c>
      <c r="E266" s="14">
        <v>2023</v>
      </c>
      <c r="F266" s="14">
        <v>6</v>
      </c>
      <c r="G266" s="14">
        <v>7</v>
      </c>
      <c r="H266" s="14">
        <v>1000</v>
      </c>
      <c r="I266" s="14">
        <v>100</v>
      </c>
      <c r="J266" s="14">
        <v>1.2</v>
      </c>
      <c r="K266" s="14">
        <v>0.26800000000000002</v>
      </c>
      <c r="L266" s="14">
        <v>237300</v>
      </c>
      <c r="M266" s="9">
        <f t="shared" si="60"/>
        <v>4.1999999999999996E+22</v>
      </c>
      <c r="N266" s="9">
        <f t="shared" si="61"/>
        <v>4.2E+21</v>
      </c>
      <c r="O266" s="10">
        <f t="shared" si="62"/>
        <v>1126.8292682926826</v>
      </c>
      <c r="P266" s="10">
        <f t="shared" si="63"/>
        <v>75.121951219512184</v>
      </c>
      <c r="Q266" s="11">
        <f t="shared" si="64"/>
        <v>301.99024390243898</v>
      </c>
      <c r="R266" s="11">
        <f t="shared" si="65"/>
        <v>20.132682926829265</v>
      </c>
      <c r="S266" s="9">
        <f t="shared" si="66"/>
        <v>1.6611E+19</v>
      </c>
      <c r="T266" s="10">
        <f t="shared" si="67"/>
        <v>7.4276829268292682E-2</v>
      </c>
      <c r="U266" s="12">
        <f t="shared" si="68"/>
        <v>2.5806301499999996E+23</v>
      </c>
      <c r="V266" s="12">
        <f t="shared" si="69"/>
        <v>2.2863015E+22</v>
      </c>
      <c r="W266" s="10">
        <f t="shared" si="70"/>
        <v>27.111042682926829</v>
      </c>
      <c r="X266" s="11">
        <f t="shared" si="71"/>
        <v>7.2657594390243903</v>
      </c>
      <c r="Y266" s="10">
        <f t="shared" si="74"/>
        <v>1181.0513536585363</v>
      </c>
      <c r="Z266" s="10">
        <f t="shared" si="72"/>
        <v>316.52176278048773</v>
      </c>
      <c r="AA266" s="10">
        <f t="shared" si="73"/>
        <v>129.34403658536584</v>
      </c>
      <c r="AB266" s="10">
        <f>AA266*K266</f>
        <v>34.664201804878047</v>
      </c>
    </row>
    <row r="267" spans="1:28">
      <c r="A267" s="14">
        <v>266</v>
      </c>
      <c r="B267" s="14" t="s">
        <v>399</v>
      </c>
      <c r="C267" s="14" t="s">
        <v>397</v>
      </c>
      <c r="D267" s="14" t="s">
        <v>106</v>
      </c>
      <c r="E267" s="14">
        <v>2023</v>
      </c>
      <c r="F267" s="14">
        <v>6</v>
      </c>
      <c r="G267" s="14">
        <v>13</v>
      </c>
      <c r="H267" s="14">
        <v>1000</v>
      </c>
      <c r="I267" s="14">
        <v>100</v>
      </c>
      <c r="J267" s="14">
        <v>1.2</v>
      </c>
      <c r="K267" s="14">
        <v>0.26800000000000002</v>
      </c>
      <c r="L267" s="14">
        <v>237300</v>
      </c>
      <c r="M267" s="9">
        <f t="shared" si="60"/>
        <v>7.8000000000000004E+22</v>
      </c>
      <c r="N267" s="9">
        <f t="shared" si="61"/>
        <v>7.8E+21</v>
      </c>
      <c r="O267" s="10">
        <f t="shared" si="62"/>
        <v>2092.6829268292681</v>
      </c>
      <c r="P267" s="10">
        <f t="shared" si="63"/>
        <v>139.51219512195121</v>
      </c>
      <c r="Q267" s="11">
        <f t="shared" si="64"/>
        <v>560.83902439024394</v>
      </c>
      <c r="R267" s="11">
        <f t="shared" si="65"/>
        <v>37.389268292682928</v>
      </c>
      <c r="S267" s="9">
        <f t="shared" si="66"/>
        <v>3.0849E+19</v>
      </c>
      <c r="T267" s="10">
        <f t="shared" si="67"/>
        <v>0.13794268292682926</v>
      </c>
      <c r="U267" s="12">
        <f t="shared" si="68"/>
        <v>4.7925988500000004E+23</v>
      </c>
      <c r="V267" s="12">
        <f t="shared" si="69"/>
        <v>4.2459885000000004E+22</v>
      </c>
      <c r="W267" s="10">
        <f t="shared" si="70"/>
        <v>50.349079268292684</v>
      </c>
      <c r="X267" s="11">
        <f t="shared" si="71"/>
        <v>13.49355324390244</v>
      </c>
      <c r="Y267" s="10">
        <f t="shared" si="74"/>
        <v>2193.3810853658533</v>
      </c>
      <c r="Z267" s="10">
        <f t="shared" si="72"/>
        <v>587.82613087804873</v>
      </c>
      <c r="AA267" s="10">
        <f t="shared" si="73"/>
        <v>240.21035365853658</v>
      </c>
      <c r="AB267" s="10">
        <f>AA267*K267</f>
        <v>64.376374780487808</v>
      </c>
    </row>
    <row r="268" spans="1:28">
      <c r="A268" s="14">
        <v>267</v>
      </c>
      <c r="B268" s="14" t="s">
        <v>400</v>
      </c>
      <c r="C268" s="14" t="s">
        <v>401</v>
      </c>
      <c r="D268" s="14" t="s">
        <v>402</v>
      </c>
      <c r="E268" s="14">
        <v>2023</v>
      </c>
      <c r="F268" s="14">
        <v>6</v>
      </c>
      <c r="G268" s="14">
        <v>7</v>
      </c>
      <c r="H268" s="14">
        <v>1000</v>
      </c>
      <c r="I268" s="14">
        <v>100</v>
      </c>
      <c r="J268" s="14">
        <v>1.48</v>
      </c>
      <c r="K268" s="14">
        <v>0.372</v>
      </c>
      <c r="L268" s="14">
        <v>208427</v>
      </c>
      <c r="M268" s="9">
        <f t="shared" si="60"/>
        <v>4.1999999999999996E+22</v>
      </c>
      <c r="N268" s="9">
        <f t="shared" si="61"/>
        <v>4.2E+21</v>
      </c>
      <c r="O268" s="10">
        <f t="shared" si="62"/>
        <v>1389.7560975609756</v>
      </c>
      <c r="P268" s="10">
        <f t="shared" si="63"/>
        <v>92.650406504065032</v>
      </c>
      <c r="Q268" s="11">
        <f t="shared" si="64"/>
        <v>516.98926829268294</v>
      </c>
      <c r="R268" s="11">
        <f t="shared" si="65"/>
        <v>34.465951219512192</v>
      </c>
      <c r="S268" s="9">
        <f t="shared" si="66"/>
        <v>1.458989E+19</v>
      </c>
      <c r="T268" s="10">
        <f t="shared" si="67"/>
        <v>8.046185948509485E-2</v>
      </c>
      <c r="U268" s="12">
        <f t="shared" si="68"/>
        <v>2.5732530984999996E+23</v>
      </c>
      <c r="V268" s="12">
        <f t="shared" si="69"/>
        <v>2.212530985E+22</v>
      </c>
      <c r="W268" s="10">
        <f t="shared" si="70"/>
        <v>29.36857871205962</v>
      </c>
      <c r="X268" s="11">
        <f t="shared" si="71"/>
        <v>10.925111280886178</v>
      </c>
      <c r="Y268" s="10">
        <f t="shared" si="74"/>
        <v>1448.4932549850948</v>
      </c>
      <c r="Z268" s="10">
        <f t="shared" si="72"/>
        <v>538.83949085445522</v>
      </c>
      <c r="AA268" s="10">
        <f t="shared" si="73"/>
        <v>151.38756392818428</v>
      </c>
      <c r="AB268" s="10">
        <f>AA268*K268</f>
        <v>56.316173781284554</v>
      </c>
    </row>
    <row r="269" spans="1:28">
      <c r="A269" s="14">
        <v>268</v>
      </c>
      <c r="B269" s="14" t="s">
        <v>403</v>
      </c>
      <c r="C269" s="14" t="s">
        <v>401</v>
      </c>
      <c r="D269" s="14" t="s">
        <v>402</v>
      </c>
      <c r="E269" s="14">
        <v>2023</v>
      </c>
      <c r="F269" s="14">
        <v>6</v>
      </c>
      <c r="G269" s="14">
        <v>13</v>
      </c>
      <c r="H269" s="14">
        <v>1000</v>
      </c>
      <c r="I269" s="14">
        <v>100</v>
      </c>
      <c r="J269" s="14">
        <v>1.48</v>
      </c>
      <c r="K269" s="14">
        <v>0.372</v>
      </c>
      <c r="L269" s="14">
        <v>208427</v>
      </c>
      <c r="M269" s="9">
        <f t="shared" si="60"/>
        <v>7.8000000000000004E+22</v>
      </c>
      <c r="N269" s="9">
        <f t="shared" si="61"/>
        <v>7.8E+21</v>
      </c>
      <c r="O269" s="10">
        <f t="shared" si="62"/>
        <v>2580.9756097560976</v>
      </c>
      <c r="P269" s="10">
        <f t="shared" si="63"/>
        <v>172.06504065040647</v>
      </c>
      <c r="Q269" s="11">
        <f t="shared" si="64"/>
        <v>960.12292682926829</v>
      </c>
      <c r="R269" s="11">
        <f t="shared" si="65"/>
        <v>64.008195121951204</v>
      </c>
      <c r="S269" s="9">
        <f t="shared" si="66"/>
        <v>2.709551E+19</v>
      </c>
      <c r="T269" s="10">
        <f t="shared" si="67"/>
        <v>0.14942916761517613</v>
      </c>
      <c r="U269" s="12">
        <f t="shared" si="68"/>
        <v>4.7788986115000009E+23</v>
      </c>
      <c r="V269" s="12">
        <f t="shared" si="69"/>
        <v>4.1089861150000005E+22</v>
      </c>
      <c r="W269" s="10">
        <f t="shared" si="70"/>
        <v>54.541646179539292</v>
      </c>
      <c r="X269" s="11">
        <f t="shared" si="71"/>
        <v>20.289492378788616</v>
      </c>
      <c r="Y269" s="10">
        <f t="shared" si="74"/>
        <v>2690.0589021151764</v>
      </c>
      <c r="Z269" s="10">
        <f t="shared" si="72"/>
        <v>1000.7019115868455</v>
      </c>
      <c r="AA269" s="10">
        <f t="shared" si="73"/>
        <v>281.14833300948504</v>
      </c>
      <c r="AB269" s="10">
        <f>AA269*K269</f>
        <v>104.58717987952843</v>
      </c>
    </row>
    <row r="270" spans="1:28">
      <c r="A270" s="14">
        <v>269</v>
      </c>
      <c r="B270" s="14" t="s">
        <v>404</v>
      </c>
      <c r="C270" s="14" t="s">
        <v>405</v>
      </c>
      <c r="D270" s="14" t="s">
        <v>88</v>
      </c>
      <c r="E270" s="14">
        <v>2023</v>
      </c>
      <c r="F270" s="14">
        <v>6</v>
      </c>
      <c r="G270" s="14">
        <v>0.34</v>
      </c>
      <c r="H270" s="14">
        <v>1000</v>
      </c>
      <c r="I270" s="14">
        <v>100</v>
      </c>
      <c r="J270" s="14">
        <v>1.7</v>
      </c>
      <c r="K270" s="14">
        <v>0.47899999999999998</v>
      </c>
      <c r="L270" s="14">
        <v>443230</v>
      </c>
      <c r="M270" s="9">
        <f t="shared" si="60"/>
        <v>2.04E+21</v>
      </c>
      <c r="N270" s="9">
        <f t="shared" si="61"/>
        <v>2.04E+20</v>
      </c>
      <c r="O270" s="10">
        <f t="shared" si="62"/>
        <v>77.536585365853668</v>
      </c>
      <c r="P270" s="10">
        <f t="shared" si="63"/>
        <v>5.1691056910569104</v>
      </c>
      <c r="Q270" s="11">
        <f t="shared" si="64"/>
        <v>37.140024390243909</v>
      </c>
      <c r="R270" s="11">
        <f t="shared" si="65"/>
        <v>2.4760016260162598</v>
      </c>
      <c r="S270" s="9">
        <f t="shared" si="66"/>
        <v>1.506982E+18</v>
      </c>
      <c r="T270" s="10">
        <f t="shared" si="67"/>
        <v>9.5462613143631435E-3</v>
      </c>
      <c r="U270" s="12">
        <f t="shared" si="68"/>
        <v>1.2790048430000001E+22</v>
      </c>
      <c r="V270" s="12">
        <f t="shared" si="69"/>
        <v>1.3660484299999999E+21</v>
      </c>
      <c r="W270" s="10">
        <f t="shared" si="70"/>
        <v>3.4843853797425473</v>
      </c>
      <c r="X270" s="11">
        <f t="shared" si="71"/>
        <v>1.66902059689668</v>
      </c>
      <c r="Y270" s="10">
        <f t="shared" si="74"/>
        <v>84.505356125338764</v>
      </c>
      <c r="Z270" s="10">
        <f t="shared" si="72"/>
        <v>40.478065584037267</v>
      </c>
      <c r="AA270" s="10">
        <f t="shared" si="73"/>
        <v>12.137876450542006</v>
      </c>
      <c r="AB270" s="10">
        <f>AA270*K270</f>
        <v>5.8140428198096208</v>
      </c>
    </row>
    <row r="271" spans="1:28">
      <c r="A271" s="14">
        <v>270</v>
      </c>
      <c r="B271" s="14" t="s">
        <v>406</v>
      </c>
      <c r="C271" s="14" t="s">
        <v>407</v>
      </c>
      <c r="D271" s="14" t="s">
        <v>408</v>
      </c>
      <c r="E271" s="14">
        <v>2023</v>
      </c>
      <c r="F271" s="14">
        <v>6</v>
      </c>
      <c r="G271" s="14">
        <v>70</v>
      </c>
      <c r="H271" s="14">
        <v>1000</v>
      </c>
      <c r="I271" s="14">
        <v>100</v>
      </c>
      <c r="J271" s="14">
        <v>1.2</v>
      </c>
      <c r="K271" s="14">
        <v>0.38500000000000001</v>
      </c>
      <c r="L271" s="14">
        <v>293400</v>
      </c>
      <c r="M271" s="9">
        <f t="shared" si="60"/>
        <v>4.2000000000000003E+23</v>
      </c>
      <c r="N271" s="9">
        <f t="shared" si="61"/>
        <v>4.1999999999999996E+22</v>
      </c>
      <c r="O271" s="10">
        <f t="shared" si="62"/>
        <v>11268.292682926829</v>
      </c>
      <c r="P271" s="10">
        <f t="shared" si="63"/>
        <v>751.21951219512175</v>
      </c>
      <c r="Q271" s="11">
        <f t="shared" si="64"/>
        <v>4338.292682926829</v>
      </c>
      <c r="R271" s="11">
        <f t="shared" si="65"/>
        <v>289.21951219512187</v>
      </c>
      <c r="S271" s="9">
        <f t="shared" si="66"/>
        <v>2.0538E+20</v>
      </c>
      <c r="T271" s="10">
        <f t="shared" si="67"/>
        <v>0.91836585365853662</v>
      </c>
      <c r="U271" s="12">
        <f t="shared" si="68"/>
        <v>2.5949637000000003E+24</v>
      </c>
      <c r="V271" s="12">
        <f t="shared" si="69"/>
        <v>2.4296369999999998E+23</v>
      </c>
      <c r="W271" s="10">
        <f t="shared" si="70"/>
        <v>335.2035365853659</v>
      </c>
      <c r="X271" s="11">
        <f t="shared" si="71"/>
        <v>129.05336158536588</v>
      </c>
      <c r="Y271" s="10">
        <f t="shared" si="74"/>
        <v>11938.699756097561</v>
      </c>
      <c r="Z271" s="10">
        <f t="shared" si="72"/>
        <v>4596.399406097561</v>
      </c>
      <c r="AA271" s="10">
        <f t="shared" si="73"/>
        <v>1421.6265853658535</v>
      </c>
      <c r="AB271" s="10">
        <f>AA271*K271</f>
        <v>547.32623536585368</v>
      </c>
    </row>
    <row r="272" spans="1:28">
      <c r="A272" s="14">
        <v>271</v>
      </c>
      <c r="B272" s="14" t="s">
        <v>409</v>
      </c>
      <c r="C272" s="14" t="s">
        <v>410</v>
      </c>
      <c r="D272" s="14" t="s">
        <v>411</v>
      </c>
      <c r="E272" s="14">
        <v>2023</v>
      </c>
      <c r="F272" s="14">
        <v>6</v>
      </c>
      <c r="G272" s="14">
        <v>40</v>
      </c>
      <c r="H272" s="14">
        <v>1000</v>
      </c>
      <c r="I272" s="14">
        <v>100</v>
      </c>
      <c r="J272" s="14">
        <v>1.3</v>
      </c>
      <c r="K272" s="14">
        <v>0.46200000000000002</v>
      </c>
      <c r="L272" s="14">
        <v>33145</v>
      </c>
      <c r="M272" s="9">
        <f t="shared" si="60"/>
        <v>2.4E+23</v>
      </c>
      <c r="N272" s="9">
        <f t="shared" si="61"/>
        <v>2.4E+22</v>
      </c>
      <c r="O272" s="10">
        <f t="shared" si="62"/>
        <v>6975.6097560975622</v>
      </c>
      <c r="P272" s="10">
        <f t="shared" si="63"/>
        <v>465.04065040650403</v>
      </c>
      <c r="Q272" s="11">
        <f t="shared" si="64"/>
        <v>3222.7317073170739</v>
      </c>
      <c r="R272" s="11">
        <f t="shared" si="65"/>
        <v>214.84878048780487</v>
      </c>
      <c r="S272" s="9">
        <f t="shared" si="66"/>
        <v>1.3258E+19</v>
      </c>
      <c r="T272" s="10">
        <f t="shared" si="67"/>
        <v>6.4224051490514911E-2</v>
      </c>
      <c r="U272" s="12">
        <f t="shared" si="68"/>
        <v>1.4448391699999999E+24</v>
      </c>
      <c r="V272" s="12">
        <f t="shared" si="69"/>
        <v>1.0083917E+23</v>
      </c>
      <c r="W272" s="10">
        <f t="shared" si="70"/>
        <v>23.441778794037944</v>
      </c>
      <c r="X272" s="11">
        <f t="shared" si="71"/>
        <v>10.830101802845531</v>
      </c>
      <c r="Y272" s="10">
        <f t="shared" si="74"/>
        <v>7022.493313685638</v>
      </c>
      <c r="Z272" s="10">
        <f t="shared" si="72"/>
        <v>3244.391910922765</v>
      </c>
      <c r="AA272" s="10">
        <f t="shared" si="73"/>
        <v>511.92420799457989</v>
      </c>
      <c r="AB272" s="10">
        <f>AA272*K272</f>
        <v>236.50898409349591</v>
      </c>
    </row>
    <row r="273" spans="1:28">
      <c r="A273" s="14">
        <v>272</v>
      </c>
      <c r="B273" s="14" t="s">
        <v>412</v>
      </c>
      <c r="C273" s="14" t="s">
        <v>413</v>
      </c>
      <c r="D273" s="14" t="s">
        <v>37</v>
      </c>
      <c r="E273" s="14">
        <v>2023</v>
      </c>
      <c r="F273" s="14">
        <v>6</v>
      </c>
      <c r="G273" s="14">
        <v>7</v>
      </c>
      <c r="H273" s="14">
        <v>1000</v>
      </c>
      <c r="I273" s="14">
        <v>100</v>
      </c>
      <c r="J273" s="14">
        <v>1.3</v>
      </c>
      <c r="K273" s="14">
        <v>0.54400000000000004</v>
      </c>
      <c r="L273" s="14">
        <v>5110000</v>
      </c>
      <c r="M273" s="9">
        <f t="shared" si="60"/>
        <v>4.1999999999999996E+22</v>
      </c>
      <c r="N273" s="9">
        <f t="shared" si="61"/>
        <v>4.2E+21</v>
      </c>
      <c r="O273" s="10">
        <f t="shared" si="62"/>
        <v>1220.731707317073</v>
      </c>
      <c r="P273" s="10">
        <f t="shared" si="63"/>
        <v>81.382113821138205</v>
      </c>
      <c r="Q273" s="11">
        <f t="shared" si="64"/>
        <v>664.07804878048773</v>
      </c>
      <c r="R273" s="11">
        <f t="shared" si="65"/>
        <v>44.271869918699188</v>
      </c>
      <c r="S273" s="9">
        <f t="shared" si="66"/>
        <v>3.577E+20</v>
      </c>
      <c r="T273" s="10">
        <f t="shared" si="67"/>
        <v>1.7327608401084009</v>
      </c>
      <c r="U273" s="12">
        <f t="shared" si="68"/>
        <v>3.8256049999999998E+23</v>
      </c>
      <c r="V273" s="12">
        <f t="shared" si="69"/>
        <v>1.473605E+23</v>
      </c>
      <c r="W273" s="10">
        <f t="shared" si="70"/>
        <v>632.45770663956637</v>
      </c>
      <c r="X273" s="11">
        <f t="shared" si="71"/>
        <v>344.05699241192411</v>
      </c>
      <c r="Y273" s="10">
        <f t="shared" si="74"/>
        <v>2485.6471205962057</v>
      </c>
      <c r="Z273" s="10">
        <f t="shared" si="72"/>
        <v>1352.1920336043361</v>
      </c>
      <c r="AA273" s="10">
        <f t="shared" si="73"/>
        <v>1346.2975271002711</v>
      </c>
      <c r="AB273" s="10">
        <f>AA273*K273</f>
        <v>732.38585474254751</v>
      </c>
    </row>
    <row r="274" spans="1:28">
      <c r="A274" s="14">
        <v>273</v>
      </c>
      <c r="B274" s="14" t="s">
        <v>414</v>
      </c>
      <c r="C274" s="14" t="s">
        <v>415</v>
      </c>
      <c r="D274" s="14" t="s">
        <v>37</v>
      </c>
      <c r="E274" s="14">
        <v>2023</v>
      </c>
      <c r="F274" s="14">
        <v>6</v>
      </c>
      <c r="G274" s="14">
        <v>7</v>
      </c>
      <c r="H274" s="14">
        <v>1000</v>
      </c>
      <c r="I274" s="14">
        <v>100</v>
      </c>
      <c r="J274" s="14">
        <v>1.3</v>
      </c>
      <c r="K274" s="14">
        <v>0.54400000000000004</v>
      </c>
      <c r="L274" s="14">
        <v>5110000</v>
      </c>
      <c r="M274" s="9">
        <f t="shared" si="60"/>
        <v>4.1999999999999996E+22</v>
      </c>
      <c r="N274" s="9">
        <f t="shared" si="61"/>
        <v>4.2E+21</v>
      </c>
      <c r="O274" s="10">
        <f t="shared" si="62"/>
        <v>1220.731707317073</v>
      </c>
      <c r="P274" s="10">
        <f t="shared" si="63"/>
        <v>81.382113821138205</v>
      </c>
      <c r="Q274" s="11">
        <f t="shared" si="64"/>
        <v>664.07804878048773</v>
      </c>
      <c r="R274" s="11">
        <f t="shared" si="65"/>
        <v>44.271869918699188</v>
      </c>
      <c r="S274" s="9">
        <f t="shared" si="66"/>
        <v>3.577E+20</v>
      </c>
      <c r="T274" s="10">
        <f t="shared" si="67"/>
        <v>1.7327608401084009</v>
      </c>
      <c r="U274" s="12">
        <f t="shared" si="68"/>
        <v>3.8256049999999998E+23</v>
      </c>
      <c r="V274" s="12">
        <f t="shared" si="69"/>
        <v>1.473605E+23</v>
      </c>
      <c r="W274" s="10">
        <f t="shared" si="70"/>
        <v>632.45770663956637</v>
      </c>
      <c r="X274" s="11">
        <f t="shared" si="71"/>
        <v>344.05699241192411</v>
      </c>
      <c r="Y274" s="10">
        <f t="shared" si="74"/>
        <v>2485.6471205962057</v>
      </c>
      <c r="Z274" s="10">
        <f t="shared" si="72"/>
        <v>1352.1920336043361</v>
      </c>
      <c r="AA274" s="10">
        <f t="shared" si="73"/>
        <v>1346.2975271002711</v>
      </c>
      <c r="AB274" s="10">
        <f>AA274*K274</f>
        <v>732.38585474254751</v>
      </c>
    </row>
    <row r="275" spans="1:28">
      <c r="A275" s="14">
        <v>274</v>
      </c>
      <c r="B275" s="14" t="s">
        <v>416</v>
      </c>
      <c r="C275" s="14" t="s">
        <v>417</v>
      </c>
      <c r="D275" s="14" t="s">
        <v>408</v>
      </c>
      <c r="E275" s="14">
        <v>2023</v>
      </c>
      <c r="F275" s="14">
        <v>6</v>
      </c>
      <c r="G275" s="14">
        <v>13</v>
      </c>
      <c r="H275" s="14">
        <v>1000</v>
      </c>
      <c r="I275" s="14">
        <v>100</v>
      </c>
      <c r="J275" s="14">
        <v>1.2</v>
      </c>
      <c r="K275" s="14">
        <v>0.38500000000000001</v>
      </c>
      <c r="L275" s="14">
        <v>293400</v>
      </c>
      <c r="M275" s="9">
        <f t="shared" si="60"/>
        <v>7.8000000000000004E+22</v>
      </c>
      <c r="N275" s="9">
        <f t="shared" si="61"/>
        <v>7.8E+21</v>
      </c>
      <c r="O275" s="10">
        <f t="shared" si="62"/>
        <v>2092.6829268292681</v>
      </c>
      <c r="P275" s="10">
        <f t="shared" si="63"/>
        <v>139.51219512195121</v>
      </c>
      <c r="Q275" s="11">
        <f t="shared" si="64"/>
        <v>805.68292682926824</v>
      </c>
      <c r="R275" s="11">
        <f t="shared" si="65"/>
        <v>53.712195121951218</v>
      </c>
      <c r="S275" s="9">
        <f t="shared" si="66"/>
        <v>3.8142E+19</v>
      </c>
      <c r="T275" s="10">
        <f t="shared" si="67"/>
        <v>0.17055365853658536</v>
      </c>
      <c r="U275" s="12">
        <f t="shared" si="68"/>
        <v>4.8192183000000005E+23</v>
      </c>
      <c r="V275" s="12">
        <f t="shared" si="69"/>
        <v>4.5121830000000001E+22</v>
      </c>
      <c r="W275" s="10">
        <f t="shared" si="70"/>
        <v>62.252085365853652</v>
      </c>
      <c r="X275" s="11">
        <f t="shared" si="71"/>
        <v>23.967052865853656</v>
      </c>
      <c r="Y275" s="10">
        <f t="shared" si="74"/>
        <v>2217.1870975609754</v>
      </c>
      <c r="Z275" s="10">
        <f t="shared" si="72"/>
        <v>853.61703256097553</v>
      </c>
      <c r="AA275" s="10">
        <f t="shared" si="73"/>
        <v>264.0163658536585</v>
      </c>
      <c r="AB275" s="10">
        <f>AA275*K275</f>
        <v>101.64630085365853</v>
      </c>
    </row>
    <row r="276" spans="1:28">
      <c r="A276" s="14">
        <v>275</v>
      </c>
      <c r="B276" s="14" t="s">
        <v>418</v>
      </c>
      <c r="C276" s="14" t="s">
        <v>315</v>
      </c>
      <c r="D276" s="14" t="s">
        <v>106</v>
      </c>
      <c r="E276" s="14">
        <v>2023</v>
      </c>
      <c r="F276" s="14">
        <v>6</v>
      </c>
      <c r="G276" s="14">
        <v>7</v>
      </c>
      <c r="H276" s="14">
        <v>1000</v>
      </c>
      <c r="I276" s="14">
        <v>100</v>
      </c>
      <c r="J276" s="14">
        <v>1.2</v>
      </c>
      <c r="K276" s="14">
        <v>0.26800000000000002</v>
      </c>
      <c r="L276" s="14">
        <v>237300</v>
      </c>
      <c r="M276" s="9">
        <f t="shared" si="60"/>
        <v>4.1999999999999996E+22</v>
      </c>
      <c r="N276" s="9">
        <f t="shared" si="61"/>
        <v>4.2E+21</v>
      </c>
      <c r="O276" s="10">
        <f t="shared" si="62"/>
        <v>1126.8292682926826</v>
      </c>
      <c r="P276" s="10">
        <f t="shared" si="63"/>
        <v>75.121951219512184</v>
      </c>
      <c r="Q276" s="11">
        <f t="shared" si="64"/>
        <v>301.99024390243898</v>
      </c>
      <c r="R276" s="11">
        <f t="shared" si="65"/>
        <v>20.132682926829265</v>
      </c>
      <c r="S276" s="9">
        <f t="shared" si="66"/>
        <v>1.6611E+19</v>
      </c>
      <c r="T276" s="10">
        <f t="shared" si="67"/>
        <v>7.4276829268292682E-2</v>
      </c>
      <c r="U276" s="12">
        <f t="shared" si="68"/>
        <v>2.5806301499999996E+23</v>
      </c>
      <c r="V276" s="12">
        <f t="shared" si="69"/>
        <v>2.2863015E+22</v>
      </c>
      <c r="W276" s="10">
        <f t="shared" si="70"/>
        <v>27.111042682926829</v>
      </c>
      <c r="X276" s="11">
        <f t="shared" si="71"/>
        <v>7.2657594390243903</v>
      </c>
      <c r="Y276" s="10">
        <f t="shared" si="74"/>
        <v>1181.0513536585363</v>
      </c>
      <c r="Z276" s="10">
        <f t="shared" si="72"/>
        <v>316.52176278048773</v>
      </c>
      <c r="AA276" s="10">
        <f t="shared" si="73"/>
        <v>129.34403658536584</v>
      </c>
      <c r="AB276" s="10">
        <f>AA276*K276</f>
        <v>34.664201804878047</v>
      </c>
    </row>
    <row r="277" spans="1:28">
      <c r="A277" s="14">
        <v>276</v>
      </c>
      <c r="B277" s="14" t="s">
        <v>419</v>
      </c>
      <c r="C277" s="14" t="s">
        <v>420</v>
      </c>
      <c r="D277" s="14" t="s">
        <v>106</v>
      </c>
      <c r="E277" s="14">
        <v>2023</v>
      </c>
      <c r="F277" s="14">
        <v>6</v>
      </c>
      <c r="G277" s="14">
        <v>7</v>
      </c>
      <c r="H277" s="14">
        <v>1000</v>
      </c>
      <c r="I277" s="14">
        <v>100</v>
      </c>
      <c r="J277" s="14">
        <v>1.2</v>
      </c>
      <c r="K277" s="14">
        <v>0.26800000000000002</v>
      </c>
      <c r="L277" s="14">
        <v>237300</v>
      </c>
      <c r="M277" s="9">
        <f t="shared" si="60"/>
        <v>4.1999999999999996E+22</v>
      </c>
      <c r="N277" s="9">
        <f t="shared" si="61"/>
        <v>4.2E+21</v>
      </c>
      <c r="O277" s="10">
        <f t="shared" si="62"/>
        <v>1126.8292682926826</v>
      </c>
      <c r="P277" s="10">
        <f t="shared" si="63"/>
        <v>75.121951219512184</v>
      </c>
      <c r="Q277" s="11">
        <f t="shared" si="64"/>
        <v>301.99024390243898</v>
      </c>
      <c r="R277" s="11">
        <f t="shared" si="65"/>
        <v>20.132682926829265</v>
      </c>
      <c r="S277" s="9">
        <f t="shared" si="66"/>
        <v>1.6611E+19</v>
      </c>
      <c r="T277" s="10">
        <f t="shared" si="67"/>
        <v>7.4276829268292682E-2</v>
      </c>
      <c r="U277" s="12">
        <f t="shared" si="68"/>
        <v>2.5806301499999996E+23</v>
      </c>
      <c r="V277" s="12">
        <f t="shared" si="69"/>
        <v>2.2863015E+22</v>
      </c>
      <c r="W277" s="10">
        <f t="shared" si="70"/>
        <v>27.111042682926829</v>
      </c>
      <c r="X277" s="11">
        <f t="shared" si="71"/>
        <v>7.2657594390243903</v>
      </c>
      <c r="Y277" s="10">
        <f t="shared" si="74"/>
        <v>1181.0513536585363</v>
      </c>
      <c r="Z277" s="10">
        <f t="shared" si="72"/>
        <v>316.52176278048773</v>
      </c>
      <c r="AA277" s="10">
        <f t="shared" si="73"/>
        <v>129.34403658536584</v>
      </c>
      <c r="AB277" s="10">
        <f>AA277*K277</f>
        <v>34.664201804878047</v>
      </c>
    </row>
    <row r="278" spans="1:28">
      <c r="A278" s="14">
        <v>277</v>
      </c>
      <c r="B278" s="14" t="s">
        <v>421</v>
      </c>
      <c r="C278" s="14" t="s">
        <v>422</v>
      </c>
      <c r="D278" s="14" t="s">
        <v>37</v>
      </c>
      <c r="E278" s="14">
        <v>2023</v>
      </c>
      <c r="F278" s="14">
        <v>6</v>
      </c>
      <c r="G278" s="14">
        <v>7</v>
      </c>
      <c r="H278" s="14">
        <v>1000</v>
      </c>
      <c r="I278" s="14">
        <v>100</v>
      </c>
      <c r="J278" s="14">
        <v>1.3</v>
      </c>
      <c r="K278" s="14">
        <v>0.54400000000000004</v>
      </c>
      <c r="L278" s="14">
        <v>5110000</v>
      </c>
      <c r="M278" s="9">
        <f t="shared" si="60"/>
        <v>4.1999999999999996E+22</v>
      </c>
      <c r="N278" s="9">
        <f t="shared" si="61"/>
        <v>4.2E+21</v>
      </c>
      <c r="O278" s="10">
        <f t="shared" si="62"/>
        <v>1220.731707317073</v>
      </c>
      <c r="P278" s="10">
        <f t="shared" si="63"/>
        <v>81.382113821138205</v>
      </c>
      <c r="Q278" s="11">
        <f t="shared" si="64"/>
        <v>664.07804878048773</v>
      </c>
      <c r="R278" s="11">
        <f t="shared" si="65"/>
        <v>44.271869918699188</v>
      </c>
      <c r="S278" s="9">
        <f t="shared" si="66"/>
        <v>3.577E+20</v>
      </c>
      <c r="T278" s="10">
        <f t="shared" si="67"/>
        <v>1.7327608401084009</v>
      </c>
      <c r="U278" s="12">
        <f t="shared" si="68"/>
        <v>3.8256049999999998E+23</v>
      </c>
      <c r="V278" s="12">
        <f t="shared" si="69"/>
        <v>1.473605E+23</v>
      </c>
      <c r="W278" s="10">
        <f t="shared" si="70"/>
        <v>632.45770663956637</v>
      </c>
      <c r="X278" s="11">
        <f t="shared" si="71"/>
        <v>344.05699241192411</v>
      </c>
      <c r="Y278" s="10">
        <f t="shared" si="74"/>
        <v>2485.6471205962057</v>
      </c>
      <c r="Z278" s="10">
        <f t="shared" si="72"/>
        <v>1352.1920336043361</v>
      </c>
      <c r="AA278" s="10">
        <f t="shared" si="73"/>
        <v>1346.2975271002711</v>
      </c>
      <c r="AB278" s="10">
        <f>AA278*K278</f>
        <v>732.38585474254751</v>
      </c>
    </row>
    <row r="279" spans="1:28">
      <c r="A279" s="14">
        <v>278</v>
      </c>
      <c r="B279" s="14" t="s">
        <v>423</v>
      </c>
      <c r="C279" s="14" t="s">
        <v>424</v>
      </c>
      <c r="D279" s="14" t="s">
        <v>37</v>
      </c>
      <c r="E279" s="14">
        <v>2023</v>
      </c>
      <c r="F279" s="14">
        <v>6</v>
      </c>
      <c r="G279" s="14">
        <v>1.6</v>
      </c>
      <c r="H279" s="14">
        <v>1000</v>
      </c>
      <c r="I279" s="14">
        <v>100</v>
      </c>
      <c r="J279" s="14">
        <v>1.3</v>
      </c>
      <c r="K279" s="14">
        <v>0.54400000000000004</v>
      </c>
      <c r="L279" s="14">
        <v>5110000</v>
      </c>
      <c r="M279" s="9">
        <f t="shared" si="60"/>
        <v>9.6000000000000021E+21</v>
      </c>
      <c r="N279" s="9">
        <f t="shared" si="61"/>
        <v>9.6000000000000013E+20</v>
      </c>
      <c r="O279" s="10">
        <f t="shared" si="62"/>
        <v>279.02439024390253</v>
      </c>
      <c r="P279" s="10">
        <f t="shared" si="63"/>
        <v>18.601626016260166</v>
      </c>
      <c r="Q279" s="11">
        <f t="shared" si="64"/>
        <v>151.78926829268298</v>
      </c>
      <c r="R279" s="11">
        <f t="shared" si="65"/>
        <v>10.119284552845532</v>
      </c>
      <c r="S279" s="9">
        <f t="shared" si="66"/>
        <v>8.176E+19</v>
      </c>
      <c r="T279" s="10">
        <f t="shared" si="67"/>
        <v>0.39605962059620597</v>
      </c>
      <c r="U279" s="12">
        <f t="shared" si="68"/>
        <v>8.7442400000000014E+22</v>
      </c>
      <c r="V279" s="12">
        <f t="shared" si="69"/>
        <v>3.3682400000000001E+22</v>
      </c>
      <c r="W279" s="10">
        <f t="shared" si="70"/>
        <v>144.56176151761517</v>
      </c>
      <c r="X279" s="11">
        <f t="shared" si="71"/>
        <v>78.641598265582658</v>
      </c>
      <c r="Y279" s="10">
        <f t="shared" si="74"/>
        <v>568.14791327913281</v>
      </c>
      <c r="Z279" s="10">
        <f t="shared" si="72"/>
        <v>309.07246482384829</v>
      </c>
      <c r="AA279" s="10">
        <f t="shared" si="73"/>
        <v>307.72514905149052</v>
      </c>
      <c r="AB279" s="10">
        <f>AA279*K279</f>
        <v>167.40248108401084</v>
      </c>
    </row>
    <row r="280" spans="1:28">
      <c r="A280" s="14">
        <v>279</v>
      </c>
      <c r="B280" s="14" t="s">
        <v>425</v>
      </c>
      <c r="C280" s="14" t="s">
        <v>422</v>
      </c>
      <c r="D280" s="14" t="s">
        <v>37</v>
      </c>
      <c r="E280" s="14">
        <v>2023</v>
      </c>
      <c r="F280" s="14">
        <v>6</v>
      </c>
      <c r="G280" s="14">
        <v>6</v>
      </c>
      <c r="H280" s="14">
        <v>1000</v>
      </c>
      <c r="I280" s="14">
        <v>100</v>
      </c>
      <c r="J280" s="14">
        <v>1.3</v>
      </c>
      <c r="K280" s="14">
        <v>0.54400000000000004</v>
      </c>
      <c r="L280" s="14">
        <v>5110000</v>
      </c>
      <c r="M280" s="9">
        <f t="shared" si="60"/>
        <v>3.6E+22</v>
      </c>
      <c r="N280" s="9">
        <f t="shared" si="61"/>
        <v>3.6E+21</v>
      </c>
      <c r="O280" s="10">
        <f t="shared" si="62"/>
        <v>1046.3414634146341</v>
      </c>
      <c r="P280" s="10">
        <f t="shared" si="63"/>
        <v>69.756097560975604</v>
      </c>
      <c r="Q280" s="11">
        <f t="shared" si="64"/>
        <v>569.20975609756101</v>
      </c>
      <c r="R280" s="11">
        <f t="shared" si="65"/>
        <v>37.94731707317073</v>
      </c>
      <c r="S280" s="9">
        <f t="shared" si="66"/>
        <v>3.066E+20</v>
      </c>
      <c r="T280" s="10">
        <f t="shared" si="67"/>
        <v>1.4852235772357723</v>
      </c>
      <c r="U280" s="12">
        <f t="shared" si="68"/>
        <v>3.2790899999999999E+23</v>
      </c>
      <c r="V280" s="12">
        <f t="shared" si="69"/>
        <v>1.2630899999999999E+23</v>
      </c>
      <c r="W280" s="10">
        <f t="shared" si="70"/>
        <v>542.10660569105687</v>
      </c>
      <c r="X280" s="11">
        <f t="shared" si="71"/>
        <v>294.90599349593498</v>
      </c>
      <c r="Y280" s="10">
        <f t="shared" si="74"/>
        <v>2130.5546747967478</v>
      </c>
      <c r="Z280" s="10">
        <f t="shared" si="72"/>
        <v>1159.0217430894309</v>
      </c>
      <c r="AA280" s="10">
        <f t="shared" si="73"/>
        <v>1153.9693089430893</v>
      </c>
      <c r="AB280" s="10">
        <f>AA280*K280</f>
        <v>627.75930406504062</v>
      </c>
    </row>
    <row r="281" spans="1:28">
      <c r="A281" s="14">
        <v>280</v>
      </c>
      <c r="B281" s="14" t="s">
        <v>426</v>
      </c>
      <c r="C281" s="14" t="s">
        <v>422</v>
      </c>
      <c r="D281" s="14" t="s">
        <v>37</v>
      </c>
      <c r="E281" s="14">
        <v>2023</v>
      </c>
      <c r="F281" s="14">
        <v>6</v>
      </c>
      <c r="G281" s="14">
        <v>6.2</v>
      </c>
      <c r="H281" s="14">
        <v>1000</v>
      </c>
      <c r="I281" s="14">
        <v>100</v>
      </c>
      <c r="J281" s="14">
        <v>1.3</v>
      </c>
      <c r="K281" s="14">
        <v>0.54400000000000004</v>
      </c>
      <c r="L281" s="14">
        <v>5110000</v>
      </c>
      <c r="M281" s="9">
        <f t="shared" si="60"/>
        <v>3.72E+22</v>
      </c>
      <c r="N281" s="9">
        <f t="shared" si="61"/>
        <v>3.7200000000000005E+21</v>
      </c>
      <c r="O281" s="10">
        <f t="shared" si="62"/>
        <v>1081.219512195122</v>
      </c>
      <c r="P281" s="10">
        <f t="shared" si="63"/>
        <v>72.081300813008141</v>
      </c>
      <c r="Q281" s="11">
        <f t="shared" si="64"/>
        <v>588.1834146341464</v>
      </c>
      <c r="R281" s="11">
        <f t="shared" si="65"/>
        <v>39.212227642276432</v>
      </c>
      <c r="S281" s="9">
        <f t="shared" si="66"/>
        <v>3.1682E+20</v>
      </c>
      <c r="T281" s="10">
        <f t="shared" si="67"/>
        <v>1.5347310298102981</v>
      </c>
      <c r="U281" s="12">
        <f t="shared" si="68"/>
        <v>3.3883929999999999E+23</v>
      </c>
      <c r="V281" s="12">
        <f t="shared" si="69"/>
        <v>1.3051930000000001E+23</v>
      </c>
      <c r="W281" s="10">
        <f t="shared" si="70"/>
        <v>560.17682588075877</v>
      </c>
      <c r="X281" s="11">
        <f t="shared" si="71"/>
        <v>304.73619327913281</v>
      </c>
      <c r="Y281" s="10">
        <f t="shared" si="74"/>
        <v>2201.5731639566393</v>
      </c>
      <c r="Z281" s="10">
        <f t="shared" si="72"/>
        <v>1197.6558011924119</v>
      </c>
      <c r="AA281" s="10">
        <f t="shared" si="73"/>
        <v>1192.4349525745256</v>
      </c>
      <c r="AB281" s="10">
        <f>AA281*K281</f>
        <v>648.684614200542</v>
      </c>
    </row>
    <row r="282" spans="1:28">
      <c r="A282" s="14">
        <v>281</v>
      </c>
      <c r="B282" s="14" t="s">
        <v>427</v>
      </c>
      <c r="C282" s="14" t="s">
        <v>415</v>
      </c>
      <c r="D282" s="14" t="s">
        <v>37</v>
      </c>
      <c r="E282" s="14">
        <v>2023</v>
      </c>
      <c r="F282" s="14">
        <v>6</v>
      </c>
      <c r="G282" s="14">
        <v>7</v>
      </c>
      <c r="H282" s="14">
        <v>1000</v>
      </c>
      <c r="I282" s="14">
        <v>100</v>
      </c>
      <c r="J282" s="14">
        <v>1.3</v>
      </c>
      <c r="K282" s="14">
        <v>0.54400000000000004</v>
      </c>
      <c r="L282" s="14">
        <v>5110000</v>
      </c>
      <c r="M282" s="9">
        <f t="shared" si="60"/>
        <v>4.1999999999999996E+22</v>
      </c>
      <c r="N282" s="9">
        <f t="shared" si="61"/>
        <v>4.2E+21</v>
      </c>
      <c r="O282" s="10">
        <f t="shared" si="62"/>
        <v>1220.731707317073</v>
      </c>
      <c r="P282" s="10">
        <f t="shared" si="63"/>
        <v>81.382113821138205</v>
      </c>
      <c r="Q282" s="11">
        <f t="shared" si="64"/>
        <v>664.07804878048773</v>
      </c>
      <c r="R282" s="11">
        <f t="shared" si="65"/>
        <v>44.271869918699188</v>
      </c>
      <c r="S282" s="9">
        <f t="shared" si="66"/>
        <v>3.577E+20</v>
      </c>
      <c r="T282" s="10">
        <f t="shared" si="67"/>
        <v>1.7327608401084009</v>
      </c>
      <c r="U282" s="12">
        <f t="shared" si="68"/>
        <v>3.8256049999999998E+23</v>
      </c>
      <c r="V282" s="12">
        <f t="shared" si="69"/>
        <v>1.473605E+23</v>
      </c>
      <c r="W282" s="10">
        <f t="shared" si="70"/>
        <v>632.45770663956637</v>
      </c>
      <c r="X282" s="11">
        <f t="shared" si="71"/>
        <v>344.05699241192411</v>
      </c>
      <c r="Y282" s="10">
        <f t="shared" si="74"/>
        <v>2485.6471205962057</v>
      </c>
      <c r="Z282" s="10">
        <f t="shared" si="72"/>
        <v>1352.1920336043361</v>
      </c>
      <c r="AA282" s="10">
        <f t="shared" si="73"/>
        <v>1346.2975271002711</v>
      </c>
      <c r="AB282" s="10">
        <f>AA282*K282</f>
        <v>732.38585474254751</v>
      </c>
    </row>
    <row r="283" spans="1:28">
      <c r="A283" s="14">
        <v>282</v>
      </c>
      <c r="B283" s="14" t="s">
        <v>428</v>
      </c>
      <c r="C283" s="14" t="s">
        <v>415</v>
      </c>
      <c r="D283" s="14" t="s">
        <v>37</v>
      </c>
      <c r="E283" s="14">
        <v>2023</v>
      </c>
      <c r="F283" s="14">
        <v>6</v>
      </c>
      <c r="G283" s="14">
        <v>6</v>
      </c>
      <c r="H283" s="14">
        <v>1000</v>
      </c>
      <c r="I283" s="14">
        <v>100</v>
      </c>
      <c r="J283" s="14">
        <v>1.3</v>
      </c>
      <c r="K283" s="14">
        <v>0.54400000000000004</v>
      </c>
      <c r="L283" s="14">
        <v>5110000</v>
      </c>
      <c r="M283" s="9">
        <f t="shared" si="60"/>
        <v>3.6E+22</v>
      </c>
      <c r="N283" s="9">
        <f t="shared" si="61"/>
        <v>3.6E+21</v>
      </c>
      <c r="O283" s="10">
        <f t="shared" si="62"/>
        <v>1046.3414634146341</v>
      </c>
      <c r="P283" s="10">
        <f t="shared" si="63"/>
        <v>69.756097560975604</v>
      </c>
      <c r="Q283" s="11">
        <f t="shared" si="64"/>
        <v>569.20975609756101</v>
      </c>
      <c r="R283" s="11">
        <f t="shared" si="65"/>
        <v>37.94731707317073</v>
      </c>
      <c r="S283" s="9">
        <f t="shared" si="66"/>
        <v>3.066E+20</v>
      </c>
      <c r="T283" s="10">
        <f t="shared" si="67"/>
        <v>1.4852235772357723</v>
      </c>
      <c r="U283" s="12">
        <f t="shared" si="68"/>
        <v>3.2790899999999999E+23</v>
      </c>
      <c r="V283" s="12">
        <f t="shared" si="69"/>
        <v>1.2630899999999999E+23</v>
      </c>
      <c r="W283" s="10">
        <f t="shared" si="70"/>
        <v>542.10660569105687</v>
      </c>
      <c r="X283" s="11">
        <f t="shared" si="71"/>
        <v>294.90599349593498</v>
      </c>
      <c r="Y283" s="10">
        <f t="shared" si="74"/>
        <v>2130.5546747967478</v>
      </c>
      <c r="Z283" s="10">
        <f t="shared" si="72"/>
        <v>1159.0217430894309</v>
      </c>
      <c r="AA283" s="10">
        <f t="shared" si="73"/>
        <v>1153.9693089430893</v>
      </c>
      <c r="AB283" s="10">
        <f>AA283*K283</f>
        <v>627.75930406504062</v>
      </c>
    </row>
    <row r="284" spans="1:28">
      <c r="A284" s="14">
        <v>283</v>
      </c>
      <c r="B284" s="14" t="s">
        <v>429</v>
      </c>
      <c r="C284" s="14" t="s">
        <v>37</v>
      </c>
      <c r="D284" s="14" t="s">
        <v>37</v>
      </c>
      <c r="E284" s="14">
        <v>2023</v>
      </c>
      <c r="F284" s="14">
        <v>6</v>
      </c>
      <c r="G284" s="14">
        <v>7</v>
      </c>
      <c r="H284" s="14">
        <v>1000</v>
      </c>
      <c r="I284" s="14">
        <v>100</v>
      </c>
      <c r="J284" s="14">
        <v>1.3</v>
      </c>
      <c r="K284" s="14">
        <v>0.54400000000000004</v>
      </c>
      <c r="L284" s="14">
        <v>5110000</v>
      </c>
      <c r="M284" s="9">
        <f t="shared" si="60"/>
        <v>4.1999999999999996E+22</v>
      </c>
      <c r="N284" s="9">
        <f t="shared" si="61"/>
        <v>4.2E+21</v>
      </c>
      <c r="O284" s="10">
        <f t="shared" si="62"/>
        <v>1220.731707317073</v>
      </c>
      <c r="P284" s="10">
        <f t="shared" si="63"/>
        <v>81.382113821138205</v>
      </c>
      <c r="Q284" s="11">
        <f t="shared" si="64"/>
        <v>664.07804878048773</v>
      </c>
      <c r="R284" s="11">
        <f t="shared" si="65"/>
        <v>44.271869918699188</v>
      </c>
      <c r="S284" s="9">
        <f t="shared" si="66"/>
        <v>3.577E+20</v>
      </c>
      <c r="T284" s="10">
        <f t="shared" si="67"/>
        <v>1.7327608401084009</v>
      </c>
      <c r="U284" s="12">
        <f t="shared" si="68"/>
        <v>3.8256049999999998E+23</v>
      </c>
      <c r="V284" s="12">
        <f t="shared" si="69"/>
        <v>1.473605E+23</v>
      </c>
      <c r="W284" s="10">
        <f t="shared" si="70"/>
        <v>632.45770663956637</v>
      </c>
      <c r="X284" s="11">
        <f t="shared" si="71"/>
        <v>344.05699241192411</v>
      </c>
      <c r="Y284" s="10">
        <f t="shared" si="74"/>
        <v>2485.6471205962057</v>
      </c>
      <c r="Z284" s="10">
        <f t="shared" si="72"/>
        <v>1352.1920336043361</v>
      </c>
      <c r="AA284" s="10">
        <f t="shared" si="73"/>
        <v>1346.2975271002711</v>
      </c>
      <c r="AB284" s="10">
        <f>AA284*K284</f>
        <v>732.38585474254751</v>
      </c>
    </row>
    <row r="285" spans="1:28">
      <c r="A285" s="14">
        <v>284</v>
      </c>
      <c r="B285" s="14" t="s">
        <v>430</v>
      </c>
      <c r="C285" s="14" t="s">
        <v>37</v>
      </c>
      <c r="D285" s="14" t="s">
        <v>37</v>
      </c>
      <c r="E285" s="14">
        <v>2023</v>
      </c>
      <c r="F285" s="14">
        <v>6</v>
      </c>
      <c r="G285" s="14">
        <v>7</v>
      </c>
      <c r="H285" s="14">
        <v>1000</v>
      </c>
      <c r="I285" s="14">
        <v>100</v>
      </c>
      <c r="J285" s="14">
        <v>1.3</v>
      </c>
      <c r="K285" s="14">
        <v>0.54400000000000004</v>
      </c>
      <c r="L285" s="14">
        <v>5110000</v>
      </c>
      <c r="M285" s="9">
        <f t="shared" si="60"/>
        <v>4.1999999999999996E+22</v>
      </c>
      <c r="N285" s="9">
        <f t="shared" si="61"/>
        <v>4.2E+21</v>
      </c>
      <c r="O285" s="10">
        <f t="shared" si="62"/>
        <v>1220.731707317073</v>
      </c>
      <c r="P285" s="10">
        <f t="shared" si="63"/>
        <v>81.382113821138205</v>
      </c>
      <c r="Q285" s="11">
        <f t="shared" si="64"/>
        <v>664.07804878048773</v>
      </c>
      <c r="R285" s="11">
        <f t="shared" si="65"/>
        <v>44.271869918699188</v>
      </c>
      <c r="S285" s="9">
        <f t="shared" si="66"/>
        <v>3.577E+20</v>
      </c>
      <c r="T285" s="10">
        <f t="shared" si="67"/>
        <v>1.7327608401084009</v>
      </c>
      <c r="U285" s="12">
        <f t="shared" si="68"/>
        <v>3.8256049999999998E+23</v>
      </c>
      <c r="V285" s="12">
        <f t="shared" si="69"/>
        <v>1.473605E+23</v>
      </c>
      <c r="W285" s="10">
        <f t="shared" si="70"/>
        <v>632.45770663956637</v>
      </c>
      <c r="X285" s="11">
        <f t="shared" si="71"/>
        <v>344.05699241192411</v>
      </c>
      <c r="Y285" s="10">
        <f t="shared" si="74"/>
        <v>2485.6471205962057</v>
      </c>
      <c r="Z285" s="10">
        <f t="shared" si="72"/>
        <v>1352.1920336043361</v>
      </c>
      <c r="AA285" s="10">
        <f t="shared" si="73"/>
        <v>1346.2975271002711</v>
      </c>
      <c r="AB285" s="10">
        <f>AA285*K285</f>
        <v>732.38585474254751</v>
      </c>
    </row>
    <row r="286" spans="1:28">
      <c r="A286" s="14">
        <v>285</v>
      </c>
      <c r="B286" s="14" t="s">
        <v>431</v>
      </c>
      <c r="C286" s="14" t="s">
        <v>432</v>
      </c>
      <c r="D286" s="14" t="s">
        <v>37</v>
      </c>
      <c r="E286" s="14">
        <v>2023</v>
      </c>
      <c r="F286" s="14">
        <v>6</v>
      </c>
      <c r="G286" s="14">
        <v>1</v>
      </c>
      <c r="H286" s="14">
        <v>1000</v>
      </c>
      <c r="I286" s="14">
        <v>100</v>
      </c>
      <c r="J286" s="14">
        <v>1.3</v>
      </c>
      <c r="K286" s="14">
        <v>0.54400000000000004</v>
      </c>
      <c r="L286" s="14">
        <v>5110000</v>
      </c>
      <c r="M286" s="9">
        <f t="shared" si="60"/>
        <v>6E+21</v>
      </c>
      <c r="N286" s="9">
        <f t="shared" si="61"/>
        <v>6E+20</v>
      </c>
      <c r="O286" s="10">
        <f t="shared" si="62"/>
        <v>174.39024390243898</v>
      </c>
      <c r="P286" s="10">
        <f t="shared" si="63"/>
        <v>11.626016260162601</v>
      </c>
      <c r="Q286" s="11">
        <f t="shared" si="64"/>
        <v>94.868292682926807</v>
      </c>
      <c r="R286" s="11">
        <f t="shared" si="65"/>
        <v>6.324552845528455</v>
      </c>
      <c r="S286" s="9">
        <f t="shared" si="66"/>
        <v>5.11E+19</v>
      </c>
      <c r="T286" s="10">
        <f t="shared" si="67"/>
        <v>0.24753726287262873</v>
      </c>
      <c r="U286" s="12">
        <f t="shared" si="68"/>
        <v>5.4651500000000004E+22</v>
      </c>
      <c r="V286" s="12">
        <f t="shared" si="69"/>
        <v>2.10515E+22</v>
      </c>
      <c r="W286" s="10">
        <f t="shared" si="70"/>
        <v>90.351100948509483</v>
      </c>
      <c r="X286" s="11">
        <f t="shared" si="71"/>
        <v>49.150998915989163</v>
      </c>
      <c r="Y286" s="10">
        <f t="shared" si="74"/>
        <v>355.09244579945795</v>
      </c>
      <c r="Z286" s="10">
        <f t="shared" si="72"/>
        <v>193.17029051490513</v>
      </c>
      <c r="AA286" s="10">
        <f t="shared" si="73"/>
        <v>192.32821815718157</v>
      </c>
      <c r="AB286" s="10">
        <f>AA286*K286</f>
        <v>104.62655067750678</v>
      </c>
    </row>
    <row r="287" spans="1:28">
      <c r="A287" s="14">
        <v>286</v>
      </c>
      <c r="B287" s="14" t="s">
        <v>433</v>
      </c>
      <c r="C287" s="14" t="s">
        <v>432</v>
      </c>
      <c r="D287" s="14" t="s">
        <v>37</v>
      </c>
      <c r="E287" s="14">
        <v>2023</v>
      </c>
      <c r="F287" s="14">
        <v>6</v>
      </c>
      <c r="G287" s="14">
        <v>6</v>
      </c>
      <c r="H287" s="14">
        <v>1000</v>
      </c>
      <c r="I287" s="14">
        <v>100</v>
      </c>
      <c r="J287" s="14">
        <v>1.3</v>
      </c>
      <c r="K287" s="14">
        <v>0.54400000000000004</v>
      </c>
      <c r="L287" s="14">
        <v>5110000</v>
      </c>
      <c r="M287" s="9">
        <f t="shared" si="60"/>
        <v>3.6E+22</v>
      </c>
      <c r="N287" s="9">
        <f t="shared" si="61"/>
        <v>3.6E+21</v>
      </c>
      <c r="O287" s="10">
        <f t="shared" si="62"/>
        <v>1046.3414634146341</v>
      </c>
      <c r="P287" s="10">
        <f t="shared" si="63"/>
        <v>69.756097560975604</v>
      </c>
      <c r="Q287" s="11">
        <f t="shared" si="64"/>
        <v>569.20975609756101</v>
      </c>
      <c r="R287" s="11">
        <f t="shared" si="65"/>
        <v>37.94731707317073</v>
      </c>
      <c r="S287" s="9">
        <f t="shared" si="66"/>
        <v>3.066E+20</v>
      </c>
      <c r="T287" s="10">
        <f t="shared" si="67"/>
        <v>1.4852235772357723</v>
      </c>
      <c r="U287" s="12">
        <f t="shared" si="68"/>
        <v>3.2790899999999999E+23</v>
      </c>
      <c r="V287" s="12">
        <f t="shared" si="69"/>
        <v>1.2630899999999999E+23</v>
      </c>
      <c r="W287" s="10">
        <f t="shared" si="70"/>
        <v>542.10660569105687</v>
      </c>
      <c r="X287" s="11">
        <f t="shared" si="71"/>
        <v>294.90599349593498</v>
      </c>
      <c r="Y287" s="10">
        <f t="shared" si="74"/>
        <v>2130.5546747967478</v>
      </c>
      <c r="Z287" s="10">
        <f t="shared" si="72"/>
        <v>1159.0217430894309</v>
      </c>
      <c r="AA287" s="10">
        <f t="shared" si="73"/>
        <v>1153.9693089430893</v>
      </c>
      <c r="AB287" s="10">
        <f>AA287*K287</f>
        <v>627.75930406504062</v>
      </c>
    </row>
    <row r="288" spans="1:28">
      <c r="A288" s="14">
        <v>287</v>
      </c>
      <c r="B288" s="14" t="s">
        <v>434</v>
      </c>
      <c r="C288" s="14" t="s">
        <v>432</v>
      </c>
      <c r="D288" s="14" t="s">
        <v>37</v>
      </c>
      <c r="E288" s="14">
        <v>2023</v>
      </c>
      <c r="F288" s="14">
        <v>6</v>
      </c>
      <c r="G288" s="14">
        <v>6</v>
      </c>
      <c r="H288" s="14">
        <v>1000</v>
      </c>
      <c r="I288" s="14">
        <v>100</v>
      </c>
      <c r="J288" s="14">
        <v>1.3</v>
      </c>
      <c r="K288" s="14">
        <v>0.54400000000000004</v>
      </c>
      <c r="L288" s="14">
        <v>5110000</v>
      </c>
      <c r="M288" s="9">
        <f t="shared" si="60"/>
        <v>3.6E+22</v>
      </c>
      <c r="N288" s="9">
        <f t="shared" si="61"/>
        <v>3.6E+21</v>
      </c>
      <c r="O288" s="10">
        <f t="shared" si="62"/>
        <v>1046.3414634146341</v>
      </c>
      <c r="P288" s="10">
        <f t="shared" si="63"/>
        <v>69.756097560975604</v>
      </c>
      <c r="Q288" s="11">
        <f t="shared" si="64"/>
        <v>569.20975609756101</v>
      </c>
      <c r="R288" s="11">
        <f t="shared" si="65"/>
        <v>37.94731707317073</v>
      </c>
      <c r="S288" s="9">
        <f t="shared" si="66"/>
        <v>3.066E+20</v>
      </c>
      <c r="T288" s="10">
        <f t="shared" si="67"/>
        <v>1.4852235772357723</v>
      </c>
      <c r="U288" s="12">
        <f t="shared" si="68"/>
        <v>3.2790899999999999E+23</v>
      </c>
      <c r="V288" s="12">
        <f t="shared" si="69"/>
        <v>1.2630899999999999E+23</v>
      </c>
      <c r="W288" s="10">
        <f t="shared" si="70"/>
        <v>542.10660569105687</v>
      </c>
      <c r="X288" s="11">
        <f t="shared" si="71"/>
        <v>294.90599349593498</v>
      </c>
      <c r="Y288" s="10">
        <f t="shared" si="74"/>
        <v>2130.5546747967478</v>
      </c>
      <c r="Z288" s="10">
        <f t="shared" si="72"/>
        <v>1159.0217430894309</v>
      </c>
      <c r="AA288" s="10">
        <f t="shared" si="73"/>
        <v>1153.9693089430893</v>
      </c>
      <c r="AB288" s="10">
        <f>AA288*K288</f>
        <v>627.75930406504062</v>
      </c>
    </row>
    <row r="289" spans="1:28">
      <c r="A289" s="14">
        <v>288</v>
      </c>
      <c r="B289" s="14" t="s">
        <v>435</v>
      </c>
      <c r="C289" s="14" t="s">
        <v>37</v>
      </c>
      <c r="D289" s="14" t="s">
        <v>37</v>
      </c>
      <c r="E289" s="14">
        <v>2023</v>
      </c>
      <c r="F289" s="14">
        <v>6</v>
      </c>
      <c r="G289" s="14">
        <v>7</v>
      </c>
      <c r="H289" s="14">
        <v>1000</v>
      </c>
      <c r="I289" s="14">
        <v>100</v>
      </c>
      <c r="J289" s="14">
        <v>1.3</v>
      </c>
      <c r="K289" s="14">
        <v>0.54400000000000004</v>
      </c>
      <c r="L289" s="14">
        <v>5110000</v>
      </c>
      <c r="M289" s="9">
        <f t="shared" si="60"/>
        <v>4.1999999999999996E+22</v>
      </c>
      <c r="N289" s="9">
        <f t="shared" si="61"/>
        <v>4.2E+21</v>
      </c>
      <c r="O289" s="10">
        <f t="shared" si="62"/>
        <v>1220.731707317073</v>
      </c>
      <c r="P289" s="10">
        <f t="shared" si="63"/>
        <v>81.382113821138205</v>
      </c>
      <c r="Q289" s="11">
        <f t="shared" si="64"/>
        <v>664.07804878048773</v>
      </c>
      <c r="R289" s="11">
        <f t="shared" si="65"/>
        <v>44.271869918699188</v>
      </c>
      <c r="S289" s="9">
        <f t="shared" si="66"/>
        <v>3.577E+20</v>
      </c>
      <c r="T289" s="10">
        <f t="shared" si="67"/>
        <v>1.7327608401084009</v>
      </c>
      <c r="U289" s="12">
        <f t="shared" si="68"/>
        <v>3.8256049999999998E+23</v>
      </c>
      <c r="V289" s="12">
        <f t="shared" si="69"/>
        <v>1.473605E+23</v>
      </c>
      <c r="W289" s="10">
        <f t="shared" si="70"/>
        <v>632.45770663956637</v>
      </c>
      <c r="X289" s="11">
        <f t="shared" si="71"/>
        <v>344.05699241192411</v>
      </c>
      <c r="Y289" s="10">
        <f t="shared" si="74"/>
        <v>2485.6471205962057</v>
      </c>
      <c r="Z289" s="10">
        <f t="shared" si="72"/>
        <v>1352.1920336043361</v>
      </c>
      <c r="AA289" s="10">
        <f t="shared" si="73"/>
        <v>1346.2975271002711</v>
      </c>
      <c r="AB289" s="10">
        <f>AA289*K289</f>
        <v>732.38585474254751</v>
      </c>
    </row>
    <row r="290" spans="1:28">
      <c r="A290" s="14">
        <v>289</v>
      </c>
      <c r="B290" s="14" t="s">
        <v>436</v>
      </c>
      <c r="C290" s="14" t="s">
        <v>437</v>
      </c>
      <c r="D290" s="14" t="s">
        <v>37</v>
      </c>
      <c r="E290" s="14">
        <v>2023</v>
      </c>
      <c r="F290" s="14">
        <v>6</v>
      </c>
      <c r="G290" s="14">
        <v>6</v>
      </c>
      <c r="H290" s="14">
        <v>1000</v>
      </c>
      <c r="I290" s="14">
        <v>100</v>
      </c>
      <c r="J290" s="14">
        <v>1.3</v>
      </c>
      <c r="K290" s="14">
        <v>0.54400000000000004</v>
      </c>
      <c r="L290" s="14">
        <v>5110000</v>
      </c>
      <c r="M290" s="9">
        <f t="shared" si="60"/>
        <v>3.6E+22</v>
      </c>
      <c r="N290" s="9">
        <f t="shared" si="61"/>
        <v>3.6E+21</v>
      </c>
      <c r="O290" s="10">
        <f t="shared" si="62"/>
        <v>1046.3414634146341</v>
      </c>
      <c r="P290" s="10">
        <f t="shared" si="63"/>
        <v>69.756097560975604</v>
      </c>
      <c r="Q290" s="11">
        <f t="shared" si="64"/>
        <v>569.20975609756101</v>
      </c>
      <c r="R290" s="11">
        <f t="shared" si="65"/>
        <v>37.94731707317073</v>
      </c>
      <c r="S290" s="9">
        <f t="shared" si="66"/>
        <v>3.066E+20</v>
      </c>
      <c r="T290" s="10">
        <f t="shared" si="67"/>
        <v>1.4852235772357723</v>
      </c>
      <c r="U290" s="12">
        <f t="shared" si="68"/>
        <v>3.2790899999999999E+23</v>
      </c>
      <c r="V290" s="12">
        <f t="shared" si="69"/>
        <v>1.2630899999999999E+23</v>
      </c>
      <c r="W290" s="10">
        <f t="shared" si="70"/>
        <v>542.10660569105687</v>
      </c>
      <c r="X290" s="11">
        <f t="shared" si="71"/>
        <v>294.90599349593498</v>
      </c>
      <c r="Y290" s="10">
        <f t="shared" si="74"/>
        <v>2130.5546747967478</v>
      </c>
      <c r="Z290" s="10">
        <f t="shared" si="72"/>
        <v>1159.0217430894309</v>
      </c>
      <c r="AA290" s="10">
        <f t="shared" si="73"/>
        <v>1153.9693089430893</v>
      </c>
      <c r="AB290" s="10">
        <f>AA290*K290</f>
        <v>627.75930406504062</v>
      </c>
    </row>
    <row r="291" spans="1:28">
      <c r="A291" s="14">
        <v>290</v>
      </c>
      <c r="B291" s="14" t="s">
        <v>438</v>
      </c>
      <c r="C291" s="14" t="s">
        <v>439</v>
      </c>
      <c r="D291" s="14" t="s">
        <v>37</v>
      </c>
      <c r="E291" s="14">
        <v>2023</v>
      </c>
      <c r="F291" s="14">
        <v>6</v>
      </c>
      <c r="G291" s="14">
        <v>7</v>
      </c>
      <c r="H291" s="14">
        <v>1000</v>
      </c>
      <c r="I291" s="14">
        <v>100</v>
      </c>
      <c r="J291" s="14">
        <v>1.3</v>
      </c>
      <c r="K291" s="14">
        <v>0.54400000000000004</v>
      </c>
      <c r="L291" s="14">
        <v>5110000</v>
      </c>
      <c r="M291" s="9">
        <f t="shared" si="60"/>
        <v>4.1999999999999996E+22</v>
      </c>
      <c r="N291" s="9">
        <f t="shared" si="61"/>
        <v>4.2E+21</v>
      </c>
      <c r="O291" s="10">
        <f t="shared" si="62"/>
        <v>1220.731707317073</v>
      </c>
      <c r="P291" s="10">
        <f t="shared" si="63"/>
        <v>81.382113821138205</v>
      </c>
      <c r="Q291" s="11">
        <f t="shared" si="64"/>
        <v>664.07804878048773</v>
      </c>
      <c r="R291" s="11">
        <f t="shared" si="65"/>
        <v>44.271869918699188</v>
      </c>
      <c r="S291" s="9">
        <f t="shared" si="66"/>
        <v>3.577E+20</v>
      </c>
      <c r="T291" s="10">
        <f t="shared" si="67"/>
        <v>1.7327608401084009</v>
      </c>
      <c r="U291" s="12">
        <f t="shared" si="68"/>
        <v>3.8256049999999998E+23</v>
      </c>
      <c r="V291" s="12">
        <f t="shared" si="69"/>
        <v>1.473605E+23</v>
      </c>
      <c r="W291" s="10">
        <f t="shared" si="70"/>
        <v>632.45770663956637</v>
      </c>
      <c r="X291" s="11">
        <f t="shared" si="71"/>
        <v>344.05699241192411</v>
      </c>
      <c r="Y291" s="10">
        <f t="shared" si="74"/>
        <v>2485.6471205962057</v>
      </c>
      <c r="Z291" s="10">
        <f t="shared" si="72"/>
        <v>1352.1920336043361</v>
      </c>
      <c r="AA291" s="10">
        <f t="shared" si="73"/>
        <v>1346.2975271002711</v>
      </c>
      <c r="AB291" s="10">
        <f>AA291*K291</f>
        <v>732.38585474254751</v>
      </c>
    </row>
    <row r="292" spans="1:28">
      <c r="A292" s="14">
        <v>291</v>
      </c>
      <c r="B292" s="14" t="s">
        <v>440</v>
      </c>
      <c r="C292" s="14" t="s">
        <v>441</v>
      </c>
      <c r="D292" s="14" t="s">
        <v>37</v>
      </c>
      <c r="E292" s="14">
        <v>2023</v>
      </c>
      <c r="F292" s="14">
        <v>6</v>
      </c>
      <c r="G292" s="14">
        <v>13</v>
      </c>
      <c r="H292" s="14">
        <v>1000</v>
      </c>
      <c r="I292" s="14">
        <v>100</v>
      </c>
      <c r="J292" s="14">
        <v>1.3</v>
      </c>
      <c r="K292" s="14">
        <v>0.54400000000000004</v>
      </c>
      <c r="L292" s="14">
        <v>5110000</v>
      </c>
      <c r="M292" s="9">
        <f t="shared" si="60"/>
        <v>7.8000000000000004E+22</v>
      </c>
      <c r="N292" s="9">
        <f t="shared" si="61"/>
        <v>7.8E+21</v>
      </c>
      <c r="O292" s="10">
        <f t="shared" si="62"/>
        <v>2267.0731707317077</v>
      </c>
      <c r="P292" s="10">
        <f t="shared" si="63"/>
        <v>151.13821138211384</v>
      </c>
      <c r="Q292" s="11">
        <f t="shared" si="64"/>
        <v>1233.287804878049</v>
      </c>
      <c r="R292" s="11">
        <f t="shared" si="65"/>
        <v>82.219186991869933</v>
      </c>
      <c r="S292" s="9">
        <f t="shared" si="66"/>
        <v>6.643E+20</v>
      </c>
      <c r="T292" s="10">
        <f t="shared" si="67"/>
        <v>3.2179844173441734</v>
      </c>
      <c r="U292" s="12">
        <f t="shared" si="68"/>
        <v>7.1046950000000004E+23</v>
      </c>
      <c r="V292" s="12">
        <f t="shared" si="69"/>
        <v>2.7366950000000002E+23</v>
      </c>
      <c r="W292" s="10">
        <f t="shared" si="70"/>
        <v>1174.5643123306234</v>
      </c>
      <c r="X292" s="11">
        <f t="shared" si="71"/>
        <v>638.96298590785909</v>
      </c>
      <c r="Y292" s="10">
        <f t="shared" si="74"/>
        <v>4616.2017953929544</v>
      </c>
      <c r="Z292" s="10">
        <f t="shared" si="72"/>
        <v>2511.2137766937672</v>
      </c>
      <c r="AA292" s="10">
        <f t="shared" si="73"/>
        <v>2500.2668360433604</v>
      </c>
      <c r="AB292" s="10">
        <f>AA292*K292</f>
        <v>1360.1451588075881</v>
      </c>
    </row>
    <row r="293" spans="1:28">
      <c r="A293" s="14">
        <v>292</v>
      </c>
      <c r="B293" s="14" t="s">
        <v>442</v>
      </c>
      <c r="C293" s="14" t="s">
        <v>441</v>
      </c>
      <c r="D293" s="14" t="s">
        <v>37</v>
      </c>
      <c r="E293" s="14">
        <v>2023</v>
      </c>
      <c r="F293" s="14">
        <v>6</v>
      </c>
      <c r="G293" s="14">
        <v>33</v>
      </c>
      <c r="H293" s="14">
        <v>1000</v>
      </c>
      <c r="I293" s="14">
        <v>100</v>
      </c>
      <c r="J293" s="14">
        <v>1.3</v>
      </c>
      <c r="K293" s="14">
        <v>0.54400000000000004</v>
      </c>
      <c r="L293" s="14">
        <v>5110000</v>
      </c>
      <c r="M293" s="9">
        <f t="shared" si="60"/>
        <v>1.98E+23</v>
      </c>
      <c r="N293" s="9">
        <f t="shared" si="61"/>
        <v>1.9800000000000002E+22</v>
      </c>
      <c r="O293" s="10">
        <f t="shared" si="62"/>
        <v>5754.8780487804888</v>
      </c>
      <c r="P293" s="10">
        <f t="shared" si="63"/>
        <v>383.65853658536588</v>
      </c>
      <c r="Q293" s="11">
        <f t="shared" si="64"/>
        <v>3130.6536585365861</v>
      </c>
      <c r="R293" s="11">
        <f t="shared" si="65"/>
        <v>208.71024390243906</v>
      </c>
      <c r="S293" s="9">
        <f t="shared" si="66"/>
        <v>1.6863000000000001E+21</v>
      </c>
      <c r="T293" s="10">
        <f t="shared" si="67"/>
        <v>8.1687296747967491</v>
      </c>
      <c r="U293" s="12">
        <f t="shared" si="68"/>
        <v>1.8034995000000001E+24</v>
      </c>
      <c r="V293" s="12">
        <f t="shared" si="69"/>
        <v>6.9469950000000001E+23</v>
      </c>
      <c r="W293" s="10">
        <f t="shared" si="70"/>
        <v>2981.5863313008135</v>
      </c>
      <c r="X293" s="11">
        <f t="shared" si="71"/>
        <v>1621.9829642276427</v>
      </c>
      <c r="Y293" s="10">
        <f t="shared" si="74"/>
        <v>11718.050711382115</v>
      </c>
      <c r="Z293" s="10">
        <f t="shared" si="72"/>
        <v>6374.6195869918711</v>
      </c>
      <c r="AA293" s="10">
        <f t="shared" si="73"/>
        <v>6346.8311991869932</v>
      </c>
      <c r="AB293" s="10">
        <f>AA293*K293</f>
        <v>3452.6761723577247</v>
      </c>
    </row>
    <row r="294" spans="1:28">
      <c r="A294" s="14">
        <v>293</v>
      </c>
      <c r="B294" s="14" t="s">
        <v>443</v>
      </c>
      <c r="C294" s="14" t="s">
        <v>81</v>
      </c>
      <c r="D294" s="14" t="s">
        <v>37</v>
      </c>
      <c r="E294" s="14">
        <v>2023</v>
      </c>
      <c r="F294" s="14">
        <v>6</v>
      </c>
      <c r="G294" s="14">
        <v>6</v>
      </c>
      <c r="H294" s="14">
        <v>1000</v>
      </c>
      <c r="I294" s="14">
        <v>100</v>
      </c>
      <c r="J294" s="14">
        <v>1.3</v>
      </c>
      <c r="K294" s="14">
        <v>0.54400000000000004</v>
      </c>
      <c r="L294" s="14">
        <v>5110000</v>
      </c>
      <c r="M294" s="9">
        <f t="shared" si="60"/>
        <v>3.6E+22</v>
      </c>
      <c r="N294" s="9">
        <f t="shared" si="61"/>
        <v>3.6E+21</v>
      </c>
      <c r="O294" s="10">
        <f t="shared" si="62"/>
        <v>1046.3414634146341</v>
      </c>
      <c r="P294" s="10">
        <f t="shared" si="63"/>
        <v>69.756097560975604</v>
      </c>
      <c r="Q294" s="11">
        <f t="shared" si="64"/>
        <v>569.20975609756101</v>
      </c>
      <c r="R294" s="11">
        <f t="shared" si="65"/>
        <v>37.94731707317073</v>
      </c>
      <c r="S294" s="9">
        <f t="shared" si="66"/>
        <v>3.066E+20</v>
      </c>
      <c r="T294" s="10">
        <f t="shared" si="67"/>
        <v>1.4852235772357723</v>
      </c>
      <c r="U294" s="12">
        <f t="shared" si="68"/>
        <v>3.2790899999999999E+23</v>
      </c>
      <c r="V294" s="12">
        <f t="shared" si="69"/>
        <v>1.2630899999999999E+23</v>
      </c>
      <c r="W294" s="10">
        <f t="shared" si="70"/>
        <v>542.10660569105687</v>
      </c>
      <c r="X294" s="11">
        <f t="shared" si="71"/>
        <v>294.90599349593498</v>
      </c>
      <c r="Y294" s="10">
        <f t="shared" si="74"/>
        <v>2130.5546747967478</v>
      </c>
      <c r="Z294" s="10">
        <f t="shared" si="72"/>
        <v>1159.0217430894309</v>
      </c>
      <c r="AA294" s="10">
        <f t="shared" si="73"/>
        <v>1153.9693089430893</v>
      </c>
      <c r="AB294" s="10">
        <f>AA294*K294</f>
        <v>627.75930406504062</v>
      </c>
    </row>
    <row r="295" spans="1:28">
      <c r="A295" s="14">
        <v>294</v>
      </c>
      <c r="B295" s="14" t="s">
        <v>444</v>
      </c>
      <c r="C295" s="14" t="s">
        <v>422</v>
      </c>
      <c r="D295" s="14" t="s">
        <v>37</v>
      </c>
      <c r="E295" s="14">
        <v>2023</v>
      </c>
      <c r="F295" s="14">
        <v>6</v>
      </c>
      <c r="G295" s="14">
        <v>6</v>
      </c>
      <c r="H295" s="14">
        <v>1000</v>
      </c>
      <c r="I295" s="14">
        <v>100</v>
      </c>
      <c r="J295" s="14">
        <v>1.3</v>
      </c>
      <c r="K295" s="14">
        <v>0.54400000000000004</v>
      </c>
      <c r="L295" s="14">
        <v>5110000</v>
      </c>
      <c r="M295" s="9">
        <f t="shared" si="60"/>
        <v>3.6E+22</v>
      </c>
      <c r="N295" s="9">
        <f t="shared" si="61"/>
        <v>3.6E+21</v>
      </c>
      <c r="O295" s="10">
        <f t="shared" si="62"/>
        <v>1046.3414634146341</v>
      </c>
      <c r="P295" s="10">
        <f t="shared" si="63"/>
        <v>69.756097560975604</v>
      </c>
      <c r="Q295" s="11">
        <f t="shared" si="64"/>
        <v>569.20975609756101</v>
      </c>
      <c r="R295" s="11">
        <f t="shared" si="65"/>
        <v>37.94731707317073</v>
      </c>
      <c r="S295" s="9">
        <f t="shared" si="66"/>
        <v>3.066E+20</v>
      </c>
      <c r="T295" s="10">
        <f t="shared" si="67"/>
        <v>1.4852235772357723</v>
      </c>
      <c r="U295" s="12">
        <f t="shared" si="68"/>
        <v>3.2790899999999999E+23</v>
      </c>
      <c r="V295" s="12">
        <f t="shared" si="69"/>
        <v>1.2630899999999999E+23</v>
      </c>
      <c r="W295" s="10">
        <f t="shared" si="70"/>
        <v>542.10660569105687</v>
      </c>
      <c r="X295" s="11">
        <f t="shared" si="71"/>
        <v>294.90599349593498</v>
      </c>
      <c r="Y295" s="10">
        <f t="shared" si="74"/>
        <v>2130.5546747967478</v>
      </c>
      <c r="Z295" s="10">
        <f t="shared" si="72"/>
        <v>1159.0217430894309</v>
      </c>
      <c r="AA295" s="10">
        <f t="shared" si="73"/>
        <v>1153.9693089430893</v>
      </c>
      <c r="AB295" s="10">
        <f>AA295*K295</f>
        <v>627.75930406504062</v>
      </c>
    </row>
    <row r="296" spans="1:28">
      <c r="A296" s="14">
        <v>295</v>
      </c>
      <c r="B296" s="14" t="s">
        <v>445</v>
      </c>
      <c r="C296" s="14" t="s">
        <v>446</v>
      </c>
      <c r="D296" s="14" t="s">
        <v>37</v>
      </c>
      <c r="E296" s="14">
        <v>2023</v>
      </c>
      <c r="F296" s="14">
        <v>6</v>
      </c>
      <c r="G296" s="14">
        <v>7</v>
      </c>
      <c r="H296" s="14">
        <v>1000</v>
      </c>
      <c r="I296" s="14">
        <v>100</v>
      </c>
      <c r="J296" s="14">
        <v>1.3</v>
      </c>
      <c r="K296" s="14">
        <v>0.54400000000000004</v>
      </c>
      <c r="L296" s="14">
        <v>5110000</v>
      </c>
      <c r="M296" s="9">
        <f t="shared" si="60"/>
        <v>4.1999999999999996E+22</v>
      </c>
      <c r="N296" s="9">
        <f t="shared" si="61"/>
        <v>4.2E+21</v>
      </c>
      <c r="O296" s="10">
        <f t="shared" si="62"/>
        <v>1220.731707317073</v>
      </c>
      <c r="P296" s="10">
        <f t="shared" si="63"/>
        <v>81.382113821138205</v>
      </c>
      <c r="Q296" s="11">
        <f t="shared" si="64"/>
        <v>664.07804878048773</v>
      </c>
      <c r="R296" s="11">
        <f t="shared" si="65"/>
        <v>44.271869918699188</v>
      </c>
      <c r="S296" s="9">
        <f t="shared" si="66"/>
        <v>3.577E+20</v>
      </c>
      <c r="T296" s="10">
        <f t="shared" si="67"/>
        <v>1.7327608401084009</v>
      </c>
      <c r="U296" s="12">
        <f t="shared" si="68"/>
        <v>3.8256049999999998E+23</v>
      </c>
      <c r="V296" s="12">
        <f t="shared" si="69"/>
        <v>1.473605E+23</v>
      </c>
      <c r="W296" s="10">
        <f t="shared" si="70"/>
        <v>632.45770663956637</v>
      </c>
      <c r="X296" s="11">
        <f t="shared" si="71"/>
        <v>344.05699241192411</v>
      </c>
      <c r="Y296" s="10">
        <f t="shared" si="74"/>
        <v>2485.6471205962057</v>
      </c>
      <c r="Z296" s="10">
        <f t="shared" si="72"/>
        <v>1352.1920336043361</v>
      </c>
      <c r="AA296" s="10">
        <f t="shared" si="73"/>
        <v>1346.2975271002711</v>
      </c>
      <c r="AB296" s="10">
        <f>AA296*K296</f>
        <v>732.38585474254751</v>
      </c>
    </row>
    <row r="297" spans="1:28">
      <c r="A297" s="14">
        <v>296</v>
      </c>
      <c r="B297" s="14" t="s">
        <v>447</v>
      </c>
      <c r="C297" s="14" t="s">
        <v>448</v>
      </c>
      <c r="D297" s="14" t="s">
        <v>37</v>
      </c>
      <c r="E297" s="14">
        <v>2023</v>
      </c>
      <c r="F297" s="14">
        <v>6</v>
      </c>
      <c r="G297" s="14">
        <v>7</v>
      </c>
      <c r="H297" s="14">
        <v>1000</v>
      </c>
      <c r="I297" s="14">
        <v>100</v>
      </c>
      <c r="J297" s="14">
        <v>1.3</v>
      </c>
      <c r="K297" s="14">
        <v>0.54400000000000004</v>
      </c>
      <c r="L297" s="14">
        <v>5110000</v>
      </c>
      <c r="M297" s="9">
        <f t="shared" si="60"/>
        <v>4.1999999999999996E+22</v>
      </c>
      <c r="N297" s="9">
        <f t="shared" si="61"/>
        <v>4.2E+21</v>
      </c>
      <c r="O297" s="10">
        <f t="shared" si="62"/>
        <v>1220.731707317073</v>
      </c>
      <c r="P297" s="10">
        <f t="shared" si="63"/>
        <v>81.382113821138205</v>
      </c>
      <c r="Q297" s="11">
        <f t="shared" si="64"/>
        <v>664.07804878048773</v>
      </c>
      <c r="R297" s="11">
        <f t="shared" si="65"/>
        <v>44.271869918699188</v>
      </c>
      <c r="S297" s="9">
        <f t="shared" si="66"/>
        <v>3.577E+20</v>
      </c>
      <c r="T297" s="10">
        <f t="shared" si="67"/>
        <v>1.7327608401084009</v>
      </c>
      <c r="U297" s="12">
        <f t="shared" si="68"/>
        <v>3.8256049999999998E+23</v>
      </c>
      <c r="V297" s="12">
        <f t="shared" si="69"/>
        <v>1.473605E+23</v>
      </c>
      <c r="W297" s="10">
        <f t="shared" si="70"/>
        <v>632.45770663956637</v>
      </c>
      <c r="X297" s="11">
        <f t="shared" si="71"/>
        <v>344.05699241192411</v>
      </c>
      <c r="Y297" s="10">
        <f t="shared" si="74"/>
        <v>2485.6471205962057</v>
      </c>
      <c r="Z297" s="10">
        <f t="shared" si="72"/>
        <v>1352.1920336043361</v>
      </c>
      <c r="AA297" s="10">
        <f t="shared" si="73"/>
        <v>1346.2975271002711</v>
      </c>
      <c r="AB297" s="10">
        <f>AA297*K297</f>
        <v>732.38585474254751</v>
      </c>
    </row>
    <row r="298" spans="1:28">
      <c r="A298" s="14">
        <v>297</v>
      </c>
      <c r="B298" s="14" t="s">
        <v>449</v>
      </c>
      <c r="C298" s="14" t="s">
        <v>450</v>
      </c>
      <c r="D298" s="14" t="s">
        <v>37</v>
      </c>
      <c r="E298" s="14">
        <v>2023</v>
      </c>
      <c r="F298" s="14">
        <v>6</v>
      </c>
      <c r="G298" s="14">
        <v>7</v>
      </c>
      <c r="H298" s="14">
        <v>1000</v>
      </c>
      <c r="I298" s="14">
        <v>100</v>
      </c>
      <c r="J298" s="14">
        <v>1.3</v>
      </c>
      <c r="K298" s="14">
        <v>0.54400000000000004</v>
      </c>
      <c r="L298" s="14">
        <v>5110000</v>
      </c>
      <c r="M298" s="9">
        <f t="shared" si="60"/>
        <v>4.1999999999999996E+22</v>
      </c>
      <c r="N298" s="9">
        <f t="shared" si="61"/>
        <v>4.2E+21</v>
      </c>
      <c r="O298" s="10">
        <f t="shared" si="62"/>
        <v>1220.731707317073</v>
      </c>
      <c r="P298" s="10">
        <f t="shared" si="63"/>
        <v>81.382113821138205</v>
      </c>
      <c r="Q298" s="11">
        <f t="shared" si="64"/>
        <v>664.07804878048773</v>
      </c>
      <c r="R298" s="11">
        <f t="shared" si="65"/>
        <v>44.271869918699188</v>
      </c>
      <c r="S298" s="9">
        <f t="shared" si="66"/>
        <v>3.577E+20</v>
      </c>
      <c r="T298" s="10">
        <f t="shared" si="67"/>
        <v>1.7327608401084009</v>
      </c>
      <c r="U298" s="12">
        <f t="shared" si="68"/>
        <v>3.8256049999999998E+23</v>
      </c>
      <c r="V298" s="12">
        <f t="shared" si="69"/>
        <v>1.473605E+23</v>
      </c>
      <c r="W298" s="10">
        <f t="shared" si="70"/>
        <v>632.45770663956637</v>
      </c>
      <c r="X298" s="11">
        <f t="shared" si="71"/>
        <v>344.05699241192411</v>
      </c>
      <c r="Y298" s="10">
        <f t="shared" si="74"/>
        <v>2485.6471205962057</v>
      </c>
      <c r="Z298" s="10">
        <f t="shared" si="72"/>
        <v>1352.1920336043361</v>
      </c>
      <c r="AA298" s="10">
        <f t="shared" si="73"/>
        <v>1346.2975271002711</v>
      </c>
      <c r="AB298" s="10">
        <f>AA298*K298</f>
        <v>732.38585474254751</v>
      </c>
    </row>
    <row r="299" spans="1:28">
      <c r="A299" s="14">
        <v>298</v>
      </c>
      <c r="B299" s="14" t="s">
        <v>451</v>
      </c>
      <c r="C299" s="14" t="s">
        <v>450</v>
      </c>
      <c r="D299" s="14" t="s">
        <v>37</v>
      </c>
      <c r="E299" s="14">
        <v>2023</v>
      </c>
      <c r="F299" s="14">
        <v>6</v>
      </c>
      <c r="G299" s="14">
        <v>13</v>
      </c>
      <c r="H299" s="14">
        <v>1000</v>
      </c>
      <c r="I299" s="14">
        <v>100</v>
      </c>
      <c r="J299" s="14">
        <v>1.3</v>
      </c>
      <c r="K299" s="14">
        <v>0.54400000000000004</v>
      </c>
      <c r="L299" s="14">
        <v>5110000</v>
      </c>
      <c r="M299" s="9">
        <f t="shared" si="60"/>
        <v>7.8000000000000004E+22</v>
      </c>
      <c r="N299" s="9">
        <f t="shared" si="61"/>
        <v>7.8E+21</v>
      </c>
      <c r="O299" s="10">
        <f t="shared" si="62"/>
        <v>2267.0731707317077</v>
      </c>
      <c r="P299" s="10">
        <f t="shared" si="63"/>
        <v>151.13821138211384</v>
      </c>
      <c r="Q299" s="11">
        <f t="shared" si="64"/>
        <v>1233.287804878049</v>
      </c>
      <c r="R299" s="11">
        <f t="shared" si="65"/>
        <v>82.219186991869933</v>
      </c>
      <c r="S299" s="9">
        <f t="shared" si="66"/>
        <v>6.643E+20</v>
      </c>
      <c r="T299" s="10">
        <f t="shared" si="67"/>
        <v>3.2179844173441734</v>
      </c>
      <c r="U299" s="12">
        <f t="shared" si="68"/>
        <v>7.1046950000000004E+23</v>
      </c>
      <c r="V299" s="12">
        <f t="shared" si="69"/>
        <v>2.7366950000000002E+23</v>
      </c>
      <c r="W299" s="10">
        <f t="shared" si="70"/>
        <v>1174.5643123306234</v>
      </c>
      <c r="X299" s="11">
        <f t="shared" si="71"/>
        <v>638.96298590785909</v>
      </c>
      <c r="Y299" s="10">
        <f t="shared" si="74"/>
        <v>4616.2017953929544</v>
      </c>
      <c r="Z299" s="10">
        <f t="shared" si="72"/>
        <v>2511.2137766937672</v>
      </c>
      <c r="AA299" s="10">
        <f t="shared" si="73"/>
        <v>2500.2668360433604</v>
      </c>
      <c r="AB299" s="10">
        <f>AA299*K299</f>
        <v>1360.1451588075881</v>
      </c>
    </row>
    <row r="300" spans="1:28">
      <c r="A300" s="14">
        <v>299</v>
      </c>
      <c r="B300" s="14" t="s">
        <v>452</v>
      </c>
      <c r="C300" s="14" t="s">
        <v>441</v>
      </c>
      <c r="D300" s="14" t="s">
        <v>37</v>
      </c>
      <c r="E300" s="14">
        <v>2023</v>
      </c>
      <c r="F300" s="14">
        <v>6</v>
      </c>
      <c r="G300" s="14">
        <v>7</v>
      </c>
      <c r="H300" s="14">
        <v>1000</v>
      </c>
      <c r="I300" s="14">
        <v>100</v>
      </c>
      <c r="J300" s="14">
        <v>1.3</v>
      </c>
      <c r="K300" s="14">
        <v>0.54400000000000004</v>
      </c>
      <c r="L300" s="14">
        <v>5110000</v>
      </c>
      <c r="M300" s="9">
        <f t="shared" si="60"/>
        <v>4.1999999999999996E+22</v>
      </c>
      <c r="N300" s="9">
        <f t="shared" si="61"/>
        <v>4.2E+21</v>
      </c>
      <c r="O300" s="10">
        <f t="shared" si="62"/>
        <v>1220.731707317073</v>
      </c>
      <c r="P300" s="10">
        <f t="shared" si="63"/>
        <v>81.382113821138205</v>
      </c>
      <c r="Q300" s="11">
        <f t="shared" si="64"/>
        <v>664.07804878048773</v>
      </c>
      <c r="R300" s="11">
        <f t="shared" si="65"/>
        <v>44.271869918699188</v>
      </c>
      <c r="S300" s="9">
        <f t="shared" si="66"/>
        <v>3.577E+20</v>
      </c>
      <c r="T300" s="10">
        <f t="shared" si="67"/>
        <v>1.7327608401084009</v>
      </c>
      <c r="U300" s="12">
        <f t="shared" si="68"/>
        <v>3.8256049999999998E+23</v>
      </c>
      <c r="V300" s="12">
        <f t="shared" si="69"/>
        <v>1.473605E+23</v>
      </c>
      <c r="W300" s="10">
        <f t="shared" si="70"/>
        <v>632.45770663956637</v>
      </c>
      <c r="X300" s="11">
        <f t="shared" si="71"/>
        <v>344.05699241192411</v>
      </c>
      <c r="Y300" s="10">
        <f t="shared" si="74"/>
        <v>2485.6471205962057</v>
      </c>
      <c r="Z300" s="10">
        <f t="shared" si="72"/>
        <v>1352.1920336043361</v>
      </c>
      <c r="AA300" s="10">
        <f t="shared" si="73"/>
        <v>1346.2975271002711</v>
      </c>
      <c r="AB300" s="10">
        <f>AA300*K300</f>
        <v>732.38585474254751</v>
      </c>
    </row>
    <row r="301" spans="1:28">
      <c r="A301" s="14">
        <v>300</v>
      </c>
      <c r="B301" s="14" t="s">
        <v>453</v>
      </c>
      <c r="C301" s="14" t="s">
        <v>454</v>
      </c>
      <c r="D301" s="14" t="s">
        <v>37</v>
      </c>
      <c r="E301" s="14">
        <v>2023</v>
      </c>
      <c r="F301" s="14">
        <v>6</v>
      </c>
      <c r="G301" s="14">
        <v>0.8</v>
      </c>
      <c r="H301" s="14">
        <v>1000</v>
      </c>
      <c r="I301" s="14">
        <v>100</v>
      </c>
      <c r="J301" s="14">
        <v>1.3</v>
      </c>
      <c r="K301" s="14">
        <v>0.54400000000000004</v>
      </c>
      <c r="L301" s="14">
        <v>5110000</v>
      </c>
      <c r="M301" s="9">
        <f t="shared" si="60"/>
        <v>4.800000000000001E+21</v>
      </c>
      <c r="N301" s="9">
        <f t="shared" si="61"/>
        <v>4.8000000000000007E+20</v>
      </c>
      <c r="O301" s="10">
        <f t="shared" si="62"/>
        <v>139.51219512195127</v>
      </c>
      <c r="P301" s="10">
        <f t="shared" si="63"/>
        <v>9.300813008130083</v>
      </c>
      <c r="Q301" s="11">
        <f t="shared" si="64"/>
        <v>75.894634146341488</v>
      </c>
      <c r="R301" s="11">
        <f t="shared" si="65"/>
        <v>5.0596422764227658</v>
      </c>
      <c r="S301" s="9">
        <f t="shared" si="66"/>
        <v>4.088E+19</v>
      </c>
      <c r="T301" s="10">
        <f t="shared" si="67"/>
        <v>0.19802981029810299</v>
      </c>
      <c r="U301" s="12">
        <f t="shared" si="68"/>
        <v>4.3721200000000007E+22</v>
      </c>
      <c r="V301" s="12">
        <f t="shared" si="69"/>
        <v>1.6841200000000001E+22</v>
      </c>
      <c r="W301" s="10">
        <f t="shared" si="70"/>
        <v>72.280880758807584</v>
      </c>
      <c r="X301" s="11">
        <f t="shared" si="71"/>
        <v>39.320799132791329</v>
      </c>
      <c r="Y301" s="10">
        <f t="shared" si="74"/>
        <v>284.0739566395664</v>
      </c>
      <c r="Z301" s="10">
        <f t="shared" si="72"/>
        <v>154.53623241192415</v>
      </c>
      <c r="AA301" s="10">
        <f t="shared" si="73"/>
        <v>153.86257452574526</v>
      </c>
      <c r="AB301" s="10">
        <f>AA301*K301</f>
        <v>83.701240542005422</v>
      </c>
    </row>
    <row r="302" spans="1:28">
      <c r="A302" s="14">
        <v>301</v>
      </c>
      <c r="B302" s="14" t="s">
        <v>455</v>
      </c>
      <c r="C302" s="14" t="s">
        <v>454</v>
      </c>
      <c r="D302" s="14" t="s">
        <v>37</v>
      </c>
      <c r="E302" s="14">
        <v>2023</v>
      </c>
      <c r="F302" s="14">
        <v>6</v>
      </c>
      <c r="G302" s="14">
        <v>2</v>
      </c>
      <c r="H302" s="14">
        <v>1000</v>
      </c>
      <c r="I302" s="14">
        <v>100</v>
      </c>
      <c r="J302" s="14">
        <v>1.3</v>
      </c>
      <c r="K302" s="14">
        <v>0.54400000000000004</v>
      </c>
      <c r="L302" s="14">
        <v>5110000</v>
      </c>
      <c r="M302" s="9">
        <f t="shared" si="60"/>
        <v>1.2E+22</v>
      </c>
      <c r="N302" s="9">
        <f t="shared" si="61"/>
        <v>1.2E+21</v>
      </c>
      <c r="O302" s="10">
        <f t="shared" si="62"/>
        <v>348.78048780487796</v>
      </c>
      <c r="P302" s="10">
        <f t="shared" si="63"/>
        <v>23.252032520325201</v>
      </c>
      <c r="Q302" s="11">
        <f t="shared" si="64"/>
        <v>189.73658536585361</v>
      </c>
      <c r="R302" s="11">
        <f t="shared" si="65"/>
        <v>12.64910569105691</v>
      </c>
      <c r="S302" s="9">
        <f t="shared" si="66"/>
        <v>1.022E+20</v>
      </c>
      <c r="T302" s="10">
        <f t="shared" si="67"/>
        <v>0.49507452574525745</v>
      </c>
      <c r="U302" s="12">
        <f t="shared" si="68"/>
        <v>1.0930300000000001E+23</v>
      </c>
      <c r="V302" s="12">
        <f t="shared" si="69"/>
        <v>4.2103E+22</v>
      </c>
      <c r="W302" s="10">
        <f t="shared" si="70"/>
        <v>180.70220189701897</v>
      </c>
      <c r="X302" s="11">
        <f t="shared" si="71"/>
        <v>98.301997831978326</v>
      </c>
      <c r="Y302" s="10">
        <f t="shared" si="74"/>
        <v>710.1848915989159</v>
      </c>
      <c r="Z302" s="10">
        <f t="shared" si="72"/>
        <v>386.34058102981027</v>
      </c>
      <c r="AA302" s="10">
        <f t="shared" si="73"/>
        <v>384.65643631436313</v>
      </c>
      <c r="AB302" s="10">
        <f>AA302*K302</f>
        <v>209.25310135501357</v>
      </c>
    </row>
    <row r="303" spans="1:28">
      <c r="A303" s="14">
        <v>302</v>
      </c>
      <c r="B303" s="14" t="s">
        <v>456</v>
      </c>
      <c r="C303" s="14" t="s">
        <v>457</v>
      </c>
      <c r="D303" s="14" t="s">
        <v>37</v>
      </c>
      <c r="E303" s="14">
        <v>2023</v>
      </c>
      <c r="F303" s="14">
        <v>6</v>
      </c>
      <c r="G303" s="14">
        <v>7</v>
      </c>
      <c r="H303" s="14">
        <v>1000</v>
      </c>
      <c r="I303" s="14">
        <v>100</v>
      </c>
      <c r="J303" s="14">
        <v>1.3</v>
      </c>
      <c r="K303" s="14">
        <v>0.54400000000000004</v>
      </c>
      <c r="L303" s="14">
        <v>5110000</v>
      </c>
      <c r="M303" s="9">
        <f t="shared" si="60"/>
        <v>4.1999999999999996E+22</v>
      </c>
      <c r="N303" s="9">
        <f t="shared" si="61"/>
        <v>4.2E+21</v>
      </c>
      <c r="O303" s="10">
        <f t="shared" si="62"/>
        <v>1220.731707317073</v>
      </c>
      <c r="P303" s="10">
        <f t="shared" si="63"/>
        <v>81.382113821138205</v>
      </c>
      <c r="Q303" s="11">
        <f t="shared" si="64"/>
        <v>664.07804878048773</v>
      </c>
      <c r="R303" s="11">
        <f t="shared" si="65"/>
        <v>44.271869918699188</v>
      </c>
      <c r="S303" s="9">
        <f t="shared" si="66"/>
        <v>3.577E+20</v>
      </c>
      <c r="T303" s="10">
        <f t="shared" si="67"/>
        <v>1.7327608401084009</v>
      </c>
      <c r="U303" s="12">
        <f t="shared" si="68"/>
        <v>3.8256049999999998E+23</v>
      </c>
      <c r="V303" s="12">
        <f t="shared" si="69"/>
        <v>1.473605E+23</v>
      </c>
      <c r="W303" s="10">
        <f t="shared" si="70"/>
        <v>632.45770663956637</v>
      </c>
      <c r="X303" s="11">
        <f t="shared" si="71"/>
        <v>344.05699241192411</v>
      </c>
      <c r="Y303" s="10">
        <f t="shared" si="74"/>
        <v>2485.6471205962057</v>
      </c>
      <c r="Z303" s="10">
        <f t="shared" si="72"/>
        <v>1352.1920336043361</v>
      </c>
      <c r="AA303" s="10">
        <f t="shared" si="73"/>
        <v>1346.2975271002711</v>
      </c>
      <c r="AB303" s="10">
        <f>AA303*K303</f>
        <v>732.38585474254751</v>
      </c>
    </row>
    <row r="304" spans="1:28">
      <c r="A304" s="14">
        <v>303</v>
      </c>
      <c r="B304" s="14" t="s">
        <v>458</v>
      </c>
      <c r="C304" s="14" t="s">
        <v>459</v>
      </c>
      <c r="D304" s="14" t="s">
        <v>37</v>
      </c>
      <c r="E304" s="14">
        <v>2023</v>
      </c>
      <c r="F304" s="14">
        <v>6</v>
      </c>
      <c r="G304" s="14">
        <v>7</v>
      </c>
      <c r="H304" s="14">
        <v>1000</v>
      </c>
      <c r="I304" s="14">
        <v>100</v>
      </c>
      <c r="J304" s="14">
        <v>1.3</v>
      </c>
      <c r="K304" s="14">
        <v>0.54400000000000004</v>
      </c>
      <c r="L304" s="14">
        <v>5110000</v>
      </c>
      <c r="M304" s="9">
        <f t="shared" si="60"/>
        <v>4.1999999999999996E+22</v>
      </c>
      <c r="N304" s="9">
        <f t="shared" si="61"/>
        <v>4.2E+21</v>
      </c>
      <c r="O304" s="10">
        <f t="shared" si="62"/>
        <v>1220.731707317073</v>
      </c>
      <c r="P304" s="10">
        <f t="shared" si="63"/>
        <v>81.382113821138205</v>
      </c>
      <c r="Q304" s="11">
        <f t="shared" si="64"/>
        <v>664.07804878048773</v>
      </c>
      <c r="R304" s="11">
        <f t="shared" si="65"/>
        <v>44.271869918699188</v>
      </c>
      <c r="S304" s="9">
        <f t="shared" si="66"/>
        <v>3.577E+20</v>
      </c>
      <c r="T304" s="10">
        <f t="shared" si="67"/>
        <v>1.7327608401084009</v>
      </c>
      <c r="U304" s="12">
        <f t="shared" si="68"/>
        <v>3.8256049999999998E+23</v>
      </c>
      <c r="V304" s="12">
        <f t="shared" si="69"/>
        <v>1.473605E+23</v>
      </c>
      <c r="W304" s="10">
        <f t="shared" si="70"/>
        <v>632.45770663956637</v>
      </c>
      <c r="X304" s="11">
        <f t="shared" si="71"/>
        <v>344.05699241192411</v>
      </c>
      <c r="Y304" s="10">
        <f t="shared" si="74"/>
        <v>2485.6471205962057</v>
      </c>
      <c r="Z304" s="10">
        <f t="shared" si="72"/>
        <v>1352.1920336043361</v>
      </c>
      <c r="AA304" s="10">
        <f t="shared" si="73"/>
        <v>1346.2975271002711</v>
      </c>
      <c r="AB304" s="10">
        <f>AA304*K304</f>
        <v>732.38585474254751</v>
      </c>
    </row>
    <row r="305" spans="1:28">
      <c r="A305" s="14">
        <v>304</v>
      </c>
      <c r="B305" s="14" t="s">
        <v>460</v>
      </c>
      <c r="C305" s="14" t="s">
        <v>459</v>
      </c>
      <c r="D305" s="14" t="s">
        <v>37</v>
      </c>
      <c r="E305" s="14">
        <v>2023</v>
      </c>
      <c r="F305" s="14">
        <v>6</v>
      </c>
      <c r="G305" s="14">
        <v>13</v>
      </c>
      <c r="H305" s="14">
        <v>1000</v>
      </c>
      <c r="I305" s="14">
        <v>100</v>
      </c>
      <c r="J305" s="14">
        <v>1.3</v>
      </c>
      <c r="K305" s="14">
        <v>0.54400000000000004</v>
      </c>
      <c r="L305" s="14">
        <v>5110000</v>
      </c>
      <c r="M305" s="9">
        <f t="shared" si="60"/>
        <v>7.8000000000000004E+22</v>
      </c>
      <c r="N305" s="9">
        <f t="shared" si="61"/>
        <v>7.8E+21</v>
      </c>
      <c r="O305" s="10">
        <f t="shared" si="62"/>
        <v>2267.0731707317077</v>
      </c>
      <c r="P305" s="10">
        <f t="shared" si="63"/>
        <v>151.13821138211384</v>
      </c>
      <c r="Q305" s="11">
        <f t="shared" si="64"/>
        <v>1233.287804878049</v>
      </c>
      <c r="R305" s="11">
        <f t="shared" si="65"/>
        <v>82.219186991869933</v>
      </c>
      <c r="S305" s="9">
        <f t="shared" si="66"/>
        <v>6.643E+20</v>
      </c>
      <c r="T305" s="10">
        <f t="shared" si="67"/>
        <v>3.2179844173441734</v>
      </c>
      <c r="U305" s="12">
        <f t="shared" si="68"/>
        <v>7.1046950000000004E+23</v>
      </c>
      <c r="V305" s="12">
        <f t="shared" si="69"/>
        <v>2.7366950000000002E+23</v>
      </c>
      <c r="W305" s="10">
        <f t="shared" si="70"/>
        <v>1174.5643123306234</v>
      </c>
      <c r="X305" s="11">
        <f t="shared" si="71"/>
        <v>638.96298590785909</v>
      </c>
      <c r="Y305" s="10">
        <f t="shared" si="74"/>
        <v>4616.2017953929544</v>
      </c>
      <c r="Z305" s="10">
        <f t="shared" si="72"/>
        <v>2511.2137766937672</v>
      </c>
      <c r="AA305" s="10">
        <f t="shared" si="73"/>
        <v>2500.2668360433604</v>
      </c>
      <c r="AB305" s="10">
        <f>AA305*K305</f>
        <v>1360.1451588075881</v>
      </c>
    </row>
    <row r="306" spans="1:28">
      <c r="A306" s="14">
        <v>305</v>
      </c>
      <c r="B306" s="14" t="s">
        <v>461</v>
      </c>
      <c r="C306" s="14" t="s">
        <v>462</v>
      </c>
      <c r="D306" s="14" t="s">
        <v>37</v>
      </c>
      <c r="E306" s="14">
        <v>2023</v>
      </c>
      <c r="F306" s="14">
        <v>6</v>
      </c>
      <c r="G306" s="14">
        <v>10</v>
      </c>
      <c r="H306" s="14">
        <v>1000</v>
      </c>
      <c r="I306" s="14">
        <v>100</v>
      </c>
      <c r="J306" s="14">
        <v>1.3</v>
      </c>
      <c r="K306" s="14">
        <v>0.54400000000000004</v>
      </c>
      <c r="L306" s="14">
        <v>5110000</v>
      </c>
      <c r="M306" s="9">
        <f t="shared" si="60"/>
        <v>6E+22</v>
      </c>
      <c r="N306" s="9">
        <f t="shared" si="61"/>
        <v>6E+21</v>
      </c>
      <c r="O306" s="10">
        <f t="shared" si="62"/>
        <v>1743.9024390243906</v>
      </c>
      <c r="P306" s="10">
        <f t="shared" si="63"/>
        <v>116.26016260162601</v>
      </c>
      <c r="Q306" s="11">
        <f t="shared" si="64"/>
        <v>948.68292682926858</v>
      </c>
      <c r="R306" s="11">
        <f t="shared" si="65"/>
        <v>63.24552845528455</v>
      </c>
      <c r="S306" s="9">
        <f t="shared" si="66"/>
        <v>5.11E+20</v>
      </c>
      <c r="T306" s="10">
        <f t="shared" si="67"/>
        <v>2.4753726287262872</v>
      </c>
      <c r="U306" s="12">
        <f t="shared" si="68"/>
        <v>5.4651500000000001E+23</v>
      </c>
      <c r="V306" s="12">
        <f t="shared" si="69"/>
        <v>2.1051499999999998E+23</v>
      </c>
      <c r="W306" s="10">
        <f t="shared" si="70"/>
        <v>903.51100948509486</v>
      </c>
      <c r="X306" s="11">
        <f t="shared" si="71"/>
        <v>491.50998915989163</v>
      </c>
      <c r="Y306" s="10">
        <f t="shared" si="74"/>
        <v>3550.9244579945803</v>
      </c>
      <c r="Z306" s="10">
        <f t="shared" si="72"/>
        <v>1931.7029051490517</v>
      </c>
      <c r="AA306" s="10">
        <f t="shared" si="73"/>
        <v>1923.2821815718157</v>
      </c>
      <c r="AB306" s="10">
        <f>AA306*K306</f>
        <v>1046.2655067750679</v>
      </c>
    </row>
    <row r="307" spans="1:28">
      <c r="A307" s="14">
        <v>306</v>
      </c>
      <c r="B307" s="14" t="s">
        <v>463</v>
      </c>
      <c r="C307" s="14" t="s">
        <v>464</v>
      </c>
      <c r="D307" s="14" t="s">
        <v>37</v>
      </c>
      <c r="E307" s="14">
        <v>2023</v>
      </c>
      <c r="F307" s="14">
        <v>6</v>
      </c>
      <c r="G307" s="14">
        <v>7</v>
      </c>
      <c r="H307" s="14">
        <v>1000</v>
      </c>
      <c r="I307" s="14">
        <v>100</v>
      </c>
      <c r="J307" s="14">
        <v>1.3</v>
      </c>
      <c r="K307" s="14">
        <v>0.54400000000000004</v>
      </c>
      <c r="L307" s="14">
        <v>5110000</v>
      </c>
      <c r="M307" s="9">
        <f t="shared" si="60"/>
        <v>4.1999999999999996E+22</v>
      </c>
      <c r="N307" s="9">
        <f t="shared" si="61"/>
        <v>4.2E+21</v>
      </c>
      <c r="O307" s="10">
        <f t="shared" si="62"/>
        <v>1220.731707317073</v>
      </c>
      <c r="P307" s="10">
        <f t="shared" si="63"/>
        <v>81.382113821138205</v>
      </c>
      <c r="Q307" s="11">
        <f t="shared" si="64"/>
        <v>664.07804878048773</v>
      </c>
      <c r="R307" s="11">
        <f t="shared" si="65"/>
        <v>44.271869918699188</v>
      </c>
      <c r="S307" s="9">
        <f t="shared" si="66"/>
        <v>3.577E+20</v>
      </c>
      <c r="T307" s="10">
        <f t="shared" si="67"/>
        <v>1.7327608401084009</v>
      </c>
      <c r="U307" s="12">
        <f t="shared" si="68"/>
        <v>3.8256049999999998E+23</v>
      </c>
      <c r="V307" s="12">
        <f t="shared" si="69"/>
        <v>1.473605E+23</v>
      </c>
      <c r="W307" s="10">
        <f t="shared" si="70"/>
        <v>632.45770663956637</v>
      </c>
      <c r="X307" s="11">
        <f t="shared" si="71"/>
        <v>344.05699241192411</v>
      </c>
      <c r="Y307" s="10">
        <f t="shared" si="74"/>
        <v>2485.6471205962057</v>
      </c>
      <c r="Z307" s="10">
        <f t="shared" si="72"/>
        <v>1352.1920336043361</v>
      </c>
      <c r="AA307" s="10">
        <f t="shared" si="73"/>
        <v>1346.2975271002711</v>
      </c>
      <c r="AB307" s="10">
        <f>AA307*K307</f>
        <v>732.38585474254751</v>
      </c>
    </row>
    <row r="308" spans="1:28">
      <c r="A308" s="14">
        <v>307</v>
      </c>
      <c r="B308" s="14" t="s">
        <v>465</v>
      </c>
      <c r="C308" s="14" t="s">
        <v>79</v>
      </c>
      <c r="D308" s="14" t="s">
        <v>37</v>
      </c>
      <c r="E308" s="14">
        <v>2023</v>
      </c>
      <c r="F308" s="14">
        <v>6</v>
      </c>
      <c r="G308" s="14">
        <v>8</v>
      </c>
      <c r="H308" s="14">
        <v>1000</v>
      </c>
      <c r="I308" s="14">
        <v>100</v>
      </c>
      <c r="J308" s="14">
        <v>1.3</v>
      </c>
      <c r="K308" s="14">
        <v>0.54400000000000004</v>
      </c>
      <c r="L308" s="14">
        <v>5110000</v>
      </c>
      <c r="M308" s="9">
        <f t="shared" si="60"/>
        <v>4.8E+22</v>
      </c>
      <c r="N308" s="9">
        <f t="shared" si="61"/>
        <v>4.8E+21</v>
      </c>
      <c r="O308" s="10">
        <f t="shared" si="62"/>
        <v>1395.1219512195119</v>
      </c>
      <c r="P308" s="10">
        <f t="shared" si="63"/>
        <v>93.008130081300806</v>
      </c>
      <c r="Q308" s="11">
        <f t="shared" si="64"/>
        <v>758.94634146341446</v>
      </c>
      <c r="R308" s="11">
        <f t="shared" si="65"/>
        <v>50.59642276422764</v>
      </c>
      <c r="S308" s="9">
        <f t="shared" si="66"/>
        <v>4.088E+20</v>
      </c>
      <c r="T308" s="10">
        <f t="shared" si="67"/>
        <v>1.9802981029810298</v>
      </c>
      <c r="U308" s="12">
        <f t="shared" si="68"/>
        <v>4.3721200000000003E+23</v>
      </c>
      <c r="V308" s="12">
        <f t="shared" si="69"/>
        <v>1.68412E+23</v>
      </c>
      <c r="W308" s="10">
        <f t="shared" si="70"/>
        <v>722.80880758807587</v>
      </c>
      <c r="X308" s="11">
        <f t="shared" si="71"/>
        <v>393.20799132791331</v>
      </c>
      <c r="Y308" s="10">
        <f t="shared" si="74"/>
        <v>2840.7395663956636</v>
      </c>
      <c r="Z308" s="10">
        <f t="shared" si="72"/>
        <v>1545.3623241192411</v>
      </c>
      <c r="AA308" s="10">
        <f t="shared" si="73"/>
        <v>1538.6257452574525</v>
      </c>
      <c r="AB308" s="10">
        <f>AA308*K308</f>
        <v>837.01240542005428</v>
      </c>
    </row>
    <row r="309" spans="1:28">
      <c r="A309" s="14">
        <v>308</v>
      </c>
      <c r="B309" s="14" t="s">
        <v>466</v>
      </c>
      <c r="C309" s="14" t="s">
        <v>467</v>
      </c>
      <c r="D309" s="14" t="s">
        <v>37</v>
      </c>
      <c r="E309" s="14">
        <v>2023</v>
      </c>
      <c r="F309" s="14">
        <v>6</v>
      </c>
      <c r="G309" s="14">
        <v>8</v>
      </c>
      <c r="H309" s="14">
        <v>1000</v>
      </c>
      <c r="I309" s="14">
        <v>100</v>
      </c>
      <c r="J309" s="14">
        <v>1.3</v>
      </c>
      <c r="K309" s="14">
        <v>0.54400000000000004</v>
      </c>
      <c r="L309" s="14">
        <v>5110000</v>
      </c>
      <c r="M309" s="9">
        <f t="shared" si="60"/>
        <v>4.8E+22</v>
      </c>
      <c r="N309" s="9">
        <f t="shared" si="61"/>
        <v>4.8E+21</v>
      </c>
      <c r="O309" s="10">
        <f t="shared" si="62"/>
        <v>1395.1219512195119</v>
      </c>
      <c r="P309" s="10">
        <f t="shared" si="63"/>
        <v>93.008130081300806</v>
      </c>
      <c r="Q309" s="11">
        <f t="shared" si="64"/>
        <v>758.94634146341446</v>
      </c>
      <c r="R309" s="11">
        <f t="shared" si="65"/>
        <v>50.59642276422764</v>
      </c>
      <c r="S309" s="9">
        <f t="shared" si="66"/>
        <v>4.088E+20</v>
      </c>
      <c r="T309" s="10">
        <f t="shared" si="67"/>
        <v>1.9802981029810298</v>
      </c>
      <c r="U309" s="12">
        <f t="shared" si="68"/>
        <v>4.3721200000000003E+23</v>
      </c>
      <c r="V309" s="12">
        <f t="shared" si="69"/>
        <v>1.68412E+23</v>
      </c>
      <c r="W309" s="10">
        <f t="shared" si="70"/>
        <v>722.80880758807587</v>
      </c>
      <c r="X309" s="11">
        <f t="shared" si="71"/>
        <v>393.20799132791331</v>
      </c>
      <c r="Y309" s="10">
        <f t="shared" si="74"/>
        <v>2840.7395663956636</v>
      </c>
      <c r="Z309" s="10">
        <f t="shared" si="72"/>
        <v>1545.3623241192411</v>
      </c>
      <c r="AA309" s="10">
        <f t="shared" si="73"/>
        <v>1538.6257452574525</v>
      </c>
      <c r="AB309" s="10">
        <f>AA309*K309</f>
        <v>837.01240542005428</v>
      </c>
    </row>
    <row r="310" spans="1:28">
      <c r="A310" s="14">
        <v>309</v>
      </c>
      <c r="B310" s="14" t="s">
        <v>468</v>
      </c>
      <c r="C310" s="14" t="s">
        <v>469</v>
      </c>
      <c r="D310" s="14" t="s">
        <v>37</v>
      </c>
      <c r="E310" s="14">
        <v>2023</v>
      </c>
      <c r="F310" s="14">
        <v>6</v>
      </c>
      <c r="G310" s="14">
        <v>10</v>
      </c>
      <c r="H310" s="14">
        <v>1000</v>
      </c>
      <c r="I310" s="14">
        <v>100</v>
      </c>
      <c r="J310" s="14">
        <v>1.3</v>
      </c>
      <c r="K310" s="14">
        <v>0.54400000000000004</v>
      </c>
      <c r="L310" s="14">
        <v>5110000</v>
      </c>
      <c r="M310" s="9">
        <f t="shared" si="60"/>
        <v>6E+22</v>
      </c>
      <c r="N310" s="9">
        <f t="shared" si="61"/>
        <v>6E+21</v>
      </c>
      <c r="O310" s="10">
        <f t="shared" si="62"/>
        <v>1743.9024390243906</v>
      </c>
      <c r="P310" s="10">
        <f t="shared" si="63"/>
        <v>116.26016260162601</v>
      </c>
      <c r="Q310" s="11">
        <f t="shared" si="64"/>
        <v>948.68292682926858</v>
      </c>
      <c r="R310" s="11">
        <f t="shared" si="65"/>
        <v>63.24552845528455</v>
      </c>
      <c r="S310" s="9">
        <f t="shared" si="66"/>
        <v>5.11E+20</v>
      </c>
      <c r="T310" s="10">
        <f t="shared" si="67"/>
        <v>2.4753726287262872</v>
      </c>
      <c r="U310" s="12">
        <f t="shared" si="68"/>
        <v>5.4651500000000001E+23</v>
      </c>
      <c r="V310" s="12">
        <f t="shared" si="69"/>
        <v>2.1051499999999998E+23</v>
      </c>
      <c r="W310" s="10">
        <f t="shared" si="70"/>
        <v>903.51100948509486</v>
      </c>
      <c r="X310" s="11">
        <f t="shared" si="71"/>
        <v>491.50998915989163</v>
      </c>
      <c r="Y310" s="10">
        <f t="shared" si="74"/>
        <v>3550.9244579945803</v>
      </c>
      <c r="Z310" s="10">
        <f t="shared" si="72"/>
        <v>1931.7029051490517</v>
      </c>
      <c r="AA310" s="10">
        <f t="shared" si="73"/>
        <v>1923.2821815718157</v>
      </c>
      <c r="AB310" s="10">
        <f>AA310*K310</f>
        <v>1046.2655067750679</v>
      </c>
    </row>
    <row r="311" spans="1:28">
      <c r="A311" s="14">
        <v>310</v>
      </c>
      <c r="B311" s="14" t="s">
        <v>470</v>
      </c>
      <c r="C311" s="14" t="s">
        <v>471</v>
      </c>
      <c r="D311" s="14" t="s">
        <v>37</v>
      </c>
      <c r="E311" s="14">
        <v>2023</v>
      </c>
      <c r="F311" s="14">
        <v>6</v>
      </c>
      <c r="G311" s="14">
        <v>7</v>
      </c>
      <c r="H311" s="14">
        <v>1000</v>
      </c>
      <c r="I311" s="14">
        <v>100</v>
      </c>
      <c r="J311" s="14">
        <v>1.3</v>
      </c>
      <c r="K311" s="14">
        <v>0.54400000000000004</v>
      </c>
      <c r="L311" s="14">
        <v>5110000</v>
      </c>
      <c r="M311" s="9">
        <f t="shared" si="60"/>
        <v>4.1999999999999996E+22</v>
      </c>
      <c r="N311" s="9">
        <f t="shared" si="61"/>
        <v>4.2E+21</v>
      </c>
      <c r="O311" s="10">
        <f t="shared" si="62"/>
        <v>1220.731707317073</v>
      </c>
      <c r="P311" s="10">
        <f t="shared" si="63"/>
        <v>81.382113821138205</v>
      </c>
      <c r="Q311" s="11">
        <f t="shared" si="64"/>
        <v>664.07804878048773</v>
      </c>
      <c r="R311" s="11">
        <f t="shared" si="65"/>
        <v>44.271869918699188</v>
      </c>
      <c r="S311" s="9">
        <f t="shared" si="66"/>
        <v>3.577E+20</v>
      </c>
      <c r="T311" s="10">
        <f t="shared" si="67"/>
        <v>1.7327608401084009</v>
      </c>
      <c r="U311" s="12">
        <f t="shared" si="68"/>
        <v>3.8256049999999998E+23</v>
      </c>
      <c r="V311" s="12">
        <f t="shared" si="69"/>
        <v>1.473605E+23</v>
      </c>
      <c r="W311" s="10">
        <f t="shared" si="70"/>
        <v>632.45770663956637</v>
      </c>
      <c r="X311" s="11">
        <f t="shared" si="71"/>
        <v>344.05699241192411</v>
      </c>
      <c r="Y311" s="10">
        <f t="shared" si="74"/>
        <v>2485.6471205962057</v>
      </c>
      <c r="Z311" s="10">
        <f t="shared" si="72"/>
        <v>1352.1920336043361</v>
      </c>
      <c r="AA311" s="10">
        <f t="shared" si="73"/>
        <v>1346.2975271002711</v>
      </c>
      <c r="AB311" s="10">
        <f>AA311*K311</f>
        <v>732.38585474254751</v>
      </c>
    </row>
    <row r="312" spans="1:28">
      <c r="A312" s="14">
        <v>311</v>
      </c>
      <c r="B312" s="14" t="s">
        <v>472</v>
      </c>
      <c r="C312" s="14" t="s">
        <v>473</v>
      </c>
      <c r="D312" s="14" t="s">
        <v>37</v>
      </c>
      <c r="E312" s="14">
        <v>2023</v>
      </c>
      <c r="F312" s="14">
        <v>6</v>
      </c>
      <c r="G312" s="14">
        <v>7</v>
      </c>
      <c r="H312" s="14">
        <v>1000</v>
      </c>
      <c r="I312" s="14">
        <v>100</v>
      </c>
      <c r="J312" s="14">
        <v>1.3</v>
      </c>
      <c r="K312" s="14">
        <v>0.54400000000000004</v>
      </c>
      <c r="L312" s="14">
        <v>5110000</v>
      </c>
      <c r="M312" s="9">
        <f t="shared" si="60"/>
        <v>4.1999999999999996E+22</v>
      </c>
      <c r="N312" s="9">
        <f t="shared" si="61"/>
        <v>4.2E+21</v>
      </c>
      <c r="O312" s="10">
        <f t="shared" si="62"/>
        <v>1220.731707317073</v>
      </c>
      <c r="P312" s="10">
        <f t="shared" si="63"/>
        <v>81.382113821138205</v>
      </c>
      <c r="Q312" s="11">
        <f t="shared" si="64"/>
        <v>664.07804878048773</v>
      </c>
      <c r="R312" s="11">
        <f t="shared" si="65"/>
        <v>44.271869918699188</v>
      </c>
      <c r="S312" s="9">
        <f t="shared" si="66"/>
        <v>3.577E+20</v>
      </c>
      <c r="T312" s="10">
        <f t="shared" si="67"/>
        <v>1.7327608401084009</v>
      </c>
      <c r="U312" s="12">
        <f t="shared" si="68"/>
        <v>3.8256049999999998E+23</v>
      </c>
      <c r="V312" s="12">
        <f t="shared" si="69"/>
        <v>1.473605E+23</v>
      </c>
      <c r="W312" s="10">
        <f t="shared" si="70"/>
        <v>632.45770663956637</v>
      </c>
      <c r="X312" s="11">
        <f t="shared" si="71"/>
        <v>344.05699241192411</v>
      </c>
      <c r="Y312" s="10">
        <f t="shared" si="74"/>
        <v>2485.6471205962057</v>
      </c>
      <c r="Z312" s="10">
        <f t="shared" si="72"/>
        <v>1352.1920336043361</v>
      </c>
      <c r="AA312" s="10">
        <f t="shared" si="73"/>
        <v>1346.2975271002711</v>
      </c>
      <c r="AB312" s="10">
        <f>AA312*K312</f>
        <v>732.38585474254751</v>
      </c>
    </row>
    <row r="313" spans="1:28">
      <c r="A313" s="14">
        <v>312</v>
      </c>
      <c r="B313" s="14" t="s">
        <v>474</v>
      </c>
      <c r="C313" s="14" t="s">
        <v>450</v>
      </c>
      <c r="D313" s="14" t="s">
        <v>37</v>
      </c>
      <c r="E313" s="14">
        <v>2023</v>
      </c>
      <c r="F313" s="14">
        <v>6</v>
      </c>
      <c r="G313" s="14">
        <v>7</v>
      </c>
      <c r="H313" s="14">
        <v>1000</v>
      </c>
      <c r="I313" s="14">
        <v>100</v>
      </c>
      <c r="J313" s="14">
        <v>1.3</v>
      </c>
      <c r="K313" s="14">
        <v>0.54400000000000004</v>
      </c>
      <c r="L313" s="14">
        <v>5110000</v>
      </c>
      <c r="M313" s="9">
        <f t="shared" si="60"/>
        <v>4.1999999999999996E+22</v>
      </c>
      <c r="N313" s="9">
        <f t="shared" si="61"/>
        <v>4.2E+21</v>
      </c>
      <c r="O313" s="10">
        <f t="shared" si="62"/>
        <v>1220.731707317073</v>
      </c>
      <c r="P313" s="10">
        <f t="shared" si="63"/>
        <v>81.382113821138205</v>
      </c>
      <c r="Q313" s="11">
        <f t="shared" si="64"/>
        <v>664.07804878048773</v>
      </c>
      <c r="R313" s="11">
        <f t="shared" si="65"/>
        <v>44.271869918699188</v>
      </c>
      <c r="S313" s="9">
        <f t="shared" si="66"/>
        <v>3.577E+20</v>
      </c>
      <c r="T313" s="10">
        <f t="shared" si="67"/>
        <v>1.7327608401084009</v>
      </c>
      <c r="U313" s="12">
        <f t="shared" si="68"/>
        <v>3.8256049999999998E+23</v>
      </c>
      <c r="V313" s="12">
        <f t="shared" si="69"/>
        <v>1.473605E+23</v>
      </c>
      <c r="W313" s="10">
        <f t="shared" si="70"/>
        <v>632.45770663956637</v>
      </c>
      <c r="X313" s="11">
        <f t="shared" si="71"/>
        <v>344.05699241192411</v>
      </c>
      <c r="Y313" s="10">
        <f t="shared" si="74"/>
        <v>2485.6471205962057</v>
      </c>
      <c r="Z313" s="10">
        <f t="shared" si="72"/>
        <v>1352.1920336043361</v>
      </c>
      <c r="AA313" s="10">
        <f t="shared" si="73"/>
        <v>1346.2975271002711</v>
      </c>
      <c r="AB313" s="10">
        <f>AA313*K313</f>
        <v>732.38585474254751</v>
      </c>
    </row>
    <row r="314" spans="1:28">
      <c r="A314" s="14">
        <v>313</v>
      </c>
      <c r="B314" s="14" t="s">
        <v>475</v>
      </c>
      <c r="C314" s="14" t="s">
        <v>476</v>
      </c>
      <c r="D314" s="14" t="s">
        <v>37</v>
      </c>
      <c r="E314" s="14">
        <v>2023</v>
      </c>
      <c r="F314" s="14">
        <v>6</v>
      </c>
      <c r="G314" s="14">
        <v>7</v>
      </c>
      <c r="H314" s="14">
        <v>1000</v>
      </c>
      <c r="I314" s="14">
        <v>100</v>
      </c>
      <c r="J314" s="14">
        <v>1.3</v>
      </c>
      <c r="K314" s="14">
        <v>0.54400000000000004</v>
      </c>
      <c r="L314" s="14">
        <v>5110000</v>
      </c>
      <c r="M314" s="9">
        <f t="shared" si="60"/>
        <v>4.1999999999999996E+22</v>
      </c>
      <c r="N314" s="9">
        <f t="shared" si="61"/>
        <v>4.2E+21</v>
      </c>
      <c r="O314" s="10">
        <f t="shared" si="62"/>
        <v>1220.731707317073</v>
      </c>
      <c r="P314" s="10">
        <f t="shared" si="63"/>
        <v>81.382113821138205</v>
      </c>
      <c r="Q314" s="11">
        <f t="shared" si="64"/>
        <v>664.07804878048773</v>
      </c>
      <c r="R314" s="11">
        <f t="shared" si="65"/>
        <v>44.271869918699188</v>
      </c>
      <c r="S314" s="9">
        <f t="shared" si="66"/>
        <v>3.577E+20</v>
      </c>
      <c r="T314" s="10">
        <f t="shared" si="67"/>
        <v>1.7327608401084009</v>
      </c>
      <c r="U314" s="12">
        <f t="shared" si="68"/>
        <v>3.8256049999999998E+23</v>
      </c>
      <c r="V314" s="12">
        <f t="shared" si="69"/>
        <v>1.473605E+23</v>
      </c>
      <c r="W314" s="10">
        <f t="shared" si="70"/>
        <v>632.45770663956637</v>
      </c>
      <c r="X314" s="11">
        <f t="shared" si="71"/>
        <v>344.05699241192411</v>
      </c>
      <c r="Y314" s="10">
        <f t="shared" si="74"/>
        <v>2485.6471205962057</v>
      </c>
      <c r="Z314" s="10">
        <f t="shared" si="72"/>
        <v>1352.1920336043361</v>
      </c>
      <c r="AA314" s="10">
        <f t="shared" si="73"/>
        <v>1346.2975271002711</v>
      </c>
      <c r="AB314" s="10">
        <f>AA314*K314</f>
        <v>732.38585474254751</v>
      </c>
    </row>
    <row r="315" spans="1:28">
      <c r="A315" s="14">
        <v>314</v>
      </c>
      <c r="B315" s="14" t="s">
        <v>477</v>
      </c>
      <c r="C315" s="14" t="s">
        <v>478</v>
      </c>
      <c r="D315" s="14" t="s">
        <v>37</v>
      </c>
      <c r="E315" s="14">
        <v>2023</v>
      </c>
      <c r="F315" s="14">
        <v>6</v>
      </c>
      <c r="G315" s="14">
        <v>7</v>
      </c>
      <c r="H315" s="14">
        <v>1000</v>
      </c>
      <c r="I315" s="14">
        <v>100</v>
      </c>
      <c r="J315" s="14">
        <v>1.3</v>
      </c>
      <c r="K315" s="14">
        <v>0.54400000000000004</v>
      </c>
      <c r="L315" s="14">
        <v>5110000</v>
      </c>
      <c r="M315" s="9">
        <f t="shared" si="60"/>
        <v>4.1999999999999996E+22</v>
      </c>
      <c r="N315" s="9">
        <f t="shared" si="61"/>
        <v>4.2E+21</v>
      </c>
      <c r="O315" s="10">
        <f t="shared" si="62"/>
        <v>1220.731707317073</v>
      </c>
      <c r="P315" s="10">
        <f t="shared" si="63"/>
        <v>81.382113821138205</v>
      </c>
      <c r="Q315" s="11">
        <f t="shared" si="64"/>
        <v>664.07804878048773</v>
      </c>
      <c r="R315" s="11">
        <f t="shared" si="65"/>
        <v>44.271869918699188</v>
      </c>
      <c r="S315" s="9">
        <f t="shared" si="66"/>
        <v>3.577E+20</v>
      </c>
      <c r="T315" s="10">
        <f t="shared" si="67"/>
        <v>1.7327608401084009</v>
      </c>
      <c r="U315" s="12">
        <f t="shared" si="68"/>
        <v>3.8256049999999998E+23</v>
      </c>
      <c r="V315" s="12">
        <f t="shared" si="69"/>
        <v>1.473605E+23</v>
      </c>
      <c r="W315" s="10">
        <f t="shared" si="70"/>
        <v>632.45770663956637</v>
      </c>
      <c r="X315" s="11">
        <f t="shared" si="71"/>
        <v>344.05699241192411</v>
      </c>
      <c r="Y315" s="10">
        <f t="shared" si="74"/>
        <v>2485.6471205962057</v>
      </c>
      <c r="Z315" s="10">
        <f t="shared" si="72"/>
        <v>1352.1920336043361</v>
      </c>
      <c r="AA315" s="10">
        <f t="shared" si="73"/>
        <v>1346.2975271002711</v>
      </c>
      <c r="AB315" s="10">
        <f>AA315*K315</f>
        <v>732.38585474254751</v>
      </c>
    </row>
    <row r="316" spans="1:28">
      <c r="A316" s="14">
        <v>315</v>
      </c>
      <c r="B316" s="14" t="s">
        <v>479</v>
      </c>
      <c r="C316" s="14" t="s">
        <v>480</v>
      </c>
      <c r="D316" s="14" t="s">
        <v>37</v>
      </c>
      <c r="E316" s="14">
        <v>2023</v>
      </c>
      <c r="F316" s="14">
        <v>6</v>
      </c>
      <c r="G316" s="14">
        <v>7</v>
      </c>
      <c r="H316" s="14">
        <v>1000</v>
      </c>
      <c r="I316" s="14">
        <v>100</v>
      </c>
      <c r="J316" s="14">
        <v>1.3</v>
      </c>
      <c r="K316" s="14">
        <v>0.54400000000000004</v>
      </c>
      <c r="L316" s="14">
        <v>5110000</v>
      </c>
      <c r="M316" s="9">
        <f t="shared" si="60"/>
        <v>4.1999999999999996E+22</v>
      </c>
      <c r="N316" s="9">
        <f t="shared" si="61"/>
        <v>4.2E+21</v>
      </c>
      <c r="O316" s="10">
        <f t="shared" si="62"/>
        <v>1220.731707317073</v>
      </c>
      <c r="P316" s="10">
        <f t="shared" si="63"/>
        <v>81.382113821138205</v>
      </c>
      <c r="Q316" s="11">
        <f t="shared" si="64"/>
        <v>664.07804878048773</v>
      </c>
      <c r="R316" s="11">
        <f t="shared" si="65"/>
        <v>44.271869918699188</v>
      </c>
      <c r="S316" s="9">
        <f t="shared" si="66"/>
        <v>3.577E+20</v>
      </c>
      <c r="T316" s="10">
        <f t="shared" si="67"/>
        <v>1.7327608401084009</v>
      </c>
      <c r="U316" s="12">
        <f t="shared" si="68"/>
        <v>3.8256049999999998E+23</v>
      </c>
      <c r="V316" s="12">
        <f t="shared" si="69"/>
        <v>1.473605E+23</v>
      </c>
      <c r="W316" s="10">
        <f t="shared" si="70"/>
        <v>632.45770663956637</v>
      </c>
      <c r="X316" s="11">
        <f t="shared" si="71"/>
        <v>344.05699241192411</v>
      </c>
      <c r="Y316" s="10">
        <f t="shared" si="74"/>
        <v>2485.6471205962057</v>
      </c>
      <c r="Z316" s="10">
        <f t="shared" si="72"/>
        <v>1352.1920336043361</v>
      </c>
      <c r="AA316" s="10">
        <f t="shared" si="73"/>
        <v>1346.2975271002711</v>
      </c>
      <c r="AB316" s="10">
        <f>AA316*K316</f>
        <v>732.38585474254751</v>
      </c>
    </row>
    <row r="317" spans="1:28">
      <c r="A317" s="14">
        <v>316</v>
      </c>
      <c r="B317" s="14" t="s">
        <v>481</v>
      </c>
      <c r="C317" s="14" t="s">
        <v>482</v>
      </c>
      <c r="D317" s="14" t="s">
        <v>37</v>
      </c>
      <c r="E317" s="14">
        <v>2023</v>
      </c>
      <c r="F317" s="14">
        <v>6</v>
      </c>
      <c r="G317" s="14">
        <v>7</v>
      </c>
      <c r="H317" s="14">
        <v>1000</v>
      </c>
      <c r="I317" s="14">
        <v>100</v>
      </c>
      <c r="J317" s="14">
        <v>1.3</v>
      </c>
      <c r="K317" s="14">
        <v>0.54400000000000004</v>
      </c>
      <c r="L317" s="14">
        <v>5110000</v>
      </c>
      <c r="M317" s="9">
        <f t="shared" si="60"/>
        <v>4.1999999999999996E+22</v>
      </c>
      <c r="N317" s="9">
        <f t="shared" si="61"/>
        <v>4.2E+21</v>
      </c>
      <c r="O317" s="10">
        <f t="shared" si="62"/>
        <v>1220.731707317073</v>
      </c>
      <c r="P317" s="10">
        <f t="shared" si="63"/>
        <v>81.382113821138205</v>
      </c>
      <c r="Q317" s="11">
        <f t="shared" si="64"/>
        <v>664.07804878048773</v>
      </c>
      <c r="R317" s="11">
        <f t="shared" si="65"/>
        <v>44.271869918699188</v>
      </c>
      <c r="S317" s="9">
        <f t="shared" si="66"/>
        <v>3.577E+20</v>
      </c>
      <c r="T317" s="10">
        <f t="shared" si="67"/>
        <v>1.7327608401084009</v>
      </c>
      <c r="U317" s="12">
        <f t="shared" si="68"/>
        <v>3.8256049999999998E+23</v>
      </c>
      <c r="V317" s="12">
        <f t="shared" si="69"/>
        <v>1.473605E+23</v>
      </c>
      <c r="W317" s="10">
        <f t="shared" si="70"/>
        <v>632.45770663956637</v>
      </c>
      <c r="X317" s="11">
        <f t="shared" si="71"/>
        <v>344.05699241192411</v>
      </c>
      <c r="Y317" s="10">
        <f t="shared" si="74"/>
        <v>2485.6471205962057</v>
      </c>
      <c r="Z317" s="10">
        <f t="shared" si="72"/>
        <v>1352.1920336043361</v>
      </c>
      <c r="AA317" s="10">
        <f t="shared" si="73"/>
        <v>1346.2975271002711</v>
      </c>
      <c r="AB317" s="10">
        <f>AA317*K317</f>
        <v>732.38585474254751</v>
      </c>
    </row>
    <row r="318" spans="1:28">
      <c r="A318" s="14">
        <v>317</v>
      </c>
      <c r="B318" s="14" t="s">
        <v>483</v>
      </c>
      <c r="C318" s="14" t="s">
        <v>484</v>
      </c>
      <c r="D318" s="14" t="s">
        <v>37</v>
      </c>
      <c r="E318" s="14">
        <v>2023</v>
      </c>
      <c r="F318" s="14">
        <v>6</v>
      </c>
      <c r="G318" s="14">
        <v>7</v>
      </c>
      <c r="H318" s="14">
        <v>1000</v>
      </c>
      <c r="I318" s="14">
        <v>100</v>
      </c>
      <c r="J318" s="14">
        <v>1.3</v>
      </c>
      <c r="K318" s="14">
        <v>0.54400000000000004</v>
      </c>
      <c r="L318" s="14">
        <v>5110000</v>
      </c>
      <c r="M318" s="9">
        <f t="shared" si="60"/>
        <v>4.1999999999999996E+22</v>
      </c>
      <c r="N318" s="9">
        <f t="shared" si="61"/>
        <v>4.2E+21</v>
      </c>
      <c r="O318" s="10">
        <f t="shared" si="62"/>
        <v>1220.731707317073</v>
      </c>
      <c r="P318" s="10">
        <f t="shared" si="63"/>
        <v>81.382113821138205</v>
      </c>
      <c r="Q318" s="11">
        <f t="shared" si="64"/>
        <v>664.07804878048773</v>
      </c>
      <c r="R318" s="11">
        <f t="shared" si="65"/>
        <v>44.271869918699188</v>
      </c>
      <c r="S318" s="9">
        <f t="shared" si="66"/>
        <v>3.577E+20</v>
      </c>
      <c r="T318" s="10">
        <f t="shared" si="67"/>
        <v>1.7327608401084009</v>
      </c>
      <c r="U318" s="12">
        <f t="shared" si="68"/>
        <v>3.8256049999999998E+23</v>
      </c>
      <c r="V318" s="12">
        <f t="shared" si="69"/>
        <v>1.473605E+23</v>
      </c>
      <c r="W318" s="10">
        <f t="shared" si="70"/>
        <v>632.45770663956637</v>
      </c>
      <c r="X318" s="11">
        <f t="shared" si="71"/>
        <v>344.05699241192411</v>
      </c>
      <c r="Y318" s="10">
        <f t="shared" si="74"/>
        <v>2485.6471205962057</v>
      </c>
      <c r="Z318" s="10">
        <f t="shared" si="72"/>
        <v>1352.1920336043361</v>
      </c>
      <c r="AA318" s="10">
        <f t="shared" si="73"/>
        <v>1346.2975271002711</v>
      </c>
      <c r="AB318" s="10">
        <f>AA318*K318</f>
        <v>732.38585474254751</v>
      </c>
    </row>
    <row r="319" spans="1:28">
      <c r="A319" s="14">
        <v>318</v>
      </c>
      <c r="B319" s="14" t="s">
        <v>485</v>
      </c>
      <c r="C319" s="14" t="s">
        <v>486</v>
      </c>
      <c r="D319" s="14" t="s">
        <v>37</v>
      </c>
      <c r="E319" s="14">
        <v>2023</v>
      </c>
      <c r="F319" s="14">
        <v>6</v>
      </c>
      <c r="G319" s="14">
        <v>7</v>
      </c>
      <c r="H319" s="14">
        <v>1000</v>
      </c>
      <c r="I319" s="14">
        <v>100</v>
      </c>
      <c r="J319" s="14">
        <v>1.3</v>
      </c>
      <c r="K319" s="14">
        <v>0.54400000000000004</v>
      </c>
      <c r="L319" s="14">
        <v>5110000</v>
      </c>
      <c r="M319" s="9">
        <f t="shared" si="60"/>
        <v>4.1999999999999996E+22</v>
      </c>
      <c r="N319" s="9">
        <f t="shared" si="61"/>
        <v>4.2E+21</v>
      </c>
      <c r="O319" s="10">
        <f t="shared" si="62"/>
        <v>1220.731707317073</v>
      </c>
      <c r="P319" s="10">
        <f t="shared" si="63"/>
        <v>81.382113821138205</v>
      </c>
      <c r="Q319" s="11">
        <f t="shared" si="64"/>
        <v>664.07804878048773</v>
      </c>
      <c r="R319" s="11">
        <f t="shared" si="65"/>
        <v>44.271869918699188</v>
      </c>
      <c r="S319" s="9">
        <f t="shared" si="66"/>
        <v>3.577E+20</v>
      </c>
      <c r="T319" s="10">
        <f t="shared" si="67"/>
        <v>1.7327608401084009</v>
      </c>
      <c r="U319" s="12">
        <f t="shared" si="68"/>
        <v>3.8256049999999998E+23</v>
      </c>
      <c r="V319" s="12">
        <f t="shared" si="69"/>
        <v>1.473605E+23</v>
      </c>
      <c r="W319" s="10">
        <f t="shared" si="70"/>
        <v>632.45770663956637</v>
      </c>
      <c r="X319" s="11">
        <f t="shared" si="71"/>
        <v>344.05699241192411</v>
      </c>
      <c r="Y319" s="10">
        <f t="shared" si="74"/>
        <v>2485.6471205962057</v>
      </c>
      <c r="Z319" s="10">
        <f t="shared" si="72"/>
        <v>1352.1920336043361</v>
      </c>
      <c r="AA319" s="10">
        <f t="shared" si="73"/>
        <v>1346.2975271002711</v>
      </c>
      <c r="AB319" s="10">
        <f>AA319*K319</f>
        <v>732.38585474254751</v>
      </c>
    </row>
    <row r="320" spans="1:28">
      <c r="A320" s="14">
        <v>319</v>
      </c>
      <c r="B320" s="14" t="s">
        <v>487</v>
      </c>
      <c r="C320" s="14" t="s">
        <v>488</v>
      </c>
      <c r="D320" s="14" t="s">
        <v>37</v>
      </c>
      <c r="E320" s="14">
        <v>2023</v>
      </c>
      <c r="F320" s="14">
        <v>6</v>
      </c>
      <c r="G320" s="14">
        <v>7</v>
      </c>
      <c r="H320" s="14">
        <v>1000</v>
      </c>
      <c r="I320" s="14">
        <v>100</v>
      </c>
      <c r="J320" s="14">
        <v>1.3</v>
      </c>
      <c r="K320" s="14">
        <v>0.54400000000000004</v>
      </c>
      <c r="L320" s="14">
        <v>5110000</v>
      </c>
      <c r="M320" s="9">
        <f t="shared" si="60"/>
        <v>4.1999999999999996E+22</v>
      </c>
      <c r="N320" s="9">
        <f t="shared" si="61"/>
        <v>4.2E+21</v>
      </c>
      <c r="O320" s="10">
        <f t="shared" si="62"/>
        <v>1220.731707317073</v>
      </c>
      <c r="P320" s="10">
        <f t="shared" si="63"/>
        <v>81.382113821138205</v>
      </c>
      <c r="Q320" s="11">
        <f t="shared" si="64"/>
        <v>664.07804878048773</v>
      </c>
      <c r="R320" s="11">
        <f t="shared" si="65"/>
        <v>44.271869918699188</v>
      </c>
      <c r="S320" s="9">
        <f t="shared" si="66"/>
        <v>3.577E+20</v>
      </c>
      <c r="T320" s="10">
        <f t="shared" si="67"/>
        <v>1.7327608401084009</v>
      </c>
      <c r="U320" s="12">
        <f t="shared" si="68"/>
        <v>3.8256049999999998E+23</v>
      </c>
      <c r="V320" s="12">
        <f t="shared" si="69"/>
        <v>1.473605E+23</v>
      </c>
      <c r="W320" s="10">
        <f t="shared" si="70"/>
        <v>632.45770663956637</v>
      </c>
      <c r="X320" s="11">
        <f t="shared" si="71"/>
        <v>344.05699241192411</v>
      </c>
      <c r="Y320" s="10">
        <f t="shared" si="74"/>
        <v>2485.6471205962057</v>
      </c>
      <c r="Z320" s="10">
        <f t="shared" si="72"/>
        <v>1352.1920336043361</v>
      </c>
      <c r="AA320" s="10">
        <f t="shared" si="73"/>
        <v>1346.2975271002711</v>
      </c>
      <c r="AB320" s="10">
        <f>AA320*K320</f>
        <v>732.38585474254751</v>
      </c>
    </row>
    <row r="321" spans="1:28">
      <c r="A321" s="14">
        <v>320</v>
      </c>
      <c r="B321" s="14" t="s">
        <v>489</v>
      </c>
      <c r="C321" s="14" t="s">
        <v>490</v>
      </c>
      <c r="D321" s="14" t="s">
        <v>37</v>
      </c>
      <c r="E321" s="14">
        <v>2023</v>
      </c>
      <c r="F321" s="14">
        <v>6</v>
      </c>
      <c r="G321" s="14">
        <v>7</v>
      </c>
      <c r="H321" s="14">
        <v>1000</v>
      </c>
      <c r="I321" s="14">
        <v>100</v>
      </c>
      <c r="J321" s="14">
        <v>1.3</v>
      </c>
      <c r="K321" s="14">
        <v>0.54400000000000004</v>
      </c>
      <c r="L321" s="14">
        <v>5110000</v>
      </c>
      <c r="M321" s="9">
        <f t="shared" si="60"/>
        <v>4.1999999999999996E+22</v>
      </c>
      <c r="N321" s="9">
        <f t="shared" si="61"/>
        <v>4.2E+21</v>
      </c>
      <c r="O321" s="10">
        <f t="shared" si="62"/>
        <v>1220.731707317073</v>
      </c>
      <c r="P321" s="10">
        <f t="shared" si="63"/>
        <v>81.382113821138205</v>
      </c>
      <c r="Q321" s="11">
        <f t="shared" si="64"/>
        <v>664.07804878048773</v>
      </c>
      <c r="R321" s="11">
        <f t="shared" si="65"/>
        <v>44.271869918699188</v>
      </c>
      <c r="S321" s="9">
        <f t="shared" si="66"/>
        <v>3.577E+20</v>
      </c>
      <c r="T321" s="10">
        <f t="shared" si="67"/>
        <v>1.7327608401084009</v>
      </c>
      <c r="U321" s="12">
        <f t="shared" si="68"/>
        <v>3.8256049999999998E+23</v>
      </c>
      <c r="V321" s="12">
        <f t="shared" si="69"/>
        <v>1.473605E+23</v>
      </c>
      <c r="W321" s="10">
        <f t="shared" si="70"/>
        <v>632.45770663956637</v>
      </c>
      <c r="X321" s="11">
        <f t="shared" si="71"/>
        <v>344.05699241192411</v>
      </c>
      <c r="Y321" s="10">
        <f t="shared" si="74"/>
        <v>2485.6471205962057</v>
      </c>
      <c r="Z321" s="10">
        <f t="shared" si="72"/>
        <v>1352.1920336043361</v>
      </c>
      <c r="AA321" s="10">
        <f t="shared" si="73"/>
        <v>1346.2975271002711</v>
      </c>
      <c r="AB321" s="10">
        <f>AA321*K321</f>
        <v>732.38585474254751</v>
      </c>
    </row>
    <row r="322" spans="1:28">
      <c r="A322" s="14">
        <v>321</v>
      </c>
      <c r="B322" s="14" t="s">
        <v>491</v>
      </c>
      <c r="C322" s="14" t="s">
        <v>476</v>
      </c>
      <c r="D322" s="14" t="s">
        <v>37</v>
      </c>
      <c r="E322" s="14">
        <v>2023</v>
      </c>
      <c r="F322" s="14">
        <v>6</v>
      </c>
      <c r="G322" s="14">
        <v>7</v>
      </c>
      <c r="H322" s="14">
        <v>1000</v>
      </c>
      <c r="I322" s="14">
        <v>100</v>
      </c>
      <c r="J322" s="14">
        <v>1.3</v>
      </c>
      <c r="K322" s="14">
        <v>0.54400000000000004</v>
      </c>
      <c r="L322" s="14">
        <v>5110000</v>
      </c>
      <c r="M322" s="9">
        <f t="shared" ref="M322:M370" si="75">F322*G322*H322*10^18</f>
        <v>4.1999999999999996E+22</v>
      </c>
      <c r="N322" s="9">
        <f t="shared" ref="N322:N370" si="76">F322*G322*I322*10^18</f>
        <v>4.2E+21</v>
      </c>
      <c r="O322" s="10">
        <f t="shared" ref="O322:O370" si="77">J322*M322*330*6/(8.856*10^22)</f>
        <v>1220.731707317073</v>
      </c>
      <c r="P322" s="10">
        <f t="shared" ref="P322:P370" si="78">J322*N322*330*4/(8.856*10^22)</f>
        <v>81.382113821138205</v>
      </c>
      <c r="Q322" s="11">
        <f t="shared" ref="Q322:Q370" si="79">O322*K322</f>
        <v>664.07804878048773</v>
      </c>
      <c r="R322" s="11">
        <f t="shared" ref="R322:R370" si="80">K322*P322</f>
        <v>44.271869918699188</v>
      </c>
      <c r="S322" s="9">
        <f t="shared" ref="S322:S370" si="81">G322*L322*10^13</f>
        <v>3.577E+20</v>
      </c>
      <c r="T322" s="10">
        <f t="shared" ref="T322:T370" si="82">S322*J322*330/(8.856*10^22)</f>
        <v>1.7327608401084009</v>
      </c>
      <c r="U322" s="12">
        <f t="shared" ref="U322:U370" si="83">M322*6+S322*365</f>
        <v>3.8256049999999998E+23</v>
      </c>
      <c r="V322" s="12">
        <f t="shared" ref="V322:V370" si="84">N322*4+S322*365</f>
        <v>1.473605E+23</v>
      </c>
      <c r="W322" s="10">
        <f t="shared" ref="W322:W370" si="85">T322*365</f>
        <v>632.45770663956637</v>
      </c>
      <c r="X322" s="11">
        <f t="shared" ref="X322:X370" si="86">W322*K322</f>
        <v>344.05699241192411</v>
      </c>
      <c r="Y322" s="10">
        <f t="shared" si="74"/>
        <v>2485.6471205962057</v>
      </c>
      <c r="Z322" s="10">
        <f t="shared" ref="Z322:Z370" si="87">Y322*K322</f>
        <v>1352.1920336043361</v>
      </c>
      <c r="AA322" s="10">
        <f t="shared" ref="AA322:AA370" si="88">P322+W322*(2025-E322)</f>
        <v>1346.2975271002711</v>
      </c>
      <c r="AB322" s="10">
        <f>AA322*K322</f>
        <v>732.38585474254751</v>
      </c>
    </row>
    <row r="323" spans="1:28">
      <c r="A323" s="14">
        <v>322</v>
      </c>
      <c r="B323" s="14" t="s">
        <v>492</v>
      </c>
      <c r="C323" s="14" t="s">
        <v>81</v>
      </c>
      <c r="D323" s="14" t="s">
        <v>37</v>
      </c>
      <c r="E323" s="14">
        <v>2023</v>
      </c>
      <c r="F323" s="14">
        <v>6</v>
      </c>
      <c r="G323" s="14">
        <v>7</v>
      </c>
      <c r="H323" s="14">
        <v>1000</v>
      </c>
      <c r="I323" s="14">
        <v>100</v>
      </c>
      <c r="J323" s="14">
        <v>1.3</v>
      </c>
      <c r="K323" s="14">
        <v>0.54400000000000004</v>
      </c>
      <c r="L323" s="14">
        <v>5110000</v>
      </c>
      <c r="M323" s="9">
        <f t="shared" si="75"/>
        <v>4.1999999999999996E+22</v>
      </c>
      <c r="N323" s="9">
        <f t="shared" si="76"/>
        <v>4.2E+21</v>
      </c>
      <c r="O323" s="10">
        <f t="shared" si="77"/>
        <v>1220.731707317073</v>
      </c>
      <c r="P323" s="10">
        <f t="shared" si="78"/>
        <v>81.382113821138205</v>
      </c>
      <c r="Q323" s="11">
        <f t="shared" si="79"/>
        <v>664.07804878048773</v>
      </c>
      <c r="R323" s="11">
        <f t="shared" si="80"/>
        <v>44.271869918699188</v>
      </c>
      <c r="S323" s="9">
        <f t="shared" si="81"/>
        <v>3.577E+20</v>
      </c>
      <c r="T323" s="10">
        <f t="shared" si="82"/>
        <v>1.7327608401084009</v>
      </c>
      <c r="U323" s="12">
        <f t="shared" si="83"/>
        <v>3.8256049999999998E+23</v>
      </c>
      <c r="V323" s="12">
        <f t="shared" si="84"/>
        <v>1.473605E+23</v>
      </c>
      <c r="W323" s="10">
        <f t="shared" si="85"/>
        <v>632.45770663956637</v>
      </c>
      <c r="X323" s="11">
        <f t="shared" si="86"/>
        <v>344.05699241192411</v>
      </c>
      <c r="Y323" s="10">
        <f t="shared" ref="Y323:Y370" si="89">O323+W323*(2025-E323)</f>
        <v>2485.6471205962057</v>
      </c>
      <c r="Z323" s="10">
        <f t="shared" si="87"/>
        <v>1352.1920336043361</v>
      </c>
      <c r="AA323" s="10">
        <f t="shared" si="88"/>
        <v>1346.2975271002711</v>
      </c>
      <c r="AB323" s="10">
        <f>AA323*K323</f>
        <v>732.38585474254751</v>
      </c>
    </row>
    <row r="324" spans="1:28">
      <c r="A324" s="14">
        <v>323</v>
      </c>
      <c r="B324" s="14" t="s">
        <v>493</v>
      </c>
      <c r="C324" s="14" t="s">
        <v>103</v>
      </c>
      <c r="D324" s="14" t="s">
        <v>37</v>
      </c>
      <c r="E324" s="14">
        <v>2023</v>
      </c>
      <c r="F324" s="14">
        <v>6</v>
      </c>
      <c r="G324" s="14">
        <v>7</v>
      </c>
      <c r="H324" s="14">
        <v>1000</v>
      </c>
      <c r="I324" s="14">
        <v>100</v>
      </c>
      <c r="J324" s="14">
        <v>1.3</v>
      </c>
      <c r="K324" s="14">
        <v>0.54400000000000004</v>
      </c>
      <c r="L324" s="14">
        <v>5110000</v>
      </c>
      <c r="M324" s="9">
        <f t="shared" si="75"/>
        <v>4.1999999999999996E+22</v>
      </c>
      <c r="N324" s="9">
        <f t="shared" si="76"/>
        <v>4.2E+21</v>
      </c>
      <c r="O324" s="10">
        <f t="shared" si="77"/>
        <v>1220.731707317073</v>
      </c>
      <c r="P324" s="10">
        <f t="shared" si="78"/>
        <v>81.382113821138205</v>
      </c>
      <c r="Q324" s="11">
        <f t="shared" si="79"/>
        <v>664.07804878048773</v>
      </c>
      <c r="R324" s="11">
        <f t="shared" si="80"/>
        <v>44.271869918699188</v>
      </c>
      <c r="S324" s="9">
        <f t="shared" si="81"/>
        <v>3.577E+20</v>
      </c>
      <c r="T324" s="10">
        <f t="shared" si="82"/>
        <v>1.7327608401084009</v>
      </c>
      <c r="U324" s="12">
        <f t="shared" si="83"/>
        <v>3.8256049999999998E+23</v>
      </c>
      <c r="V324" s="12">
        <f t="shared" si="84"/>
        <v>1.473605E+23</v>
      </c>
      <c r="W324" s="10">
        <f t="shared" si="85"/>
        <v>632.45770663956637</v>
      </c>
      <c r="X324" s="11">
        <f t="shared" si="86"/>
        <v>344.05699241192411</v>
      </c>
      <c r="Y324" s="10">
        <f t="shared" si="89"/>
        <v>2485.6471205962057</v>
      </c>
      <c r="Z324" s="10">
        <f t="shared" si="87"/>
        <v>1352.1920336043361</v>
      </c>
      <c r="AA324" s="10">
        <f t="shared" si="88"/>
        <v>1346.2975271002711</v>
      </c>
      <c r="AB324" s="10">
        <f>AA324*K324</f>
        <v>732.38585474254751</v>
      </c>
    </row>
    <row r="325" spans="1:28">
      <c r="A325" s="14">
        <v>324</v>
      </c>
      <c r="B325" s="14" t="s">
        <v>494</v>
      </c>
      <c r="C325" s="14" t="s">
        <v>311</v>
      </c>
      <c r="D325" s="14" t="s">
        <v>37</v>
      </c>
      <c r="E325" s="14">
        <v>2023</v>
      </c>
      <c r="F325" s="14">
        <v>6</v>
      </c>
      <c r="G325" s="14">
        <v>7</v>
      </c>
      <c r="H325" s="14">
        <v>1000</v>
      </c>
      <c r="I325" s="14">
        <v>100</v>
      </c>
      <c r="J325" s="14">
        <v>1.3</v>
      </c>
      <c r="K325" s="14">
        <v>0.54400000000000004</v>
      </c>
      <c r="L325" s="14">
        <v>5110000</v>
      </c>
      <c r="M325" s="9">
        <f t="shared" si="75"/>
        <v>4.1999999999999996E+22</v>
      </c>
      <c r="N325" s="9">
        <f t="shared" si="76"/>
        <v>4.2E+21</v>
      </c>
      <c r="O325" s="10">
        <f t="shared" si="77"/>
        <v>1220.731707317073</v>
      </c>
      <c r="P325" s="10">
        <f t="shared" si="78"/>
        <v>81.382113821138205</v>
      </c>
      <c r="Q325" s="11">
        <f t="shared" si="79"/>
        <v>664.07804878048773</v>
      </c>
      <c r="R325" s="11">
        <f t="shared" si="80"/>
        <v>44.271869918699188</v>
      </c>
      <c r="S325" s="9">
        <f t="shared" si="81"/>
        <v>3.577E+20</v>
      </c>
      <c r="T325" s="10">
        <f t="shared" si="82"/>
        <v>1.7327608401084009</v>
      </c>
      <c r="U325" s="12">
        <f t="shared" si="83"/>
        <v>3.8256049999999998E+23</v>
      </c>
      <c r="V325" s="12">
        <f t="shared" si="84"/>
        <v>1.473605E+23</v>
      </c>
      <c r="W325" s="10">
        <f t="shared" si="85"/>
        <v>632.45770663956637</v>
      </c>
      <c r="X325" s="11">
        <f t="shared" si="86"/>
        <v>344.05699241192411</v>
      </c>
      <c r="Y325" s="10">
        <f t="shared" si="89"/>
        <v>2485.6471205962057</v>
      </c>
      <c r="Z325" s="10">
        <f t="shared" si="87"/>
        <v>1352.1920336043361</v>
      </c>
      <c r="AA325" s="10">
        <f t="shared" si="88"/>
        <v>1346.2975271002711</v>
      </c>
      <c r="AB325" s="10">
        <f>AA325*K325</f>
        <v>732.38585474254751</v>
      </c>
    </row>
    <row r="326" spans="1:28">
      <c r="A326" s="14">
        <v>325</v>
      </c>
      <c r="B326" s="14" t="s">
        <v>495</v>
      </c>
      <c r="C326" s="14" t="s">
        <v>496</v>
      </c>
      <c r="D326" s="14" t="s">
        <v>37</v>
      </c>
      <c r="E326" s="14">
        <v>2023</v>
      </c>
      <c r="F326" s="14">
        <v>6</v>
      </c>
      <c r="G326" s="14">
        <v>15</v>
      </c>
      <c r="H326" s="14">
        <v>1000</v>
      </c>
      <c r="I326" s="14">
        <v>100</v>
      </c>
      <c r="J326" s="14">
        <v>1.3</v>
      </c>
      <c r="K326" s="14">
        <v>0.54400000000000004</v>
      </c>
      <c r="L326" s="14">
        <v>5110000</v>
      </c>
      <c r="M326" s="9">
        <f t="shared" si="75"/>
        <v>8.9999999999999996E+22</v>
      </c>
      <c r="N326" s="9">
        <f t="shared" si="76"/>
        <v>9E+21</v>
      </c>
      <c r="O326" s="10">
        <f t="shared" si="77"/>
        <v>2615.8536585365855</v>
      </c>
      <c r="P326" s="10">
        <f t="shared" si="78"/>
        <v>174.39024390243904</v>
      </c>
      <c r="Q326" s="11">
        <f t="shared" si="79"/>
        <v>1423.0243902439026</v>
      </c>
      <c r="R326" s="11">
        <f t="shared" si="80"/>
        <v>94.86829268292685</v>
      </c>
      <c r="S326" s="9">
        <f t="shared" si="81"/>
        <v>7.665E+20</v>
      </c>
      <c r="T326" s="10">
        <f t="shared" si="82"/>
        <v>3.7130589430894307</v>
      </c>
      <c r="U326" s="12">
        <f t="shared" si="83"/>
        <v>8.1977250000000001E+23</v>
      </c>
      <c r="V326" s="12">
        <f t="shared" si="84"/>
        <v>3.157725E+23</v>
      </c>
      <c r="W326" s="10">
        <f t="shared" si="85"/>
        <v>1355.2665142276421</v>
      </c>
      <c r="X326" s="11">
        <f t="shared" si="86"/>
        <v>737.26498373983736</v>
      </c>
      <c r="Y326" s="10">
        <f t="shared" si="89"/>
        <v>5326.3866869918693</v>
      </c>
      <c r="Z326" s="10">
        <f t="shared" si="87"/>
        <v>2897.5543577235771</v>
      </c>
      <c r="AA326" s="10">
        <f t="shared" si="88"/>
        <v>2884.9232723577234</v>
      </c>
      <c r="AB326" s="10">
        <f>AA326*K326</f>
        <v>1569.3982601626017</v>
      </c>
    </row>
    <row r="327" spans="1:28">
      <c r="A327" s="14">
        <v>326</v>
      </c>
      <c r="B327" s="14" t="s">
        <v>497</v>
      </c>
      <c r="C327" s="14" t="s">
        <v>498</v>
      </c>
      <c r="D327" s="14" t="s">
        <v>37</v>
      </c>
      <c r="E327" s="14">
        <v>2023</v>
      </c>
      <c r="F327" s="14">
        <v>6</v>
      </c>
      <c r="G327" s="14">
        <v>1</v>
      </c>
      <c r="H327" s="14">
        <v>1000</v>
      </c>
      <c r="I327" s="14">
        <v>100</v>
      </c>
      <c r="J327" s="14">
        <v>1.3</v>
      </c>
      <c r="K327" s="14">
        <v>0.54400000000000004</v>
      </c>
      <c r="L327" s="14">
        <v>5110000</v>
      </c>
      <c r="M327" s="9">
        <f t="shared" si="75"/>
        <v>6E+21</v>
      </c>
      <c r="N327" s="9">
        <f t="shared" si="76"/>
        <v>6E+20</v>
      </c>
      <c r="O327" s="10">
        <f t="shared" si="77"/>
        <v>174.39024390243898</v>
      </c>
      <c r="P327" s="10">
        <f t="shared" si="78"/>
        <v>11.626016260162601</v>
      </c>
      <c r="Q327" s="11">
        <f t="shared" si="79"/>
        <v>94.868292682926807</v>
      </c>
      <c r="R327" s="11">
        <f t="shared" si="80"/>
        <v>6.324552845528455</v>
      </c>
      <c r="S327" s="9">
        <f t="shared" si="81"/>
        <v>5.11E+19</v>
      </c>
      <c r="T327" s="10">
        <f t="shared" si="82"/>
        <v>0.24753726287262873</v>
      </c>
      <c r="U327" s="12">
        <f t="shared" si="83"/>
        <v>5.4651500000000004E+22</v>
      </c>
      <c r="V327" s="12">
        <f t="shared" si="84"/>
        <v>2.10515E+22</v>
      </c>
      <c r="W327" s="10">
        <f t="shared" si="85"/>
        <v>90.351100948509483</v>
      </c>
      <c r="X327" s="11">
        <f t="shared" si="86"/>
        <v>49.150998915989163</v>
      </c>
      <c r="Y327" s="10">
        <f t="shared" si="89"/>
        <v>355.09244579945795</v>
      </c>
      <c r="Z327" s="10">
        <f t="shared" si="87"/>
        <v>193.17029051490513</v>
      </c>
      <c r="AA327" s="10">
        <f t="shared" si="88"/>
        <v>192.32821815718157</v>
      </c>
      <c r="AB327" s="10">
        <f>AA327*K327</f>
        <v>104.62655067750678</v>
      </c>
    </row>
    <row r="328" spans="1:28">
      <c r="A328" s="14">
        <v>327</v>
      </c>
      <c r="B328" s="14" t="s">
        <v>499</v>
      </c>
      <c r="C328" s="14" t="s">
        <v>353</v>
      </c>
      <c r="D328" s="14" t="s">
        <v>37</v>
      </c>
      <c r="E328" s="14">
        <v>2023</v>
      </c>
      <c r="F328" s="14">
        <v>6</v>
      </c>
      <c r="G328" s="14">
        <v>50</v>
      </c>
      <c r="H328" s="14">
        <v>1000</v>
      </c>
      <c r="I328" s="14">
        <v>100</v>
      </c>
      <c r="J328" s="14">
        <v>1.3</v>
      </c>
      <c r="K328" s="14">
        <v>0.54400000000000004</v>
      </c>
      <c r="L328" s="14">
        <v>5110000</v>
      </c>
      <c r="M328" s="9">
        <f t="shared" si="75"/>
        <v>3.0000000000000001E+23</v>
      </c>
      <c r="N328" s="9">
        <f t="shared" si="76"/>
        <v>3E+22</v>
      </c>
      <c r="O328" s="10">
        <f t="shared" si="77"/>
        <v>8719.5121951219498</v>
      </c>
      <c r="P328" s="10">
        <f t="shared" si="78"/>
        <v>581.30081300813015</v>
      </c>
      <c r="Q328" s="11">
        <f t="shared" si="79"/>
        <v>4743.4146341463411</v>
      </c>
      <c r="R328" s="11">
        <f t="shared" si="80"/>
        <v>316.22764227642284</v>
      </c>
      <c r="S328" s="9">
        <f t="shared" si="81"/>
        <v>2.5550000000000003E+21</v>
      </c>
      <c r="T328" s="10">
        <f t="shared" si="82"/>
        <v>12.376863143631438</v>
      </c>
      <c r="U328" s="12">
        <f t="shared" si="83"/>
        <v>2.7325750000000003E+24</v>
      </c>
      <c r="V328" s="12">
        <f t="shared" si="84"/>
        <v>1.0525750000000001E+24</v>
      </c>
      <c r="W328" s="10">
        <f t="shared" si="85"/>
        <v>4517.5550474254751</v>
      </c>
      <c r="X328" s="11">
        <f t="shared" si="86"/>
        <v>2457.5499457994588</v>
      </c>
      <c r="Y328" s="10">
        <f t="shared" si="89"/>
        <v>17754.6222899729</v>
      </c>
      <c r="Z328" s="10">
        <f t="shared" si="87"/>
        <v>9658.5145257452587</v>
      </c>
      <c r="AA328" s="10">
        <f t="shared" si="88"/>
        <v>9616.4109078590809</v>
      </c>
      <c r="AB328" s="10">
        <f>AA328*K328</f>
        <v>5231.3275338753401</v>
      </c>
    </row>
    <row r="329" spans="1:28">
      <c r="A329" s="14">
        <v>328</v>
      </c>
      <c r="B329" s="14" t="s">
        <v>500</v>
      </c>
      <c r="C329" s="14" t="s">
        <v>501</v>
      </c>
      <c r="D329" s="14" t="s">
        <v>37</v>
      </c>
      <c r="E329" s="14">
        <v>2023</v>
      </c>
      <c r="F329" s="14">
        <v>6</v>
      </c>
      <c r="G329" s="14">
        <v>7</v>
      </c>
      <c r="H329" s="14">
        <v>1000</v>
      </c>
      <c r="I329" s="14">
        <v>100</v>
      </c>
      <c r="J329" s="14">
        <v>1.3</v>
      </c>
      <c r="K329" s="14">
        <v>0.54400000000000004</v>
      </c>
      <c r="L329" s="14">
        <v>5110000</v>
      </c>
      <c r="M329" s="9">
        <f t="shared" si="75"/>
        <v>4.1999999999999996E+22</v>
      </c>
      <c r="N329" s="9">
        <f t="shared" si="76"/>
        <v>4.2E+21</v>
      </c>
      <c r="O329" s="10">
        <f t="shared" si="77"/>
        <v>1220.731707317073</v>
      </c>
      <c r="P329" s="10">
        <f t="shared" si="78"/>
        <v>81.382113821138205</v>
      </c>
      <c r="Q329" s="11">
        <f t="shared" si="79"/>
        <v>664.07804878048773</v>
      </c>
      <c r="R329" s="11">
        <f t="shared" si="80"/>
        <v>44.271869918699188</v>
      </c>
      <c r="S329" s="9">
        <f t="shared" si="81"/>
        <v>3.577E+20</v>
      </c>
      <c r="T329" s="10">
        <f t="shared" si="82"/>
        <v>1.7327608401084009</v>
      </c>
      <c r="U329" s="12">
        <f t="shared" si="83"/>
        <v>3.8256049999999998E+23</v>
      </c>
      <c r="V329" s="12">
        <f t="shared" si="84"/>
        <v>1.473605E+23</v>
      </c>
      <c r="W329" s="10">
        <f t="shared" si="85"/>
        <v>632.45770663956637</v>
      </c>
      <c r="X329" s="11">
        <f t="shared" si="86"/>
        <v>344.05699241192411</v>
      </c>
      <c r="Y329" s="10">
        <f t="shared" si="89"/>
        <v>2485.6471205962057</v>
      </c>
      <c r="Z329" s="10">
        <f t="shared" si="87"/>
        <v>1352.1920336043361</v>
      </c>
      <c r="AA329" s="10">
        <f t="shared" si="88"/>
        <v>1346.2975271002711</v>
      </c>
      <c r="AB329" s="10">
        <f>AA329*K329</f>
        <v>732.38585474254751</v>
      </c>
    </row>
    <row r="330" spans="1:28">
      <c r="A330" s="14">
        <v>329</v>
      </c>
      <c r="B330" s="14" t="s">
        <v>502</v>
      </c>
      <c r="C330" s="14" t="s">
        <v>503</v>
      </c>
      <c r="D330" s="14" t="s">
        <v>37</v>
      </c>
      <c r="E330" s="14">
        <v>2023</v>
      </c>
      <c r="F330" s="14">
        <v>6</v>
      </c>
      <c r="G330" s="14">
        <v>10</v>
      </c>
      <c r="H330" s="14">
        <v>3000</v>
      </c>
      <c r="I330" s="14">
        <v>180</v>
      </c>
      <c r="J330" s="14">
        <v>1.3</v>
      </c>
      <c r="K330" s="14">
        <v>0.54400000000000004</v>
      </c>
      <c r="L330" s="14">
        <v>5110000</v>
      </c>
      <c r="M330" s="9">
        <f t="shared" si="75"/>
        <v>1.7999999999999999E+23</v>
      </c>
      <c r="N330" s="9">
        <f t="shared" si="76"/>
        <v>1.08E+22</v>
      </c>
      <c r="O330" s="10">
        <f t="shared" si="77"/>
        <v>5231.707317073171</v>
      </c>
      <c r="P330" s="10">
        <f t="shared" si="78"/>
        <v>209.26829268292681</v>
      </c>
      <c r="Q330" s="11">
        <f t="shared" si="79"/>
        <v>2846.0487804878053</v>
      </c>
      <c r="R330" s="11">
        <f t="shared" si="80"/>
        <v>113.8419512195122</v>
      </c>
      <c r="S330" s="9">
        <f t="shared" si="81"/>
        <v>5.11E+20</v>
      </c>
      <c r="T330" s="10">
        <f t="shared" si="82"/>
        <v>2.4753726287262872</v>
      </c>
      <c r="U330" s="12">
        <f t="shared" si="83"/>
        <v>1.266515E+24</v>
      </c>
      <c r="V330" s="12">
        <f t="shared" si="84"/>
        <v>2.2971499999999998E+23</v>
      </c>
      <c r="W330" s="10">
        <f t="shared" si="85"/>
        <v>903.51100948509486</v>
      </c>
      <c r="X330" s="11">
        <f t="shared" si="86"/>
        <v>491.50998915989163</v>
      </c>
      <c r="Y330" s="10">
        <f t="shared" si="89"/>
        <v>7038.7293360433605</v>
      </c>
      <c r="Z330" s="10">
        <f t="shared" si="87"/>
        <v>3829.0687588075884</v>
      </c>
      <c r="AA330" s="10">
        <f t="shared" si="88"/>
        <v>2016.2903116531165</v>
      </c>
      <c r="AB330" s="10">
        <f>AA330*K330</f>
        <v>1096.8619295392955</v>
      </c>
    </row>
    <row r="331" spans="1:28">
      <c r="A331" s="14">
        <v>330</v>
      </c>
      <c r="B331" s="14" t="s">
        <v>504</v>
      </c>
      <c r="C331" s="14" t="s">
        <v>505</v>
      </c>
      <c r="D331" s="14" t="s">
        <v>37</v>
      </c>
      <c r="E331" s="14">
        <v>2023</v>
      </c>
      <c r="F331" s="14">
        <v>6</v>
      </c>
      <c r="G331" s="14">
        <v>10</v>
      </c>
      <c r="H331" s="14">
        <v>3000</v>
      </c>
      <c r="I331" s="14">
        <v>180</v>
      </c>
      <c r="J331" s="14">
        <v>1.3</v>
      </c>
      <c r="K331" s="14">
        <v>0.54400000000000004</v>
      </c>
      <c r="L331" s="14">
        <v>5110000</v>
      </c>
      <c r="M331" s="9">
        <f t="shared" si="75"/>
        <v>1.7999999999999999E+23</v>
      </c>
      <c r="N331" s="9">
        <f t="shared" si="76"/>
        <v>1.08E+22</v>
      </c>
      <c r="O331" s="10">
        <f t="shared" si="77"/>
        <v>5231.707317073171</v>
      </c>
      <c r="P331" s="10">
        <f t="shared" si="78"/>
        <v>209.26829268292681</v>
      </c>
      <c r="Q331" s="11">
        <f t="shared" si="79"/>
        <v>2846.0487804878053</v>
      </c>
      <c r="R331" s="11">
        <f t="shared" si="80"/>
        <v>113.8419512195122</v>
      </c>
      <c r="S331" s="9">
        <f t="shared" si="81"/>
        <v>5.11E+20</v>
      </c>
      <c r="T331" s="10">
        <f t="shared" si="82"/>
        <v>2.4753726287262872</v>
      </c>
      <c r="U331" s="12">
        <f t="shared" si="83"/>
        <v>1.266515E+24</v>
      </c>
      <c r="V331" s="12">
        <f t="shared" si="84"/>
        <v>2.2971499999999998E+23</v>
      </c>
      <c r="W331" s="10">
        <f t="shared" si="85"/>
        <v>903.51100948509486</v>
      </c>
      <c r="X331" s="11">
        <f t="shared" si="86"/>
        <v>491.50998915989163</v>
      </c>
      <c r="Y331" s="10">
        <f t="shared" si="89"/>
        <v>7038.7293360433605</v>
      </c>
      <c r="Z331" s="10">
        <f t="shared" si="87"/>
        <v>3829.0687588075884</v>
      </c>
      <c r="AA331" s="10">
        <f t="shared" si="88"/>
        <v>2016.2903116531165</v>
      </c>
      <c r="AB331" s="10">
        <f>AA331*K331</f>
        <v>1096.8619295392955</v>
      </c>
    </row>
    <row r="332" spans="1:28">
      <c r="A332" s="14">
        <v>331</v>
      </c>
      <c r="B332" s="14" t="s">
        <v>506</v>
      </c>
      <c r="C332" s="14" t="s">
        <v>507</v>
      </c>
      <c r="D332" s="14" t="s">
        <v>37</v>
      </c>
      <c r="E332" s="14">
        <v>2023</v>
      </c>
      <c r="F332" s="14">
        <v>6</v>
      </c>
      <c r="G332" s="14">
        <v>15</v>
      </c>
      <c r="H332" s="14">
        <v>1000</v>
      </c>
      <c r="I332" s="14">
        <v>100</v>
      </c>
      <c r="J332" s="14">
        <v>1.3</v>
      </c>
      <c r="K332" s="14">
        <v>0.54400000000000004</v>
      </c>
      <c r="L332" s="14">
        <v>5110000</v>
      </c>
      <c r="M332" s="9">
        <f t="shared" si="75"/>
        <v>8.9999999999999996E+22</v>
      </c>
      <c r="N332" s="9">
        <f t="shared" si="76"/>
        <v>9E+21</v>
      </c>
      <c r="O332" s="10">
        <f t="shared" si="77"/>
        <v>2615.8536585365855</v>
      </c>
      <c r="P332" s="10">
        <f t="shared" si="78"/>
        <v>174.39024390243904</v>
      </c>
      <c r="Q332" s="11">
        <f t="shared" si="79"/>
        <v>1423.0243902439026</v>
      </c>
      <c r="R332" s="11">
        <f t="shared" si="80"/>
        <v>94.86829268292685</v>
      </c>
      <c r="S332" s="9">
        <f t="shared" si="81"/>
        <v>7.665E+20</v>
      </c>
      <c r="T332" s="10">
        <f t="shared" si="82"/>
        <v>3.7130589430894307</v>
      </c>
      <c r="U332" s="12">
        <f t="shared" si="83"/>
        <v>8.1977250000000001E+23</v>
      </c>
      <c r="V332" s="12">
        <f t="shared" si="84"/>
        <v>3.157725E+23</v>
      </c>
      <c r="W332" s="10">
        <f t="shared" si="85"/>
        <v>1355.2665142276421</v>
      </c>
      <c r="X332" s="11">
        <f t="shared" si="86"/>
        <v>737.26498373983736</v>
      </c>
      <c r="Y332" s="10">
        <f t="shared" si="89"/>
        <v>5326.3866869918693</v>
      </c>
      <c r="Z332" s="10">
        <f t="shared" si="87"/>
        <v>2897.5543577235771</v>
      </c>
      <c r="AA332" s="10">
        <f t="shared" si="88"/>
        <v>2884.9232723577234</v>
      </c>
      <c r="AB332" s="10">
        <f>AA332*K332</f>
        <v>1569.3982601626017</v>
      </c>
    </row>
    <row r="333" spans="1:28">
      <c r="A333" s="14">
        <v>332</v>
      </c>
      <c r="B333" s="14" t="s">
        <v>508</v>
      </c>
      <c r="C333" s="14" t="s">
        <v>509</v>
      </c>
      <c r="D333" s="14" t="s">
        <v>37</v>
      </c>
      <c r="E333" s="14">
        <v>2023</v>
      </c>
      <c r="F333" s="14">
        <v>6</v>
      </c>
      <c r="G333" s="14">
        <v>10</v>
      </c>
      <c r="H333" s="14">
        <v>1000</v>
      </c>
      <c r="I333" s="14">
        <v>100</v>
      </c>
      <c r="J333" s="14">
        <v>1.3</v>
      </c>
      <c r="K333" s="14">
        <v>0.54400000000000004</v>
      </c>
      <c r="L333" s="14">
        <v>5110000</v>
      </c>
      <c r="M333" s="9">
        <f t="shared" si="75"/>
        <v>6E+22</v>
      </c>
      <c r="N333" s="9">
        <f t="shared" si="76"/>
        <v>6E+21</v>
      </c>
      <c r="O333" s="10">
        <f t="shared" si="77"/>
        <v>1743.9024390243906</v>
      </c>
      <c r="P333" s="10">
        <f t="shared" si="78"/>
        <v>116.26016260162601</v>
      </c>
      <c r="Q333" s="11">
        <f t="shared" si="79"/>
        <v>948.68292682926858</v>
      </c>
      <c r="R333" s="11">
        <f t="shared" si="80"/>
        <v>63.24552845528455</v>
      </c>
      <c r="S333" s="9">
        <f t="shared" si="81"/>
        <v>5.11E+20</v>
      </c>
      <c r="T333" s="10">
        <f t="shared" si="82"/>
        <v>2.4753726287262872</v>
      </c>
      <c r="U333" s="12">
        <f t="shared" si="83"/>
        <v>5.4651500000000001E+23</v>
      </c>
      <c r="V333" s="12">
        <f t="shared" si="84"/>
        <v>2.1051499999999998E+23</v>
      </c>
      <c r="W333" s="10">
        <f t="shared" si="85"/>
        <v>903.51100948509486</v>
      </c>
      <c r="X333" s="11">
        <f t="shared" si="86"/>
        <v>491.50998915989163</v>
      </c>
      <c r="Y333" s="10">
        <f t="shared" si="89"/>
        <v>3550.9244579945803</v>
      </c>
      <c r="Z333" s="10">
        <f t="shared" si="87"/>
        <v>1931.7029051490517</v>
      </c>
      <c r="AA333" s="10">
        <f t="shared" si="88"/>
        <v>1923.2821815718157</v>
      </c>
      <c r="AB333" s="10">
        <f>AA333*K333</f>
        <v>1046.2655067750679</v>
      </c>
    </row>
    <row r="334" spans="1:28">
      <c r="A334" s="14">
        <v>333</v>
      </c>
      <c r="B334" s="14" t="s">
        <v>510</v>
      </c>
      <c r="C334" s="14" t="s">
        <v>511</v>
      </c>
      <c r="D334" s="14" t="s">
        <v>37</v>
      </c>
      <c r="E334" s="14">
        <v>2023</v>
      </c>
      <c r="F334" s="14">
        <v>6</v>
      </c>
      <c r="G334" s="14">
        <v>7</v>
      </c>
      <c r="H334" s="14">
        <v>1000</v>
      </c>
      <c r="I334" s="14">
        <v>100</v>
      </c>
      <c r="J334" s="14">
        <v>1.3</v>
      </c>
      <c r="K334" s="14">
        <v>0.54400000000000004</v>
      </c>
      <c r="L334" s="14">
        <v>5110000</v>
      </c>
      <c r="M334" s="9">
        <f t="shared" si="75"/>
        <v>4.1999999999999996E+22</v>
      </c>
      <c r="N334" s="9">
        <f t="shared" si="76"/>
        <v>4.2E+21</v>
      </c>
      <c r="O334" s="10">
        <f t="shared" si="77"/>
        <v>1220.731707317073</v>
      </c>
      <c r="P334" s="10">
        <f t="shared" si="78"/>
        <v>81.382113821138205</v>
      </c>
      <c r="Q334" s="11">
        <f t="shared" si="79"/>
        <v>664.07804878048773</v>
      </c>
      <c r="R334" s="11">
        <f t="shared" si="80"/>
        <v>44.271869918699188</v>
      </c>
      <c r="S334" s="9">
        <f t="shared" si="81"/>
        <v>3.577E+20</v>
      </c>
      <c r="T334" s="10">
        <f t="shared" si="82"/>
        <v>1.7327608401084009</v>
      </c>
      <c r="U334" s="12">
        <f t="shared" si="83"/>
        <v>3.8256049999999998E+23</v>
      </c>
      <c r="V334" s="12">
        <f t="shared" si="84"/>
        <v>1.473605E+23</v>
      </c>
      <c r="W334" s="10">
        <f t="shared" si="85"/>
        <v>632.45770663956637</v>
      </c>
      <c r="X334" s="11">
        <f t="shared" si="86"/>
        <v>344.05699241192411</v>
      </c>
      <c r="Y334" s="10">
        <f t="shared" si="89"/>
        <v>2485.6471205962057</v>
      </c>
      <c r="Z334" s="10">
        <f t="shared" si="87"/>
        <v>1352.1920336043361</v>
      </c>
      <c r="AA334" s="10">
        <f t="shared" si="88"/>
        <v>1346.2975271002711</v>
      </c>
      <c r="AB334" s="10">
        <f>AA334*K334</f>
        <v>732.38585474254751</v>
      </c>
    </row>
    <row r="335" spans="1:28">
      <c r="A335" s="14">
        <v>334</v>
      </c>
      <c r="B335" s="14" t="s">
        <v>512</v>
      </c>
      <c r="C335" s="14" t="s">
        <v>513</v>
      </c>
      <c r="D335" s="14" t="s">
        <v>30</v>
      </c>
      <c r="E335" s="14">
        <v>2023</v>
      </c>
      <c r="F335" s="14">
        <v>6</v>
      </c>
      <c r="G335" s="14">
        <v>6</v>
      </c>
      <c r="H335" s="14">
        <v>1000</v>
      </c>
      <c r="I335" s="14">
        <v>100</v>
      </c>
      <c r="J335" s="14">
        <v>1.2</v>
      </c>
      <c r="K335" s="14">
        <v>0.379</v>
      </c>
      <c r="L335" s="14">
        <v>25000000</v>
      </c>
      <c r="M335" s="9">
        <f t="shared" si="75"/>
        <v>3.6E+22</v>
      </c>
      <c r="N335" s="9">
        <f t="shared" si="76"/>
        <v>3.6E+21</v>
      </c>
      <c r="O335" s="10">
        <f t="shared" si="77"/>
        <v>965.85365853658527</v>
      </c>
      <c r="P335" s="10">
        <f t="shared" si="78"/>
        <v>64.390243902439025</v>
      </c>
      <c r="Q335" s="11">
        <f t="shared" si="79"/>
        <v>366.0585365853658</v>
      </c>
      <c r="R335" s="11">
        <f t="shared" si="80"/>
        <v>24.403902439024392</v>
      </c>
      <c r="S335" s="9">
        <f t="shared" si="81"/>
        <v>1.5E+21</v>
      </c>
      <c r="T335" s="10">
        <f t="shared" si="82"/>
        <v>6.7073170731707314</v>
      </c>
      <c r="U335" s="12">
        <f t="shared" si="83"/>
        <v>7.6350000000000003E+23</v>
      </c>
      <c r="V335" s="12">
        <f t="shared" si="84"/>
        <v>5.619E+23</v>
      </c>
      <c r="W335" s="10">
        <f t="shared" si="85"/>
        <v>2448.1707317073169</v>
      </c>
      <c r="X335" s="11">
        <f t="shared" si="86"/>
        <v>927.85670731707307</v>
      </c>
      <c r="Y335" s="10">
        <f t="shared" si="89"/>
        <v>5862.1951219512193</v>
      </c>
      <c r="Z335" s="10">
        <f t="shared" si="87"/>
        <v>2221.7719512195122</v>
      </c>
      <c r="AA335" s="10">
        <f t="shared" si="88"/>
        <v>4960.7317073170725</v>
      </c>
      <c r="AB335" s="10">
        <f>AA335*K335</f>
        <v>1880.1173170731704</v>
      </c>
    </row>
    <row r="336" spans="1:28">
      <c r="A336" s="14">
        <v>335</v>
      </c>
      <c r="B336" s="14" t="s">
        <v>514</v>
      </c>
      <c r="C336" s="14" t="s">
        <v>515</v>
      </c>
      <c r="D336" s="14" t="s">
        <v>30</v>
      </c>
      <c r="E336" s="14">
        <v>2023</v>
      </c>
      <c r="F336" s="14">
        <v>6</v>
      </c>
      <c r="G336" s="14">
        <v>8</v>
      </c>
      <c r="H336" s="14">
        <v>1000</v>
      </c>
      <c r="I336" s="14">
        <v>100</v>
      </c>
      <c r="J336" s="14">
        <v>1.2</v>
      </c>
      <c r="K336" s="14">
        <v>0.379</v>
      </c>
      <c r="L336" s="14">
        <v>25000000</v>
      </c>
      <c r="M336" s="9">
        <f t="shared" si="75"/>
        <v>4.8E+22</v>
      </c>
      <c r="N336" s="9">
        <f t="shared" si="76"/>
        <v>4.8E+21</v>
      </c>
      <c r="O336" s="10">
        <f t="shared" si="77"/>
        <v>1287.8048780487804</v>
      </c>
      <c r="P336" s="10">
        <f t="shared" si="78"/>
        <v>85.853658536585357</v>
      </c>
      <c r="Q336" s="11">
        <f t="shared" si="79"/>
        <v>488.07804878048779</v>
      </c>
      <c r="R336" s="11">
        <f t="shared" si="80"/>
        <v>32.538536585365847</v>
      </c>
      <c r="S336" s="9">
        <f t="shared" si="81"/>
        <v>2E+21</v>
      </c>
      <c r="T336" s="10">
        <f t="shared" si="82"/>
        <v>8.9430894308943092</v>
      </c>
      <c r="U336" s="12">
        <f t="shared" si="83"/>
        <v>1.0180000000000001E+24</v>
      </c>
      <c r="V336" s="12">
        <f t="shared" si="84"/>
        <v>7.492E+23</v>
      </c>
      <c r="W336" s="10">
        <f t="shared" si="85"/>
        <v>3264.227642276423</v>
      </c>
      <c r="X336" s="11">
        <f t="shared" si="86"/>
        <v>1237.1422764227643</v>
      </c>
      <c r="Y336" s="10">
        <f t="shared" si="89"/>
        <v>7816.2601626016267</v>
      </c>
      <c r="Z336" s="10">
        <f t="shared" si="87"/>
        <v>2962.3626016260164</v>
      </c>
      <c r="AA336" s="10">
        <f t="shared" si="88"/>
        <v>6614.3089430894315</v>
      </c>
      <c r="AB336" s="10">
        <f>AA336*K336</f>
        <v>2506.8230894308945</v>
      </c>
    </row>
    <row r="337" spans="1:28">
      <c r="A337" s="14">
        <v>336</v>
      </c>
      <c r="B337" s="14" t="s">
        <v>516</v>
      </c>
      <c r="C337" s="14" t="s">
        <v>73</v>
      </c>
      <c r="D337" s="14" t="s">
        <v>30</v>
      </c>
      <c r="E337" s="14">
        <v>2023</v>
      </c>
      <c r="F337" s="14">
        <v>6</v>
      </c>
      <c r="G337" s="14">
        <v>8</v>
      </c>
      <c r="H337" s="14">
        <v>1000</v>
      </c>
      <c r="I337" s="14">
        <v>100</v>
      </c>
      <c r="J337" s="14">
        <v>1.2</v>
      </c>
      <c r="K337" s="14">
        <v>0.379</v>
      </c>
      <c r="L337" s="14">
        <v>25000000</v>
      </c>
      <c r="M337" s="9">
        <f t="shared" si="75"/>
        <v>4.8E+22</v>
      </c>
      <c r="N337" s="9">
        <f t="shared" si="76"/>
        <v>4.8E+21</v>
      </c>
      <c r="O337" s="10">
        <f t="shared" si="77"/>
        <v>1287.8048780487804</v>
      </c>
      <c r="P337" s="10">
        <f t="shared" si="78"/>
        <v>85.853658536585357</v>
      </c>
      <c r="Q337" s="11">
        <f t="shared" si="79"/>
        <v>488.07804878048779</v>
      </c>
      <c r="R337" s="11">
        <f t="shared" si="80"/>
        <v>32.538536585365847</v>
      </c>
      <c r="S337" s="9">
        <f t="shared" si="81"/>
        <v>2E+21</v>
      </c>
      <c r="T337" s="10">
        <f t="shared" si="82"/>
        <v>8.9430894308943092</v>
      </c>
      <c r="U337" s="12">
        <f t="shared" si="83"/>
        <v>1.0180000000000001E+24</v>
      </c>
      <c r="V337" s="12">
        <f t="shared" si="84"/>
        <v>7.492E+23</v>
      </c>
      <c r="W337" s="10">
        <f t="shared" si="85"/>
        <v>3264.227642276423</v>
      </c>
      <c r="X337" s="11">
        <f t="shared" si="86"/>
        <v>1237.1422764227643</v>
      </c>
      <c r="Y337" s="10">
        <f t="shared" si="89"/>
        <v>7816.2601626016267</v>
      </c>
      <c r="Z337" s="10">
        <f t="shared" si="87"/>
        <v>2962.3626016260164</v>
      </c>
      <c r="AA337" s="10">
        <f t="shared" si="88"/>
        <v>6614.3089430894315</v>
      </c>
      <c r="AB337" s="10">
        <f>AA337*K337</f>
        <v>2506.8230894308945</v>
      </c>
    </row>
    <row r="338" spans="1:28">
      <c r="A338" s="14">
        <v>337</v>
      </c>
      <c r="B338" s="14" t="s">
        <v>517</v>
      </c>
      <c r="C338" s="14" t="s">
        <v>518</v>
      </c>
      <c r="D338" s="14" t="s">
        <v>30</v>
      </c>
      <c r="E338" s="14">
        <v>2023</v>
      </c>
      <c r="F338" s="14">
        <v>6</v>
      </c>
      <c r="G338" s="14">
        <v>8</v>
      </c>
      <c r="H338" s="14">
        <v>1000</v>
      </c>
      <c r="I338" s="14">
        <v>100</v>
      </c>
      <c r="J338" s="14">
        <v>1.2</v>
      </c>
      <c r="K338" s="14">
        <v>0.379</v>
      </c>
      <c r="L338" s="14">
        <v>25000000</v>
      </c>
      <c r="M338" s="9">
        <f t="shared" si="75"/>
        <v>4.8E+22</v>
      </c>
      <c r="N338" s="9">
        <f t="shared" si="76"/>
        <v>4.8E+21</v>
      </c>
      <c r="O338" s="10">
        <f t="shared" si="77"/>
        <v>1287.8048780487804</v>
      </c>
      <c r="P338" s="10">
        <f t="shared" si="78"/>
        <v>85.853658536585357</v>
      </c>
      <c r="Q338" s="11">
        <f t="shared" si="79"/>
        <v>488.07804878048779</v>
      </c>
      <c r="R338" s="11">
        <f t="shared" si="80"/>
        <v>32.538536585365847</v>
      </c>
      <c r="S338" s="9">
        <f t="shared" si="81"/>
        <v>2E+21</v>
      </c>
      <c r="T338" s="10">
        <f t="shared" si="82"/>
        <v>8.9430894308943092</v>
      </c>
      <c r="U338" s="12">
        <f t="shared" si="83"/>
        <v>1.0180000000000001E+24</v>
      </c>
      <c r="V338" s="12">
        <f t="shared" si="84"/>
        <v>7.492E+23</v>
      </c>
      <c r="W338" s="10">
        <f t="shared" si="85"/>
        <v>3264.227642276423</v>
      </c>
      <c r="X338" s="11">
        <f t="shared" si="86"/>
        <v>1237.1422764227643</v>
      </c>
      <c r="Y338" s="10">
        <f t="shared" si="89"/>
        <v>7816.2601626016267</v>
      </c>
      <c r="Z338" s="10">
        <f t="shared" si="87"/>
        <v>2962.3626016260164</v>
      </c>
      <c r="AA338" s="10">
        <f t="shared" si="88"/>
        <v>6614.3089430894315</v>
      </c>
      <c r="AB338" s="10">
        <f>AA338*K338</f>
        <v>2506.8230894308945</v>
      </c>
    </row>
    <row r="339" spans="1:28">
      <c r="A339" s="14">
        <v>338</v>
      </c>
      <c r="B339" s="14" t="s">
        <v>519</v>
      </c>
      <c r="C339" s="14" t="s">
        <v>520</v>
      </c>
      <c r="D339" s="14" t="s">
        <v>30</v>
      </c>
      <c r="E339" s="14">
        <v>2023</v>
      </c>
      <c r="F339" s="14">
        <v>6</v>
      </c>
      <c r="G339" s="14">
        <v>7</v>
      </c>
      <c r="H339" s="14">
        <v>1000</v>
      </c>
      <c r="I339" s="14">
        <v>100</v>
      </c>
      <c r="J339" s="14">
        <v>1.2</v>
      </c>
      <c r="K339" s="14">
        <v>0.379</v>
      </c>
      <c r="L339" s="14">
        <v>25000000</v>
      </c>
      <c r="M339" s="9">
        <f t="shared" si="75"/>
        <v>4.1999999999999996E+22</v>
      </c>
      <c r="N339" s="9">
        <f t="shared" si="76"/>
        <v>4.2E+21</v>
      </c>
      <c r="O339" s="10">
        <f t="shared" si="77"/>
        <v>1126.8292682926826</v>
      </c>
      <c r="P339" s="10">
        <f t="shared" si="78"/>
        <v>75.121951219512184</v>
      </c>
      <c r="Q339" s="11">
        <f t="shared" si="79"/>
        <v>427.06829268292671</v>
      </c>
      <c r="R339" s="11">
        <f t="shared" si="80"/>
        <v>28.471219512195116</v>
      </c>
      <c r="S339" s="9">
        <f t="shared" si="81"/>
        <v>1.75E+21</v>
      </c>
      <c r="T339" s="10">
        <f t="shared" si="82"/>
        <v>7.8252032520325203</v>
      </c>
      <c r="U339" s="12">
        <f t="shared" si="83"/>
        <v>8.9075000000000001E+23</v>
      </c>
      <c r="V339" s="12">
        <f t="shared" si="84"/>
        <v>6.5554999999999993E+23</v>
      </c>
      <c r="W339" s="10">
        <f t="shared" si="85"/>
        <v>2856.1991869918697</v>
      </c>
      <c r="X339" s="11">
        <f t="shared" si="86"/>
        <v>1082.4994918699185</v>
      </c>
      <c r="Y339" s="10">
        <f t="shared" si="89"/>
        <v>6839.2276422764226</v>
      </c>
      <c r="Z339" s="10">
        <f t="shared" si="87"/>
        <v>2592.0672764227643</v>
      </c>
      <c r="AA339" s="10">
        <f t="shared" si="88"/>
        <v>5787.5203252032516</v>
      </c>
      <c r="AB339" s="10">
        <f>AA339*K339</f>
        <v>2193.4702032520322</v>
      </c>
    </row>
    <row r="340" spans="1:28">
      <c r="A340" s="14">
        <v>339</v>
      </c>
      <c r="B340" s="14" t="s">
        <v>521</v>
      </c>
      <c r="C340" s="14" t="s">
        <v>29</v>
      </c>
      <c r="D340" s="14" t="s">
        <v>30</v>
      </c>
      <c r="E340" s="14">
        <v>2023</v>
      </c>
      <c r="F340" s="14">
        <v>6</v>
      </c>
      <c r="G340" s="14">
        <v>6</v>
      </c>
      <c r="H340" s="14">
        <v>1000</v>
      </c>
      <c r="I340" s="14">
        <v>100</v>
      </c>
      <c r="J340" s="14">
        <v>1.2</v>
      </c>
      <c r="K340" s="14">
        <v>0.379</v>
      </c>
      <c r="L340" s="14">
        <v>25000000</v>
      </c>
      <c r="M340" s="9">
        <f t="shared" si="75"/>
        <v>3.6E+22</v>
      </c>
      <c r="N340" s="9">
        <f t="shared" si="76"/>
        <v>3.6E+21</v>
      </c>
      <c r="O340" s="10">
        <f t="shared" si="77"/>
        <v>965.85365853658527</v>
      </c>
      <c r="P340" s="10">
        <f t="shared" si="78"/>
        <v>64.390243902439025</v>
      </c>
      <c r="Q340" s="11">
        <f t="shared" si="79"/>
        <v>366.0585365853658</v>
      </c>
      <c r="R340" s="11">
        <f t="shared" si="80"/>
        <v>24.403902439024392</v>
      </c>
      <c r="S340" s="9">
        <f t="shared" si="81"/>
        <v>1.5E+21</v>
      </c>
      <c r="T340" s="10">
        <f t="shared" si="82"/>
        <v>6.7073170731707314</v>
      </c>
      <c r="U340" s="12">
        <f t="shared" si="83"/>
        <v>7.6350000000000003E+23</v>
      </c>
      <c r="V340" s="12">
        <f t="shared" si="84"/>
        <v>5.619E+23</v>
      </c>
      <c r="W340" s="10">
        <f t="shared" si="85"/>
        <v>2448.1707317073169</v>
      </c>
      <c r="X340" s="11">
        <f t="shared" si="86"/>
        <v>927.85670731707307</v>
      </c>
      <c r="Y340" s="10">
        <f t="shared" si="89"/>
        <v>5862.1951219512193</v>
      </c>
      <c r="Z340" s="10">
        <f t="shared" si="87"/>
        <v>2221.7719512195122</v>
      </c>
      <c r="AA340" s="10">
        <f t="shared" si="88"/>
        <v>4960.7317073170725</v>
      </c>
      <c r="AB340" s="10">
        <f>AA340*K340</f>
        <v>1880.1173170731704</v>
      </c>
    </row>
    <row r="341" spans="1:28">
      <c r="A341" s="14">
        <v>340</v>
      </c>
      <c r="B341" s="14" t="s">
        <v>522</v>
      </c>
      <c r="C341" s="14" t="s">
        <v>29</v>
      </c>
      <c r="D341" s="14" t="s">
        <v>30</v>
      </c>
      <c r="E341" s="14">
        <v>2023</v>
      </c>
      <c r="F341" s="14">
        <v>6</v>
      </c>
      <c r="G341" s="14">
        <v>6</v>
      </c>
      <c r="H341" s="14">
        <v>1000</v>
      </c>
      <c r="I341" s="14">
        <v>100</v>
      </c>
      <c r="J341" s="14">
        <v>1.2</v>
      </c>
      <c r="K341" s="14">
        <v>0.379</v>
      </c>
      <c r="L341" s="14">
        <v>25000000</v>
      </c>
      <c r="M341" s="9">
        <f t="shared" si="75"/>
        <v>3.6E+22</v>
      </c>
      <c r="N341" s="9">
        <f t="shared" si="76"/>
        <v>3.6E+21</v>
      </c>
      <c r="O341" s="10">
        <f t="shared" si="77"/>
        <v>965.85365853658527</v>
      </c>
      <c r="P341" s="10">
        <f t="shared" si="78"/>
        <v>64.390243902439025</v>
      </c>
      <c r="Q341" s="11">
        <f t="shared" si="79"/>
        <v>366.0585365853658</v>
      </c>
      <c r="R341" s="11">
        <f t="shared" si="80"/>
        <v>24.403902439024392</v>
      </c>
      <c r="S341" s="9">
        <f t="shared" si="81"/>
        <v>1.5E+21</v>
      </c>
      <c r="T341" s="10">
        <f t="shared" si="82"/>
        <v>6.7073170731707314</v>
      </c>
      <c r="U341" s="12">
        <f t="shared" si="83"/>
        <v>7.6350000000000003E+23</v>
      </c>
      <c r="V341" s="12">
        <f t="shared" si="84"/>
        <v>5.619E+23</v>
      </c>
      <c r="W341" s="10">
        <f t="shared" si="85"/>
        <v>2448.1707317073169</v>
      </c>
      <c r="X341" s="11">
        <f t="shared" si="86"/>
        <v>927.85670731707307</v>
      </c>
      <c r="Y341" s="10">
        <f t="shared" si="89"/>
        <v>5862.1951219512193</v>
      </c>
      <c r="Z341" s="10">
        <f t="shared" si="87"/>
        <v>2221.7719512195122</v>
      </c>
      <c r="AA341" s="10">
        <f t="shared" si="88"/>
        <v>4960.7317073170725</v>
      </c>
      <c r="AB341" s="10">
        <f>AA341*K341</f>
        <v>1880.1173170731704</v>
      </c>
    </row>
    <row r="342" spans="1:28">
      <c r="A342" s="14">
        <v>341</v>
      </c>
      <c r="B342" s="14" t="s">
        <v>523</v>
      </c>
      <c r="C342" s="14" t="s">
        <v>524</v>
      </c>
      <c r="D342" s="14" t="s">
        <v>37</v>
      </c>
      <c r="E342" s="14">
        <v>2023</v>
      </c>
      <c r="F342" s="14">
        <v>6</v>
      </c>
      <c r="G342" s="14">
        <v>7</v>
      </c>
      <c r="H342" s="14">
        <v>1000</v>
      </c>
      <c r="I342" s="14">
        <v>100</v>
      </c>
      <c r="J342" s="14">
        <v>1.3</v>
      </c>
      <c r="K342" s="14">
        <v>0.54400000000000004</v>
      </c>
      <c r="L342" s="14">
        <v>5110000</v>
      </c>
      <c r="M342" s="9">
        <f t="shared" si="75"/>
        <v>4.1999999999999996E+22</v>
      </c>
      <c r="N342" s="9">
        <f t="shared" si="76"/>
        <v>4.2E+21</v>
      </c>
      <c r="O342" s="10">
        <f t="shared" si="77"/>
        <v>1220.731707317073</v>
      </c>
      <c r="P342" s="10">
        <f t="shared" si="78"/>
        <v>81.382113821138205</v>
      </c>
      <c r="Q342" s="11">
        <f t="shared" si="79"/>
        <v>664.07804878048773</v>
      </c>
      <c r="R342" s="11">
        <f t="shared" si="80"/>
        <v>44.271869918699188</v>
      </c>
      <c r="S342" s="9">
        <f t="shared" si="81"/>
        <v>3.577E+20</v>
      </c>
      <c r="T342" s="10">
        <f t="shared" si="82"/>
        <v>1.7327608401084009</v>
      </c>
      <c r="U342" s="12">
        <f t="shared" si="83"/>
        <v>3.8256049999999998E+23</v>
      </c>
      <c r="V342" s="12">
        <f t="shared" si="84"/>
        <v>1.473605E+23</v>
      </c>
      <c r="W342" s="10">
        <f t="shared" si="85"/>
        <v>632.45770663956637</v>
      </c>
      <c r="X342" s="11">
        <f t="shared" si="86"/>
        <v>344.05699241192411</v>
      </c>
      <c r="Y342" s="10">
        <f t="shared" si="89"/>
        <v>2485.6471205962057</v>
      </c>
      <c r="Z342" s="10">
        <f t="shared" si="87"/>
        <v>1352.1920336043361</v>
      </c>
      <c r="AA342" s="10">
        <f t="shared" si="88"/>
        <v>1346.2975271002711</v>
      </c>
      <c r="AB342" s="10">
        <f>AA342*K342</f>
        <v>732.38585474254751</v>
      </c>
    </row>
    <row r="343" spans="1:28">
      <c r="A343" s="14">
        <v>342</v>
      </c>
      <c r="B343" s="14" t="s">
        <v>525</v>
      </c>
      <c r="C343" s="14" t="s">
        <v>526</v>
      </c>
      <c r="D343" s="14" t="s">
        <v>37</v>
      </c>
      <c r="E343" s="14">
        <v>2023</v>
      </c>
      <c r="F343" s="14">
        <v>6</v>
      </c>
      <c r="G343" s="14">
        <v>7</v>
      </c>
      <c r="H343" s="14">
        <v>1000</v>
      </c>
      <c r="I343" s="14">
        <v>100</v>
      </c>
      <c r="J343" s="14">
        <v>1.3</v>
      </c>
      <c r="K343" s="14">
        <v>0.54400000000000004</v>
      </c>
      <c r="L343" s="14">
        <v>5110000</v>
      </c>
      <c r="M343" s="9">
        <f t="shared" si="75"/>
        <v>4.1999999999999996E+22</v>
      </c>
      <c r="N343" s="9">
        <f t="shared" si="76"/>
        <v>4.2E+21</v>
      </c>
      <c r="O343" s="10">
        <f t="shared" si="77"/>
        <v>1220.731707317073</v>
      </c>
      <c r="P343" s="10">
        <f t="shared" si="78"/>
        <v>81.382113821138205</v>
      </c>
      <c r="Q343" s="11">
        <f t="shared" si="79"/>
        <v>664.07804878048773</v>
      </c>
      <c r="R343" s="11">
        <f t="shared" si="80"/>
        <v>44.271869918699188</v>
      </c>
      <c r="S343" s="9">
        <f t="shared" si="81"/>
        <v>3.577E+20</v>
      </c>
      <c r="T343" s="10">
        <f t="shared" si="82"/>
        <v>1.7327608401084009</v>
      </c>
      <c r="U343" s="12">
        <f t="shared" si="83"/>
        <v>3.8256049999999998E+23</v>
      </c>
      <c r="V343" s="12">
        <f t="shared" si="84"/>
        <v>1.473605E+23</v>
      </c>
      <c r="W343" s="10">
        <f t="shared" si="85"/>
        <v>632.45770663956637</v>
      </c>
      <c r="X343" s="11">
        <f t="shared" si="86"/>
        <v>344.05699241192411</v>
      </c>
      <c r="Y343" s="10">
        <f t="shared" si="89"/>
        <v>2485.6471205962057</v>
      </c>
      <c r="Z343" s="10">
        <f t="shared" si="87"/>
        <v>1352.1920336043361</v>
      </c>
      <c r="AA343" s="10">
        <f t="shared" si="88"/>
        <v>1346.2975271002711</v>
      </c>
      <c r="AB343" s="10">
        <f>AA343*K343</f>
        <v>732.38585474254751</v>
      </c>
    </row>
    <row r="344" spans="1:28">
      <c r="A344" s="14">
        <v>343</v>
      </c>
      <c r="B344" s="14" t="s">
        <v>527</v>
      </c>
      <c r="C344" s="14" t="s">
        <v>526</v>
      </c>
      <c r="D344" s="14" t="s">
        <v>37</v>
      </c>
      <c r="E344" s="14">
        <v>2023</v>
      </c>
      <c r="F344" s="14">
        <v>6</v>
      </c>
      <c r="G344" s="14">
        <v>7</v>
      </c>
      <c r="H344" s="14">
        <v>1000</v>
      </c>
      <c r="I344" s="14">
        <v>100</v>
      </c>
      <c r="J344" s="14">
        <v>1.3</v>
      </c>
      <c r="K344" s="14">
        <v>0.54400000000000004</v>
      </c>
      <c r="L344" s="14">
        <v>5110000</v>
      </c>
      <c r="M344" s="9">
        <f t="shared" si="75"/>
        <v>4.1999999999999996E+22</v>
      </c>
      <c r="N344" s="9">
        <f t="shared" si="76"/>
        <v>4.2E+21</v>
      </c>
      <c r="O344" s="10">
        <f t="shared" si="77"/>
        <v>1220.731707317073</v>
      </c>
      <c r="P344" s="10">
        <f t="shared" si="78"/>
        <v>81.382113821138205</v>
      </c>
      <c r="Q344" s="11">
        <f t="shared" si="79"/>
        <v>664.07804878048773</v>
      </c>
      <c r="R344" s="11">
        <f t="shared" si="80"/>
        <v>44.271869918699188</v>
      </c>
      <c r="S344" s="9">
        <f t="shared" si="81"/>
        <v>3.577E+20</v>
      </c>
      <c r="T344" s="10">
        <f t="shared" si="82"/>
        <v>1.7327608401084009</v>
      </c>
      <c r="U344" s="12">
        <f t="shared" si="83"/>
        <v>3.8256049999999998E+23</v>
      </c>
      <c r="V344" s="12">
        <f t="shared" si="84"/>
        <v>1.473605E+23</v>
      </c>
      <c r="W344" s="10">
        <f t="shared" si="85"/>
        <v>632.45770663956637</v>
      </c>
      <c r="X344" s="11">
        <f t="shared" si="86"/>
        <v>344.05699241192411</v>
      </c>
      <c r="Y344" s="10">
        <f t="shared" si="89"/>
        <v>2485.6471205962057</v>
      </c>
      <c r="Z344" s="10">
        <f t="shared" si="87"/>
        <v>1352.1920336043361</v>
      </c>
      <c r="AA344" s="10">
        <f t="shared" si="88"/>
        <v>1346.2975271002711</v>
      </c>
      <c r="AB344" s="10">
        <f>AA344*K344</f>
        <v>732.38585474254751</v>
      </c>
    </row>
    <row r="345" spans="1:28">
      <c r="A345" s="14">
        <v>344</v>
      </c>
      <c r="B345" s="14" t="s">
        <v>528</v>
      </c>
      <c r="C345" s="14" t="s">
        <v>246</v>
      </c>
      <c r="D345" s="14" t="s">
        <v>37</v>
      </c>
      <c r="E345" s="14">
        <v>2023</v>
      </c>
      <c r="F345" s="14">
        <v>6</v>
      </c>
      <c r="G345" s="14">
        <v>7</v>
      </c>
      <c r="H345" s="14">
        <v>1000</v>
      </c>
      <c r="I345" s="14">
        <v>100</v>
      </c>
      <c r="J345" s="14">
        <v>1.3</v>
      </c>
      <c r="K345" s="14">
        <v>0.54400000000000004</v>
      </c>
      <c r="L345" s="14">
        <v>5110000</v>
      </c>
      <c r="M345" s="9">
        <f t="shared" si="75"/>
        <v>4.1999999999999996E+22</v>
      </c>
      <c r="N345" s="9">
        <f t="shared" si="76"/>
        <v>4.2E+21</v>
      </c>
      <c r="O345" s="10">
        <f t="shared" si="77"/>
        <v>1220.731707317073</v>
      </c>
      <c r="P345" s="10">
        <f t="shared" si="78"/>
        <v>81.382113821138205</v>
      </c>
      <c r="Q345" s="11">
        <f t="shared" si="79"/>
        <v>664.07804878048773</v>
      </c>
      <c r="R345" s="11">
        <f t="shared" si="80"/>
        <v>44.271869918699188</v>
      </c>
      <c r="S345" s="9">
        <f t="shared" si="81"/>
        <v>3.577E+20</v>
      </c>
      <c r="T345" s="10">
        <f t="shared" si="82"/>
        <v>1.7327608401084009</v>
      </c>
      <c r="U345" s="12">
        <f t="shared" si="83"/>
        <v>3.8256049999999998E+23</v>
      </c>
      <c r="V345" s="12">
        <f t="shared" si="84"/>
        <v>1.473605E+23</v>
      </c>
      <c r="W345" s="10">
        <f t="shared" si="85"/>
        <v>632.45770663956637</v>
      </c>
      <c r="X345" s="11">
        <f t="shared" si="86"/>
        <v>344.05699241192411</v>
      </c>
      <c r="Y345" s="10">
        <f t="shared" si="89"/>
        <v>2485.6471205962057</v>
      </c>
      <c r="Z345" s="10">
        <f t="shared" si="87"/>
        <v>1352.1920336043361</v>
      </c>
      <c r="AA345" s="10">
        <f t="shared" si="88"/>
        <v>1346.2975271002711</v>
      </c>
      <c r="AB345" s="10">
        <f>AA345*K345</f>
        <v>732.38585474254751</v>
      </c>
    </row>
    <row r="346" spans="1:28">
      <c r="A346" s="14">
        <v>345</v>
      </c>
      <c r="B346" s="14" t="s">
        <v>529</v>
      </c>
      <c r="C346" s="14" t="s">
        <v>249</v>
      </c>
      <c r="D346" s="14" t="s">
        <v>37</v>
      </c>
      <c r="E346" s="14">
        <v>2023</v>
      </c>
      <c r="F346" s="14">
        <v>6</v>
      </c>
      <c r="G346" s="14">
        <v>7</v>
      </c>
      <c r="H346" s="14">
        <v>1000</v>
      </c>
      <c r="I346" s="14">
        <v>100</v>
      </c>
      <c r="J346" s="14">
        <v>1.3</v>
      </c>
      <c r="K346" s="14">
        <v>0.54400000000000004</v>
      </c>
      <c r="L346" s="14">
        <v>5110000</v>
      </c>
      <c r="M346" s="9">
        <f t="shared" si="75"/>
        <v>4.1999999999999996E+22</v>
      </c>
      <c r="N346" s="9">
        <f t="shared" si="76"/>
        <v>4.2E+21</v>
      </c>
      <c r="O346" s="10">
        <f t="shared" si="77"/>
        <v>1220.731707317073</v>
      </c>
      <c r="P346" s="10">
        <f t="shared" si="78"/>
        <v>81.382113821138205</v>
      </c>
      <c r="Q346" s="11">
        <f t="shared" si="79"/>
        <v>664.07804878048773</v>
      </c>
      <c r="R346" s="11">
        <f t="shared" si="80"/>
        <v>44.271869918699188</v>
      </c>
      <c r="S346" s="9">
        <f t="shared" si="81"/>
        <v>3.577E+20</v>
      </c>
      <c r="T346" s="10">
        <f t="shared" si="82"/>
        <v>1.7327608401084009</v>
      </c>
      <c r="U346" s="12">
        <f t="shared" si="83"/>
        <v>3.8256049999999998E+23</v>
      </c>
      <c r="V346" s="12">
        <f t="shared" si="84"/>
        <v>1.473605E+23</v>
      </c>
      <c r="W346" s="10">
        <f t="shared" si="85"/>
        <v>632.45770663956637</v>
      </c>
      <c r="X346" s="11">
        <f t="shared" si="86"/>
        <v>344.05699241192411</v>
      </c>
      <c r="Y346" s="10">
        <f t="shared" si="89"/>
        <v>2485.6471205962057</v>
      </c>
      <c r="Z346" s="10">
        <f t="shared" si="87"/>
        <v>1352.1920336043361</v>
      </c>
      <c r="AA346" s="10">
        <f t="shared" si="88"/>
        <v>1346.2975271002711</v>
      </c>
      <c r="AB346" s="10">
        <f>AA346*K346</f>
        <v>732.38585474254751</v>
      </c>
    </row>
    <row r="347" spans="1:28">
      <c r="A347" s="14">
        <v>346</v>
      </c>
      <c r="B347" s="14" t="s">
        <v>530</v>
      </c>
      <c r="C347" s="14" t="s">
        <v>29</v>
      </c>
      <c r="D347" s="14" t="s">
        <v>30</v>
      </c>
      <c r="E347" s="14">
        <v>2023</v>
      </c>
      <c r="F347" s="14">
        <v>6</v>
      </c>
      <c r="G347" s="14">
        <v>1.4</v>
      </c>
      <c r="H347" s="14">
        <v>1000</v>
      </c>
      <c r="I347" s="14">
        <v>100</v>
      </c>
      <c r="J347" s="14">
        <v>1.3</v>
      </c>
      <c r="K347" s="14">
        <v>0.54400000000000004</v>
      </c>
      <c r="L347" s="14">
        <v>5110000</v>
      </c>
      <c r="M347" s="9">
        <f t="shared" si="75"/>
        <v>8.3999999999999979E+21</v>
      </c>
      <c r="N347" s="9">
        <f t="shared" si="76"/>
        <v>8.3999999999999987E+20</v>
      </c>
      <c r="O347" s="10">
        <f t="shared" si="77"/>
        <v>244.14634146341456</v>
      </c>
      <c r="P347" s="10">
        <f t="shared" si="78"/>
        <v>16.27642276422764</v>
      </c>
      <c r="Q347" s="11">
        <f t="shared" si="79"/>
        <v>132.81560975609753</v>
      </c>
      <c r="R347" s="11">
        <f t="shared" si="80"/>
        <v>8.854373983739837</v>
      </c>
      <c r="S347" s="9">
        <f t="shared" si="81"/>
        <v>7.154E+19</v>
      </c>
      <c r="T347" s="10">
        <f t="shared" si="82"/>
        <v>0.34655216802168021</v>
      </c>
      <c r="U347" s="12">
        <f t="shared" si="83"/>
        <v>7.6512099999999983E+22</v>
      </c>
      <c r="V347" s="12">
        <f t="shared" si="84"/>
        <v>2.9472099999999999E+22</v>
      </c>
      <c r="W347" s="10">
        <f t="shared" si="85"/>
        <v>126.49154132791328</v>
      </c>
      <c r="X347" s="11">
        <f t="shared" si="86"/>
        <v>68.811398482384831</v>
      </c>
      <c r="Y347" s="10">
        <f t="shared" si="89"/>
        <v>497.12942411924109</v>
      </c>
      <c r="Z347" s="10">
        <f t="shared" si="87"/>
        <v>270.43840672086719</v>
      </c>
      <c r="AA347" s="10">
        <f t="shared" si="88"/>
        <v>269.25950542005421</v>
      </c>
      <c r="AB347" s="10">
        <f>AA347*K347</f>
        <v>146.4771709485095</v>
      </c>
    </row>
    <row r="348" spans="1:28">
      <c r="A348" s="14">
        <v>347</v>
      </c>
      <c r="B348" s="14" t="s">
        <v>531</v>
      </c>
      <c r="C348" s="14" t="s">
        <v>42</v>
      </c>
      <c r="D348" s="14" t="s">
        <v>30</v>
      </c>
      <c r="E348" s="14">
        <v>2023</v>
      </c>
      <c r="F348" s="14">
        <v>6</v>
      </c>
      <c r="G348" s="14">
        <v>65</v>
      </c>
      <c r="H348" s="14">
        <v>1000</v>
      </c>
      <c r="I348" s="14">
        <v>100</v>
      </c>
      <c r="J348" s="14">
        <v>1.3</v>
      </c>
      <c r="K348" s="14">
        <v>0.54400000000000004</v>
      </c>
      <c r="L348" s="14">
        <v>5110000</v>
      </c>
      <c r="M348" s="9">
        <f t="shared" si="75"/>
        <v>3.9E+23</v>
      </c>
      <c r="N348" s="9">
        <f t="shared" si="76"/>
        <v>3.9000000000000002E+22</v>
      </c>
      <c r="O348" s="10">
        <f t="shared" si="77"/>
        <v>11335.365853658535</v>
      </c>
      <c r="P348" s="10">
        <f t="shared" si="78"/>
        <v>755.69105691056916</v>
      </c>
      <c r="Q348" s="11">
        <f t="shared" si="79"/>
        <v>6166.4390243902435</v>
      </c>
      <c r="R348" s="11">
        <f t="shared" si="80"/>
        <v>411.09593495934968</v>
      </c>
      <c r="S348" s="9">
        <f t="shared" si="81"/>
        <v>3.3215000000000001E+21</v>
      </c>
      <c r="T348" s="10">
        <f t="shared" si="82"/>
        <v>16.089922086720868</v>
      </c>
      <c r="U348" s="12">
        <f t="shared" si="83"/>
        <v>3.5523475000000005E+24</v>
      </c>
      <c r="V348" s="12">
        <f t="shared" si="84"/>
        <v>1.3683475000000003E+24</v>
      </c>
      <c r="W348" s="10">
        <f t="shared" si="85"/>
        <v>5872.821561653117</v>
      </c>
      <c r="X348" s="11">
        <f t="shared" si="86"/>
        <v>3194.8149295392959</v>
      </c>
      <c r="Y348" s="10">
        <f t="shared" si="89"/>
        <v>23081.008976964767</v>
      </c>
      <c r="Z348" s="10">
        <f t="shared" si="87"/>
        <v>12556.068883468834</v>
      </c>
      <c r="AA348" s="10">
        <f t="shared" si="88"/>
        <v>12501.334180216803</v>
      </c>
      <c r="AB348" s="10">
        <f>AA348*K348</f>
        <v>6800.7257940379413</v>
      </c>
    </row>
    <row r="349" spans="1:28">
      <c r="A349" s="14">
        <v>348</v>
      </c>
      <c r="B349" s="14" t="s">
        <v>532</v>
      </c>
      <c r="C349" s="14" t="s">
        <v>533</v>
      </c>
      <c r="D349" s="14" t="s">
        <v>37</v>
      </c>
      <c r="E349" s="14">
        <v>2023</v>
      </c>
      <c r="F349" s="14">
        <v>6</v>
      </c>
      <c r="G349" s="14">
        <v>20</v>
      </c>
      <c r="H349" s="14">
        <v>1000</v>
      </c>
      <c r="I349" s="14">
        <v>100</v>
      </c>
      <c r="J349" s="14">
        <v>1.3</v>
      </c>
      <c r="K349" s="14">
        <v>0.54400000000000004</v>
      </c>
      <c r="L349" s="14">
        <v>5110000</v>
      </c>
      <c r="M349" s="9">
        <f t="shared" si="75"/>
        <v>1.2E+23</v>
      </c>
      <c r="N349" s="9">
        <f t="shared" si="76"/>
        <v>1.2E+22</v>
      </c>
      <c r="O349" s="10">
        <f t="shared" si="77"/>
        <v>3487.8048780487811</v>
      </c>
      <c r="P349" s="10">
        <f t="shared" si="78"/>
        <v>232.52032520325201</v>
      </c>
      <c r="Q349" s="11">
        <f t="shared" si="79"/>
        <v>1897.3658536585372</v>
      </c>
      <c r="R349" s="11">
        <f t="shared" si="80"/>
        <v>126.4910569105691</v>
      </c>
      <c r="S349" s="9">
        <f t="shared" si="81"/>
        <v>1.022E+21</v>
      </c>
      <c r="T349" s="10">
        <f t="shared" si="82"/>
        <v>4.9507452574525743</v>
      </c>
      <c r="U349" s="12">
        <f t="shared" si="83"/>
        <v>1.09303E+24</v>
      </c>
      <c r="V349" s="12">
        <f t="shared" si="84"/>
        <v>4.2102999999999995E+23</v>
      </c>
      <c r="W349" s="10">
        <f t="shared" si="85"/>
        <v>1807.0220189701897</v>
      </c>
      <c r="X349" s="11">
        <f t="shared" si="86"/>
        <v>983.01997831978326</v>
      </c>
      <c r="Y349" s="10">
        <f t="shared" si="89"/>
        <v>7101.8489159891606</v>
      </c>
      <c r="Z349" s="10">
        <f t="shared" si="87"/>
        <v>3863.4058102981035</v>
      </c>
      <c r="AA349" s="10">
        <f t="shared" si="88"/>
        <v>3846.5643631436315</v>
      </c>
      <c r="AB349" s="10">
        <f>AA349*K349</f>
        <v>2092.5310135501359</v>
      </c>
    </row>
    <row r="350" spans="1:28">
      <c r="A350" s="14">
        <v>349</v>
      </c>
      <c r="B350" s="14" t="s">
        <v>534</v>
      </c>
      <c r="C350" s="14" t="s">
        <v>79</v>
      </c>
      <c r="D350" s="14" t="s">
        <v>37</v>
      </c>
      <c r="E350" s="14">
        <v>2023</v>
      </c>
      <c r="F350" s="14">
        <v>6</v>
      </c>
      <c r="G350" s="14">
        <v>1750</v>
      </c>
      <c r="H350" s="14">
        <v>3000</v>
      </c>
      <c r="I350" s="14">
        <v>180</v>
      </c>
      <c r="J350" s="14">
        <v>1.3</v>
      </c>
      <c r="K350" s="14">
        <v>0.54400000000000004</v>
      </c>
      <c r="L350" s="14">
        <v>5110000</v>
      </c>
      <c r="M350" s="9">
        <f t="shared" si="75"/>
        <v>3.1499999999999999E+25</v>
      </c>
      <c r="N350" s="9">
        <f t="shared" si="76"/>
        <v>1.8900000000000001E+24</v>
      </c>
      <c r="O350" s="10">
        <f t="shared" si="77"/>
        <v>915548.78048780491</v>
      </c>
      <c r="P350" s="10">
        <f t="shared" si="78"/>
        <v>36621.951219512193</v>
      </c>
      <c r="Q350" s="11">
        <f t="shared" si="79"/>
        <v>498058.53658536589</v>
      </c>
      <c r="R350" s="11">
        <f t="shared" si="80"/>
        <v>19922.341463414636</v>
      </c>
      <c r="S350" s="9">
        <f t="shared" si="81"/>
        <v>8.9425000000000006E+22</v>
      </c>
      <c r="T350" s="10">
        <f t="shared" si="82"/>
        <v>433.19021002710031</v>
      </c>
      <c r="U350" s="12">
        <f t="shared" si="83"/>
        <v>2.2164012499999999E+26</v>
      </c>
      <c r="V350" s="12">
        <f t="shared" si="84"/>
        <v>4.0200125000000001E+25</v>
      </c>
      <c r="W350" s="10">
        <f t="shared" si="85"/>
        <v>158114.42665989161</v>
      </c>
      <c r="X350" s="11">
        <f t="shared" si="86"/>
        <v>86014.248102981044</v>
      </c>
      <c r="Y350" s="10">
        <f t="shared" si="89"/>
        <v>1231777.6338075881</v>
      </c>
      <c r="Z350" s="10">
        <f t="shared" si="87"/>
        <v>670087.03279132803</v>
      </c>
      <c r="AA350" s="10">
        <f t="shared" si="88"/>
        <v>352850.80453929544</v>
      </c>
      <c r="AB350" s="10">
        <f>AA350*K350</f>
        <v>191950.83766937672</v>
      </c>
    </row>
    <row r="351" spans="1:28">
      <c r="A351" s="14">
        <v>350</v>
      </c>
      <c r="B351" s="14" t="s">
        <v>535</v>
      </c>
      <c r="C351" s="14" t="s">
        <v>536</v>
      </c>
      <c r="D351" s="14" t="s">
        <v>30</v>
      </c>
      <c r="E351" s="14">
        <v>2023</v>
      </c>
      <c r="F351" s="14">
        <v>6</v>
      </c>
      <c r="G351" s="14">
        <v>330</v>
      </c>
      <c r="H351" s="14">
        <v>3000</v>
      </c>
      <c r="I351" s="14">
        <v>180</v>
      </c>
      <c r="J351" s="14">
        <v>1.3</v>
      </c>
      <c r="K351" s="14">
        <v>0.54400000000000004</v>
      </c>
      <c r="L351" s="14">
        <v>5110000</v>
      </c>
      <c r="M351" s="9">
        <f t="shared" si="75"/>
        <v>5.9399999999999996E+24</v>
      </c>
      <c r="N351" s="9">
        <f t="shared" si="76"/>
        <v>3.5640000000000002E+23</v>
      </c>
      <c r="O351" s="10">
        <f t="shared" si="77"/>
        <v>172646.34146341463</v>
      </c>
      <c r="P351" s="10">
        <f t="shared" si="78"/>
        <v>6905.8536585365855</v>
      </c>
      <c r="Q351" s="11">
        <f t="shared" si="79"/>
        <v>93919.609756097561</v>
      </c>
      <c r="R351" s="11">
        <f t="shared" si="80"/>
        <v>3756.7843902439026</v>
      </c>
      <c r="S351" s="9">
        <f t="shared" si="81"/>
        <v>1.6863E+22</v>
      </c>
      <c r="T351" s="10">
        <f t="shared" si="82"/>
        <v>81.687296747967466</v>
      </c>
      <c r="U351" s="12">
        <f t="shared" si="83"/>
        <v>4.1794994999999996E+25</v>
      </c>
      <c r="V351" s="12">
        <f t="shared" si="84"/>
        <v>7.5805949999999996E+24</v>
      </c>
      <c r="W351" s="10">
        <f t="shared" si="85"/>
        <v>29815.863313008125</v>
      </c>
      <c r="X351" s="11">
        <f t="shared" si="86"/>
        <v>16219.829642276422</v>
      </c>
      <c r="Y351" s="10">
        <f t="shared" si="89"/>
        <v>232278.06808943089</v>
      </c>
      <c r="Z351" s="10">
        <f t="shared" si="87"/>
        <v>126359.26904065041</v>
      </c>
      <c r="AA351" s="10">
        <f t="shared" si="88"/>
        <v>66537.580284552838</v>
      </c>
      <c r="AB351" s="10">
        <f>AA351*K351</f>
        <v>36196.443674796748</v>
      </c>
    </row>
    <row r="352" spans="1:28">
      <c r="A352" s="14">
        <v>351</v>
      </c>
      <c r="B352" s="14" t="s">
        <v>537</v>
      </c>
      <c r="C352" s="14" t="s">
        <v>227</v>
      </c>
      <c r="D352" s="14" t="s">
        <v>37</v>
      </c>
      <c r="E352" s="14">
        <v>2024</v>
      </c>
      <c r="F352" s="14">
        <v>6</v>
      </c>
      <c r="G352" s="14">
        <v>4</v>
      </c>
      <c r="H352" s="14">
        <v>1000</v>
      </c>
      <c r="I352" s="14">
        <v>100</v>
      </c>
      <c r="J352" s="14">
        <v>1.3</v>
      </c>
      <c r="K352" s="14">
        <v>0.54400000000000004</v>
      </c>
      <c r="L352" s="14">
        <v>5110000</v>
      </c>
      <c r="M352" s="9">
        <f t="shared" si="75"/>
        <v>2.4E+22</v>
      </c>
      <c r="N352" s="9">
        <f t="shared" si="76"/>
        <v>2.4E+21</v>
      </c>
      <c r="O352" s="10">
        <f t="shared" si="77"/>
        <v>697.56097560975593</v>
      </c>
      <c r="P352" s="10">
        <f t="shared" si="78"/>
        <v>46.504065040650403</v>
      </c>
      <c r="Q352" s="11">
        <f t="shared" si="79"/>
        <v>379.47317073170723</v>
      </c>
      <c r="R352" s="11">
        <f t="shared" si="80"/>
        <v>25.29821138211382</v>
      </c>
      <c r="S352" s="9">
        <f t="shared" si="81"/>
        <v>2.044E+20</v>
      </c>
      <c r="T352" s="10">
        <f t="shared" si="82"/>
        <v>0.99014905149051491</v>
      </c>
      <c r="U352" s="12">
        <f t="shared" si="83"/>
        <v>2.1860600000000002E+23</v>
      </c>
      <c r="V352" s="12">
        <f t="shared" si="84"/>
        <v>8.4206000000000001E+22</v>
      </c>
      <c r="W352" s="10">
        <f t="shared" si="85"/>
        <v>361.40440379403793</v>
      </c>
      <c r="X352" s="11">
        <f t="shared" si="86"/>
        <v>196.60399566395665</v>
      </c>
      <c r="Y352" s="10">
        <f t="shared" si="89"/>
        <v>1058.9653794037938</v>
      </c>
      <c r="Z352" s="10">
        <f t="shared" si="87"/>
        <v>576.07716639566388</v>
      </c>
      <c r="AA352" s="10">
        <f t="shared" si="88"/>
        <v>407.90846883468834</v>
      </c>
      <c r="AB352" s="10">
        <f>AA352*K352</f>
        <v>221.90220704607046</v>
      </c>
    </row>
    <row r="353" spans="1:28">
      <c r="A353" s="14">
        <v>352</v>
      </c>
      <c r="B353" s="14" t="s">
        <v>538</v>
      </c>
      <c r="C353" s="14" t="s">
        <v>539</v>
      </c>
      <c r="D353" s="14" t="s">
        <v>37</v>
      </c>
      <c r="E353" s="14">
        <v>2024</v>
      </c>
      <c r="F353" s="14">
        <v>6</v>
      </c>
      <c r="G353" s="14">
        <v>7</v>
      </c>
      <c r="H353" s="14">
        <v>1000</v>
      </c>
      <c r="I353" s="14">
        <v>100</v>
      </c>
      <c r="J353" s="14">
        <v>1.3</v>
      </c>
      <c r="K353" s="14">
        <v>0.54400000000000004</v>
      </c>
      <c r="L353" s="14">
        <v>5110000</v>
      </c>
      <c r="M353" s="9">
        <f t="shared" si="75"/>
        <v>4.1999999999999996E+22</v>
      </c>
      <c r="N353" s="9">
        <f t="shared" si="76"/>
        <v>4.2E+21</v>
      </c>
      <c r="O353" s="10">
        <f t="shared" si="77"/>
        <v>1220.731707317073</v>
      </c>
      <c r="P353" s="10">
        <f t="shared" si="78"/>
        <v>81.382113821138205</v>
      </c>
      <c r="Q353" s="11">
        <f t="shared" si="79"/>
        <v>664.07804878048773</v>
      </c>
      <c r="R353" s="11">
        <f t="shared" si="80"/>
        <v>44.271869918699188</v>
      </c>
      <c r="S353" s="9">
        <f t="shared" si="81"/>
        <v>3.577E+20</v>
      </c>
      <c r="T353" s="10">
        <f t="shared" si="82"/>
        <v>1.7327608401084009</v>
      </c>
      <c r="U353" s="12">
        <f t="shared" si="83"/>
        <v>3.8256049999999998E+23</v>
      </c>
      <c r="V353" s="12">
        <f t="shared" si="84"/>
        <v>1.473605E+23</v>
      </c>
      <c r="W353" s="10">
        <f t="shared" si="85"/>
        <v>632.45770663956637</v>
      </c>
      <c r="X353" s="11">
        <f t="shared" si="86"/>
        <v>344.05699241192411</v>
      </c>
      <c r="Y353" s="10">
        <f t="shared" si="89"/>
        <v>1853.1894139566393</v>
      </c>
      <c r="Z353" s="10">
        <f t="shared" si="87"/>
        <v>1008.1350411924119</v>
      </c>
      <c r="AA353" s="10">
        <f t="shared" si="88"/>
        <v>713.83982046070457</v>
      </c>
      <c r="AB353" s="10">
        <f>AA353*K353</f>
        <v>388.32886233062334</v>
      </c>
    </row>
    <row r="354" spans="1:28">
      <c r="A354" s="14">
        <v>353</v>
      </c>
      <c r="B354" s="14" t="s">
        <v>540</v>
      </c>
      <c r="C354" s="14" t="s">
        <v>541</v>
      </c>
      <c r="D354" s="14" t="s">
        <v>37</v>
      </c>
      <c r="E354" s="14">
        <v>2024</v>
      </c>
      <c r="F354" s="14">
        <v>6</v>
      </c>
      <c r="G354" s="14">
        <v>2</v>
      </c>
      <c r="H354" s="14">
        <v>1000</v>
      </c>
      <c r="I354" s="14">
        <v>100</v>
      </c>
      <c r="J354" s="14">
        <v>1.3</v>
      </c>
      <c r="K354" s="14">
        <v>0.54400000000000004</v>
      </c>
      <c r="L354" s="14">
        <v>5110000</v>
      </c>
      <c r="M354" s="9">
        <f t="shared" si="75"/>
        <v>1.2E+22</v>
      </c>
      <c r="N354" s="9">
        <f t="shared" si="76"/>
        <v>1.2E+21</v>
      </c>
      <c r="O354" s="10">
        <f t="shared" si="77"/>
        <v>348.78048780487796</v>
      </c>
      <c r="P354" s="10">
        <f t="shared" si="78"/>
        <v>23.252032520325201</v>
      </c>
      <c r="Q354" s="11">
        <f t="shared" si="79"/>
        <v>189.73658536585361</v>
      </c>
      <c r="R354" s="11">
        <f t="shared" si="80"/>
        <v>12.64910569105691</v>
      </c>
      <c r="S354" s="9">
        <f t="shared" si="81"/>
        <v>1.022E+20</v>
      </c>
      <c r="T354" s="10">
        <f t="shared" si="82"/>
        <v>0.49507452574525745</v>
      </c>
      <c r="U354" s="12">
        <f t="shared" si="83"/>
        <v>1.0930300000000001E+23</v>
      </c>
      <c r="V354" s="12">
        <f t="shared" si="84"/>
        <v>4.2103E+22</v>
      </c>
      <c r="W354" s="10">
        <f t="shared" si="85"/>
        <v>180.70220189701897</v>
      </c>
      <c r="X354" s="11">
        <f t="shared" si="86"/>
        <v>98.301997831978326</v>
      </c>
      <c r="Y354" s="10">
        <f t="shared" si="89"/>
        <v>529.4826897018969</v>
      </c>
      <c r="Z354" s="10">
        <f t="shared" si="87"/>
        <v>288.03858319783194</v>
      </c>
      <c r="AA354" s="10">
        <f t="shared" si="88"/>
        <v>203.95423441734417</v>
      </c>
      <c r="AB354" s="10">
        <f>AA354*K354</f>
        <v>110.95110352303523</v>
      </c>
    </row>
    <row r="355" spans="1:28">
      <c r="A355" s="14">
        <v>354</v>
      </c>
      <c r="B355" s="14" t="s">
        <v>542</v>
      </c>
      <c r="C355" s="14" t="s">
        <v>543</v>
      </c>
      <c r="D355" s="14" t="s">
        <v>37</v>
      </c>
      <c r="E355" s="14">
        <v>2024</v>
      </c>
      <c r="F355" s="14">
        <v>6</v>
      </c>
      <c r="G355" s="14">
        <v>2</v>
      </c>
      <c r="H355" s="14">
        <v>1000</v>
      </c>
      <c r="I355" s="14">
        <v>100</v>
      </c>
      <c r="J355" s="14">
        <v>1.3</v>
      </c>
      <c r="K355" s="14">
        <v>0.54400000000000004</v>
      </c>
      <c r="L355" s="14">
        <v>5110000</v>
      </c>
      <c r="M355" s="9">
        <f t="shared" si="75"/>
        <v>1.2E+22</v>
      </c>
      <c r="N355" s="9">
        <f t="shared" si="76"/>
        <v>1.2E+21</v>
      </c>
      <c r="O355" s="10">
        <f t="shared" si="77"/>
        <v>348.78048780487796</v>
      </c>
      <c r="P355" s="10">
        <f t="shared" si="78"/>
        <v>23.252032520325201</v>
      </c>
      <c r="Q355" s="11">
        <f t="shared" si="79"/>
        <v>189.73658536585361</v>
      </c>
      <c r="R355" s="11">
        <f t="shared" si="80"/>
        <v>12.64910569105691</v>
      </c>
      <c r="S355" s="9">
        <f t="shared" si="81"/>
        <v>1.022E+20</v>
      </c>
      <c r="T355" s="10">
        <f t="shared" si="82"/>
        <v>0.49507452574525745</v>
      </c>
      <c r="U355" s="12">
        <f t="shared" si="83"/>
        <v>1.0930300000000001E+23</v>
      </c>
      <c r="V355" s="12">
        <f t="shared" si="84"/>
        <v>4.2103E+22</v>
      </c>
      <c r="W355" s="10">
        <f t="shared" si="85"/>
        <v>180.70220189701897</v>
      </c>
      <c r="X355" s="11">
        <f t="shared" si="86"/>
        <v>98.301997831978326</v>
      </c>
      <c r="Y355" s="10">
        <f t="shared" si="89"/>
        <v>529.4826897018969</v>
      </c>
      <c r="Z355" s="10">
        <f t="shared" si="87"/>
        <v>288.03858319783194</v>
      </c>
      <c r="AA355" s="10">
        <f t="shared" si="88"/>
        <v>203.95423441734417</v>
      </c>
      <c r="AB355" s="10">
        <f>AA355*K355</f>
        <v>110.95110352303523</v>
      </c>
    </row>
    <row r="356" spans="1:28">
      <c r="A356" s="14">
        <v>355</v>
      </c>
      <c r="B356" s="14" t="s">
        <v>544</v>
      </c>
      <c r="C356" s="14" t="s">
        <v>272</v>
      </c>
      <c r="D356" s="14" t="s">
        <v>37</v>
      </c>
      <c r="E356" s="14">
        <v>2024</v>
      </c>
      <c r="F356" s="14">
        <v>6</v>
      </c>
      <c r="G356" s="14">
        <v>130</v>
      </c>
      <c r="H356" s="14">
        <v>3000</v>
      </c>
      <c r="I356" s="14">
        <v>180</v>
      </c>
      <c r="J356" s="14">
        <v>1.3</v>
      </c>
      <c r="K356" s="14">
        <v>0.54400000000000004</v>
      </c>
      <c r="L356" s="14">
        <v>5110000</v>
      </c>
      <c r="M356" s="9">
        <f t="shared" si="75"/>
        <v>2.34E+24</v>
      </c>
      <c r="N356" s="9">
        <f t="shared" si="76"/>
        <v>1.404E+23</v>
      </c>
      <c r="O356" s="10">
        <f t="shared" si="77"/>
        <v>68012.195121951227</v>
      </c>
      <c r="P356" s="10">
        <f t="shared" si="78"/>
        <v>2720.4878048780492</v>
      </c>
      <c r="Q356" s="11">
        <f t="shared" si="79"/>
        <v>36998.634146341472</v>
      </c>
      <c r="R356" s="11">
        <f t="shared" si="80"/>
        <v>1479.9453658536588</v>
      </c>
      <c r="S356" s="9">
        <f t="shared" si="81"/>
        <v>6.6430000000000003E+21</v>
      </c>
      <c r="T356" s="10">
        <f t="shared" si="82"/>
        <v>32.179844173441737</v>
      </c>
      <c r="U356" s="12">
        <f t="shared" si="83"/>
        <v>1.6464695E+25</v>
      </c>
      <c r="V356" s="12">
        <f t="shared" si="84"/>
        <v>2.9862950000000006E+24</v>
      </c>
      <c r="W356" s="10">
        <f t="shared" si="85"/>
        <v>11745.643123306234</v>
      </c>
      <c r="X356" s="11">
        <f t="shared" si="86"/>
        <v>6389.6298590785918</v>
      </c>
      <c r="Y356" s="10">
        <f t="shared" si="89"/>
        <v>79757.838245257459</v>
      </c>
      <c r="Z356" s="10">
        <f t="shared" si="87"/>
        <v>43388.26400542006</v>
      </c>
      <c r="AA356" s="10">
        <f t="shared" si="88"/>
        <v>14466.130928184284</v>
      </c>
      <c r="AB356" s="10">
        <f>AA356*K356</f>
        <v>7869.5752249322513</v>
      </c>
    </row>
    <row r="357" spans="1:28">
      <c r="A357" s="14">
        <v>356</v>
      </c>
      <c r="B357" s="14" t="s">
        <v>545</v>
      </c>
      <c r="C357" s="14" t="s">
        <v>367</v>
      </c>
      <c r="D357" s="14" t="s">
        <v>37</v>
      </c>
      <c r="E357" s="14">
        <v>2024</v>
      </c>
      <c r="F357" s="14">
        <v>6</v>
      </c>
      <c r="G357" s="14">
        <v>100</v>
      </c>
      <c r="H357" s="14">
        <v>3000</v>
      </c>
      <c r="I357" s="14">
        <v>180</v>
      </c>
      <c r="J357" s="14">
        <v>1.3</v>
      </c>
      <c r="K357" s="14">
        <v>0.54400000000000004</v>
      </c>
      <c r="L357" s="14">
        <v>5110000</v>
      </c>
      <c r="M357" s="9">
        <f t="shared" si="75"/>
        <v>1.7999999999999999E+24</v>
      </c>
      <c r="N357" s="9">
        <f t="shared" si="76"/>
        <v>1.0800000000000001E+23</v>
      </c>
      <c r="O357" s="10">
        <f t="shared" si="77"/>
        <v>52317.07317073171</v>
      </c>
      <c r="P357" s="10">
        <f t="shared" si="78"/>
        <v>2092.6829268292686</v>
      </c>
      <c r="Q357" s="11">
        <f t="shared" si="79"/>
        <v>28460.487804878052</v>
      </c>
      <c r="R357" s="11">
        <f t="shared" si="80"/>
        <v>1138.4195121951223</v>
      </c>
      <c r="S357" s="9">
        <f t="shared" si="81"/>
        <v>5.1100000000000005E+21</v>
      </c>
      <c r="T357" s="10">
        <f t="shared" si="82"/>
        <v>24.753726287262875</v>
      </c>
      <c r="U357" s="12">
        <f t="shared" si="83"/>
        <v>1.266515E+25</v>
      </c>
      <c r="V357" s="12">
        <f t="shared" si="84"/>
        <v>2.2971500000000003E+24</v>
      </c>
      <c r="W357" s="10">
        <f t="shared" si="85"/>
        <v>9035.1100948509502</v>
      </c>
      <c r="X357" s="11">
        <f t="shared" si="86"/>
        <v>4915.0998915989176</v>
      </c>
      <c r="Y357" s="10">
        <f t="shared" si="89"/>
        <v>61352.183265582658</v>
      </c>
      <c r="Z357" s="10">
        <f t="shared" si="87"/>
        <v>33375.58769647697</v>
      </c>
      <c r="AA357" s="10">
        <f t="shared" si="88"/>
        <v>11127.79302168022</v>
      </c>
      <c r="AB357" s="10">
        <f>AA357*K357</f>
        <v>6053.51940379404</v>
      </c>
    </row>
    <row r="358" spans="1:28">
      <c r="A358" s="14">
        <v>357</v>
      </c>
      <c r="B358" s="14" t="s">
        <v>546</v>
      </c>
      <c r="C358" s="14" t="s">
        <v>103</v>
      </c>
      <c r="D358" s="14" t="s">
        <v>37</v>
      </c>
      <c r="E358" s="14">
        <v>2024</v>
      </c>
      <c r="F358" s="14">
        <v>6</v>
      </c>
      <c r="G358" s="14">
        <v>1.5</v>
      </c>
      <c r="H358" s="14">
        <v>1000</v>
      </c>
      <c r="I358" s="14">
        <v>100</v>
      </c>
      <c r="J358" s="14">
        <v>1.3</v>
      </c>
      <c r="K358" s="14">
        <v>0.54400000000000004</v>
      </c>
      <c r="L358" s="14">
        <v>5110000</v>
      </c>
      <c r="M358" s="9">
        <f t="shared" si="75"/>
        <v>9E+21</v>
      </c>
      <c r="N358" s="9">
        <f t="shared" si="76"/>
        <v>9E+20</v>
      </c>
      <c r="O358" s="10">
        <f t="shared" si="77"/>
        <v>261.58536585365852</v>
      </c>
      <c r="P358" s="10">
        <f t="shared" si="78"/>
        <v>17.439024390243901</v>
      </c>
      <c r="Q358" s="11">
        <f t="shared" si="79"/>
        <v>142.30243902439025</v>
      </c>
      <c r="R358" s="11">
        <f t="shared" si="80"/>
        <v>9.4868292682926825</v>
      </c>
      <c r="S358" s="9">
        <f t="shared" si="81"/>
        <v>7.665E+19</v>
      </c>
      <c r="T358" s="10">
        <f t="shared" si="82"/>
        <v>0.37130589430894306</v>
      </c>
      <c r="U358" s="12">
        <f t="shared" si="83"/>
        <v>8.1977249999999998E+22</v>
      </c>
      <c r="V358" s="12">
        <f t="shared" si="84"/>
        <v>3.1577249999999998E+22</v>
      </c>
      <c r="W358" s="10">
        <f t="shared" si="85"/>
        <v>135.52665142276422</v>
      </c>
      <c r="X358" s="11">
        <f t="shared" si="86"/>
        <v>73.726498373983745</v>
      </c>
      <c r="Y358" s="10">
        <f t="shared" si="89"/>
        <v>397.11201727642276</v>
      </c>
      <c r="Z358" s="10">
        <f t="shared" si="87"/>
        <v>216.02893739837401</v>
      </c>
      <c r="AA358" s="10">
        <f t="shared" si="88"/>
        <v>152.96567581300812</v>
      </c>
      <c r="AB358" s="10">
        <f>AA358*K358</f>
        <v>83.213327642276425</v>
      </c>
    </row>
    <row r="359" spans="1:28">
      <c r="A359" s="14">
        <v>358</v>
      </c>
      <c r="B359" s="14" t="s">
        <v>547</v>
      </c>
      <c r="C359" s="14" t="s">
        <v>36</v>
      </c>
      <c r="D359" s="14" t="s">
        <v>37</v>
      </c>
      <c r="E359" s="14">
        <v>2024</v>
      </c>
      <c r="F359" s="14">
        <v>6</v>
      </c>
      <c r="G359" s="14">
        <v>0.15</v>
      </c>
      <c r="H359" s="14">
        <v>1000</v>
      </c>
      <c r="I359" s="14">
        <v>100</v>
      </c>
      <c r="J359" s="14">
        <v>1.3</v>
      </c>
      <c r="K359" s="14">
        <v>0.54400000000000004</v>
      </c>
      <c r="L359" s="14">
        <v>5110000</v>
      </c>
      <c r="M359" s="9">
        <f t="shared" si="75"/>
        <v>8.9999999999999987E+20</v>
      </c>
      <c r="N359" s="9">
        <f t="shared" si="76"/>
        <v>8.9999999999999984E+19</v>
      </c>
      <c r="O359" s="10">
        <f t="shared" si="77"/>
        <v>26.158536585365844</v>
      </c>
      <c r="P359" s="10">
        <f t="shared" si="78"/>
        <v>1.7439024390243898</v>
      </c>
      <c r="Q359" s="11">
        <f t="shared" si="79"/>
        <v>14.230243902439021</v>
      </c>
      <c r="R359" s="11">
        <f t="shared" si="80"/>
        <v>0.94868292682926814</v>
      </c>
      <c r="S359" s="9">
        <f t="shared" si="81"/>
        <v>7.665E+18</v>
      </c>
      <c r="T359" s="10">
        <f t="shared" si="82"/>
        <v>3.7130589430894312E-2</v>
      </c>
      <c r="U359" s="12">
        <f t="shared" si="83"/>
        <v>8.1977249999999992E+21</v>
      </c>
      <c r="V359" s="12">
        <f t="shared" si="84"/>
        <v>3.1577250000000002E+21</v>
      </c>
      <c r="W359" s="10">
        <f t="shared" si="85"/>
        <v>13.552665142276425</v>
      </c>
      <c r="X359" s="11">
        <f t="shared" si="86"/>
        <v>7.3726498373983755</v>
      </c>
      <c r="Y359" s="10">
        <f t="shared" si="89"/>
        <v>39.711201727642269</v>
      </c>
      <c r="Z359" s="10">
        <f t="shared" si="87"/>
        <v>21.602893739837395</v>
      </c>
      <c r="AA359" s="10">
        <f t="shared" si="88"/>
        <v>15.296567581300815</v>
      </c>
      <c r="AB359" s="10">
        <f>AA359*K359</f>
        <v>8.3213327642276447</v>
      </c>
    </row>
    <row r="360" spans="1:28">
      <c r="A360" s="14">
        <v>359</v>
      </c>
      <c r="B360" s="14" t="s">
        <v>548</v>
      </c>
      <c r="C360" s="14" t="s">
        <v>275</v>
      </c>
      <c r="D360" s="14" t="s">
        <v>37</v>
      </c>
      <c r="E360" s="14">
        <v>2024</v>
      </c>
      <c r="F360" s="14">
        <v>6</v>
      </c>
      <c r="G360" s="14">
        <v>1.5</v>
      </c>
      <c r="H360" s="14">
        <v>1000</v>
      </c>
      <c r="I360" s="14">
        <v>100</v>
      </c>
      <c r="J360" s="14">
        <v>1.3</v>
      </c>
      <c r="K360" s="14">
        <v>0.54400000000000004</v>
      </c>
      <c r="L360" s="14">
        <v>5110000</v>
      </c>
      <c r="M360" s="9">
        <f t="shared" si="75"/>
        <v>9E+21</v>
      </c>
      <c r="N360" s="9">
        <f t="shared" si="76"/>
        <v>9E+20</v>
      </c>
      <c r="O360" s="10">
        <f t="shared" si="77"/>
        <v>261.58536585365852</v>
      </c>
      <c r="P360" s="10">
        <f t="shared" si="78"/>
        <v>17.439024390243901</v>
      </c>
      <c r="Q360" s="11">
        <f t="shared" si="79"/>
        <v>142.30243902439025</v>
      </c>
      <c r="R360" s="11">
        <f t="shared" si="80"/>
        <v>9.4868292682926825</v>
      </c>
      <c r="S360" s="9">
        <f t="shared" si="81"/>
        <v>7.665E+19</v>
      </c>
      <c r="T360" s="10">
        <f t="shared" si="82"/>
        <v>0.37130589430894306</v>
      </c>
      <c r="U360" s="12">
        <f t="shared" si="83"/>
        <v>8.1977249999999998E+22</v>
      </c>
      <c r="V360" s="12">
        <f t="shared" si="84"/>
        <v>3.1577249999999998E+22</v>
      </c>
      <c r="W360" s="10">
        <f t="shared" si="85"/>
        <v>135.52665142276422</v>
      </c>
      <c r="X360" s="11">
        <f t="shared" si="86"/>
        <v>73.726498373983745</v>
      </c>
      <c r="Y360" s="10">
        <f t="shared" si="89"/>
        <v>397.11201727642276</v>
      </c>
      <c r="Z360" s="10">
        <f t="shared" si="87"/>
        <v>216.02893739837401</v>
      </c>
      <c r="AA360" s="10">
        <f t="shared" si="88"/>
        <v>152.96567581300812</v>
      </c>
      <c r="AB360" s="10">
        <f>AA360*K360</f>
        <v>83.213327642276425</v>
      </c>
    </row>
    <row r="361" spans="1:28">
      <c r="A361" s="14">
        <v>360</v>
      </c>
      <c r="B361" s="14" t="s">
        <v>549</v>
      </c>
      <c r="C361" s="14" t="s">
        <v>227</v>
      </c>
      <c r="D361" s="14" t="s">
        <v>37</v>
      </c>
      <c r="E361" s="14">
        <v>2024</v>
      </c>
      <c r="F361" s="14">
        <v>6</v>
      </c>
      <c r="G361" s="14">
        <v>7</v>
      </c>
      <c r="H361" s="14">
        <v>1000</v>
      </c>
      <c r="I361" s="14">
        <v>100</v>
      </c>
      <c r="J361" s="14">
        <v>1.3</v>
      </c>
      <c r="K361" s="14">
        <v>0.54400000000000004</v>
      </c>
      <c r="L361" s="14">
        <v>5110000</v>
      </c>
      <c r="M361" s="9">
        <f t="shared" si="75"/>
        <v>4.1999999999999996E+22</v>
      </c>
      <c r="N361" s="9">
        <f t="shared" si="76"/>
        <v>4.2E+21</v>
      </c>
      <c r="O361" s="10">
        <f t="shared" si="77"/>
        <v>1220.731707317073</v>
      </c>
      <c r="P361" s="10">
        <f t="shared" si="78"/>
        <v>81.382113821138205</v>
      </c>
      <c r="Q361" s="11">
        <f t="shared" si="79"/>
        <v>664.07804878048773</v>
      </c>
      <c r="R361" s="11">
        <f t="shared" si="80"/>
        <v>44.271869918699188</v>
      </c>
      <c r="S361" s="9">
        <f t="shared" si="81"/>
        <v>3.577E+20</v>
      </c>
      <c r="T361" s="10">
        <f t="shared" si="82"/>
        <v>1.7327608401084009</v>
      </c>
      <c r="U361" s="12">
        <f t="shared" si="83"/>
        <v>3.8256049999999998E+23</v>
      </c>
      <c r="V361" s="12">
        <f t="shared" si="84"/>
        <v>1.473605E+23</v>
      </c>
      <c r="W361" s="10">
        <f t="shared" si="85"/>
        <v>632.45770663956637</v>
      </c>
      <c r="X361" s="11">
        <f t="shared" si="86"/>
        <v>344.05699241192411</v>
      </c>
      <c r="Y361" s="10">
        <f t="shared" si="89"/>
        <v>1853.1894139566393</v>
      </c>
      <c r="Z361" s="10">
        <f t="shared" si="87"/>
        <v>1008.1350411924119</v>
      </c>
      <c r="AA361" s="10">
        <f t="shared" si="88"/>
        <v>713.83982046070457</v>
      </c>
      <c r="AB361" s="10">
        <f>AA361*K361</f>
        <v>388.32886233062334</v>
      </c>
    </row>
    <row r="362" spans="1:28">
      <c r="A362" s="14">
        <v>361</v>
      </c>
      <c r="B362" s="14" t="s">
        <v>550</v>
      </c>
      <c r="C362" s="14" t="s">
        <v>551</v>
      </c>
      <c r="D362" s="14" t="s">
        <v>30</v>
      </c>
      <c r="E362" s="14">
        <v>2024</v>
      </c>
      <c r="F362" s="14">
        <v>6</v>
      </c>
      <c r="G362" s="14">
        <v>0.6</v>
      </c>
      <c r="H362" s="14">
        <v>1000</v>
      </c>
      <c r="I362" s="14">
        <v>100</v>
      </c>
      <c r="J362" s="14">
        <v>1.3</v>
      </c>
      <c r="K362" s="14">
        <v>0.54400000000000004</v>
      </c>
      <c r="L362" s="14">
        <v>5110001</v>
      </c>
      <c r="M362" s="9">
        <f t="shared" si="75"/>
        <v>3.5999999999999995E+21</v>
      </c>
      <c r="N362" s="9">
        <f t="shared" si="76"/>
        <v>3.5999999999999993E+20</v>
      </c>
      <c r="O362" s="10">
        <f t="shared" si="77"/>
        <v>104.63414634146338</v>
      </c>
      <c r="P362" s="10">
        <f t="shared" si="78"/>
        <v>6.9756097560975592</v>
      </c>
      <c r="Q362" s="11">
        <f t="shared" si="79"/>
        <v>56.920975609756084</v>
      </c>
      <c r="R362" s="11">
        <f t="shared" si="80"/>
        <v>3.7947317073170725</v>
      </c>
      <c r="S362" s="9">
        <f t="shared" si="81"/>
        <v>3.0660006E+19</v>
      </c>
      <c r="T362" s="10">
        <f t="shared" si="82"/>
        <v>0.14852238678861787</v>
      </c>
      <c r="U362" s="12">
        <f t="shared" si="83"/>
        <v>3.2790902189999996E+22</v>
      </c>
      <c r="V362" s="12">
        <f t="shared" si="84"/>
        <v>1.263090219E+22</v>
      </c>
      <c r="W362" s="10">
        <f t="shared" si="85"/>
        <v>54.210671177845526</v>
      </c>
      <c r="X362" s="11">
        <f t="shared" si="86"/>
        <v>29.490605120747968</v>
      </c>
      <c r="Y362" s="10">
        <f t="shared" si="89"/>
        <v>158.84481751930889</v>
      </c>
      <c r="Z362" s="10">
        <f t="shared" si="87"/>
        <v>86.411580730504042</v>
      </c>
      <c r="AA362" s="10">
        <f t="shared" si="88"/>
        <v>61.186280933943088</v>
      </c>
      <c r="AB362" s="10">
        <f>AA362*K362</f>
        <v>33.285336828065041</v>
      </c>
    </row>
    <row r="363" spans="1:28">
      <c r="A363" s="14">
        <v>362</v>
      </c>
      <c r="B363" s="14" t="s">
        <v>552</v>
      </c>
      <c r="C363" s="14" t="s">
        <v>553</v>
      </c>
      <c r="D363" s="14" t="s">
        <v>30</v>
      </c>
      <c r="E363" s="14">
        <v>2024</v>
      </c>
      <c r="F363" s="14">
        <v>6</v>
      </c>
      <c r="G363" s="14">
        <v>3</v>
      </c>
      <c r="H363" s="14">
        <v>1000</v>
      </c>
      <c r="I363" s="14">
        <v>100</v>
      </c>
      <c r="J363" s="14">
        <v>1.3</v>
      </c>
      <c r="K363" s="14">
        <v>0.54400000000000004</v>
      </c>
      <c r="L363" s="14">
        <v>5110002</v>
      </c>
      <c r="M363" s="9">
        <f t="shared" si="75"/>
        <v>1.8E+22</v>
      </c>
      <c r="N363" s="9">
        <f t="shared" si="76"/>
        <v>1.8E+21</v>
      </c>
      <c r="O363" s="10">
        <f t="shared" si="77"/>
        <v>523.17073170731703</v>
      </c>
      <c r="P363" s="10">
        <f t="shared" si="78"/>
        <v>34.878048780487802</v>
      </c>
      <c r="Q363" s="11">
        <f t="shared" si="79"/>
        <v>284.60487804878051</v>
      </c>
      <c r="R363" s="11">
        <f t="shared" si="80"/>
        <v>18.973658536585365</v>
      </c>
      <c r="S363" s="9">
        <f t="shared" si="81"/>
        <v>1.5330006000000002E+20</v>
      </c>
      <c r="T363" s="10">
        <f t="shared" si="82"/>
        <v>0.74261207926829276</v>
      </c>
      <c r="U363" s="12">
        <f t="shared" si="83"/>
        <v>1.6395452190000002E+23</v>
      </c>
      <c r="V363" s="12">
        <f t="shared" si="84"/>
        <v>6.3154521900000003E+22</v>
      </c>
      <c r="W363" s="10">
        <f t="shared" si="85"/>
        <v>271.05340893292686</v>
      </c>
      <c r="X363" s="11">
        <f t="shared" si="86"/>
        <v>147.45305445951223</v>
      </c>
      <c r="Y363" s="10">
        <f t="shared" si="89"/>
        <v>794.22414064024383</v>
      </c>
      <c r="Z363" s="10">
        <f t="shared" si="87"/>
        <v>432.05793250829265</v>
      </c>
      <c r="AA363" s="10">
        <f t="shared" si="88"/>
        <v>305.93145771341466</v>
      </c>
      <c r="AB363" s="10">
        <f>AA363*K363</f>
        <v>166.42671299609759</v>
      </c>
    </row>
    <row r="364" spans="1:28">
      <c r="A364" s="14">
        <v>363</v>
      </c>
      <c r="B364" s="14" t="s">
        <v>554</v>
      </c>
      <c r="C364" s="14" t="s">
        <v>183</v>
      </c>
      <c r="D364" s="14" t="s">
        <v>30</v>
      </c>
      <c r="E364" s="14">
        <v>2024</v>
      </c>
      <c r="F364" s="14">
        <v>6</v>
      </c>
      <c r="G364" s="14">
        <v>1</v>
      </c>
      <c r="H364" s="14">
        <v>1000</v>
      </c>
      <c r="I364" s="14">
        <v>100</v>
      </c>
      <c r="J364" s="14">
        <v>1.3</v>
      </c>
      <c r="K364" s="14">
        <v>0.54400000000000004</v>
      </c>
      <c r="L364" s="14">
        <v>5110003</v>
      </c>
      <c r="M364" s="9">
        <f t="shared" si="75"/>
        <v>6E+21</v>
      </c>
      <c r="N364" s="9">
        <f t="shared" si="76"/>
        <v>6E+20</v>
      </c>
      <c r="O364" s="10">
        <f t="shared" si="77"/>
        <v>174.39024390243898</v>
      </c>
      <c r="P364" s="10">
        <f t="shared" si="78"/>
        <v>11.626016260162601</v>
      </c>
      <c r="Q364" s="11">
        <f t="shared" si="79"/>
        <v>94.868292682926807</v>
      </c>
      <c r="R364" s="11">
        <f t="shared" si="80"/>
        <v>6.324552845528455</v>
      </c>
      <c r="S364" s="9">
        <f t="shared" si="81"/>
        <v>5.110003E+19</v>
      </c>
      <c r="T364" s="10">
        <f t="shared" si="82"/>
        <v>0.24753740819783196</v>
      </c>
      <c r="U364" s="12">
        <f t="shared" si="83"/>
        <v>5.4651510949999999E+22</v>
      </c>
      <c r="V364" s="12">
        <f t="shared" si="84"/>
        <v>2.1051510949999999E+22</v>
      </c>
      <c r="W364" s="10">
        <f t="shared" si="85"/>
        <v>90.351153992208665</v>
      </c>
      <c r="X364" s="11">
        <f t="shared" si="86"/>
        <v>49.15102777176152</v>
      </c>
      <c r="Y364" s="10">
        <f t="shared" si="89"/>
        <v>264.74139789464766</v>
      </c>
      <c r="Z364" s="10">
        <f t="shared" si="87"/>
        <v>144.01932045468834</v>
      </c>
      <c r="AA364" s="10">
        <f t="shared" si="88"/>
        <v>101.97717025237127</v>
      </c>
      <c r="AB364" s="10">
        <f>AA364*K364</f>
        <v>55.475580617289971</v>
      </c>
    </row>
    <row r="365" spans="1:28">
      <c r="A365" s="14">
        <v>364</v>
      </c>
      <c r="B365" s="14" t="s">
        <v>555</v>
      </c>
      <c r="C365" s="14" t="s">
        <v>553</v>
      </c>
      <c r="D365" s="14" t="s">
        <v>30</v>
      </c>
      <c r="E365" s="14">
        <v>2024</v>
      </c>
      <c r="F365" s="14">
        <v>6</v>
      </c>
      <c r="G365" s="14">
        <v>12</v>
      </c>
      <c r="H365" s="14">
        <v>1000</v>
      </c>
      <c r="I365" s="14">
        <v>100</v>
      </c>
      <c r="J365" s="14">
        <v>1.3</v>
      </c>
      <c r="K365" s="14">
        <v>0.54400000000000004</v>
      </c>
      <c r="L365" s="14">
        <v>5110000</v>
      </c>
      <c r="M365" s="9">
        <f t="shared" si="75"/>
        <v>7.2E+22</v>
      </c>
      <c r="N365" s="9">
        <f t="shared" si="76"/>
        <v>7.2E+21</v>
      </c>
      <c r="O365" s="10">
        <f t="shared" si="77"/>
        <v>2092.6829268292681</v>
      </c>
      <c r="P365" s="10">
        <f t="shared" si="78"/>
        <v>139.51219512195121</v>
      </c>
      <c r="Q365" s="11">
        <f t="shared" si="79"/>
        <v>1138.419512195122</v>
      </c>
      <c r="R365" s="11">
        <f t="shared" si="80"/>
        <v>75.89463414634146</v>
      </c>
      <c r="S365" s="9">
        <f t="shared" si="81"/>
        <v>6.132E+20</v>
      </c>
      <c r="T365" s="10">
        <f t="shared" si="82"/>
        <v>2.9704471544715445</v>
      </c>
      <c r="U365" s="12">
        <f t="shared" si="83"/>
        <v>6.5581799999999998E+23</v>
      </c>
      <c r="V365" s="12">
        <f t="shared" si="84"/>
        <v>2.5261799999999998E+23</v>
      </c>
      <c r="W365" s="10">
        <f t="shared" si="85"/>
        <v>1084.2132113821137</v>
      </c>
      <c r="X365" s="11">
        <f t="shared" si="86"/>
        <v>589.81198699186996</v>
      </c>
      <c r="Y365" s="10">
        <f t="shared" si="89"/>
        <v>3176.8961382113821</v>
      </c>
      <c r="Z365" s="10">
        <f t="shared" si="87"/>
        <v>1728.2314991869921</v>
      </c>
      <c r="AA365" s="10">
        <f t="shared" si="88"/>
        <v>1223.7254065040649</v>
      </c>
      <c r="AB365" s="10">
        <f>AA365*K365</f>
        <v>665.7066211382114</v>
      </c>
    </row>
    <row r="366" spans="1:28">
      <c r="A366" s="14">
        <v>365</v>
      </c>
      <c r="B366" s="14" t="s">
        <v>556</v>
      </c>
      <c r="C366" s="14" t="s">
        <v>301</v>
      </c>
      <c r="D366" s="14" t="s">
        <v>30</v>
      </c>
      <c r="E366" s="14">
        <v>2024</v>
      </c>
      <c r="F366" s="14">
        <v>6</v>
      </c>
      <c r="G366" s="14">
        <v>1370</v>
      </c>
      <c r="H366" s="14">
        <v>3000</v>
      </c>
      <c r="I366" s="14">
        <v>180</v>
      </c>
      <c r="J366" s="14">
        <v>1.3</v>
      </c>
      <c r="K366" s="14">
        <v>0.54400000000000004</v>
      </c>
      <c r="L366" s="14">
        <v>5110000</v>
      </c>
      <c r="M366" s="9">
        <f t="shared" si="75"/>
        <v>2.466E+25</v>
      </c>
      <c r="N366" s="9">
        <f t="shared" si="76"/>
        <v>1.4796E+24</v>
      </c>
      <c r="O366" s="10">
        <f t="shared" si="77"/>
        <v>716743.9024390243</v>
      </c>
      <c r="P366" s="10">
        <f t="shared" si="78"/>
        <v>28669.756097560974</v>
      </c>
      <c r="Q366" s="11">
        <f t="shared" si="79"/>
        <v>389908.68292682926</v>
      </c>
      <c r="R366" s="11">
        <f t="shared" si="80"/>
        <v>15596.34731707317</v>
      </c>
      <c r="S366" s="9">
        <f t="shared" si="81"/>
        <v>7.0007E+22</v>
      </c>
      <c r="T366" s="10">
        <f t="shared" si="82"/>
        <v>339.12605013550137</v>
      </c>
      <c r="U366" s="12">
        <f t="shared" si="83"/>
        <v>1.73512555E+26</v>
      </c>
      <c r="V366" s="12">
        <f t="shared" si="84"/>
        <v>3.1470955000000001E+25</v>
      </c>
      <c r="W366" s="10">
        <f t="shared" si="85"/>
        <v>123781.008299458</v>
      </c>
      <c r="X366" s="11">
        <f t="shared" si="86"/>
        <v>67336.86851490516</v>
      </c>
      <c r="Y366" s="10">
        <f t="shared" si="89"/>
        <v>840524.91073848226</v>
      </c>
      <c r="Z366" s="10">
        <f t="shared" si="87"/>
        <v>457245.55144173437</v>
      </c>
      <c r="AA366" s="10">
        <f t="shared" si="88"/>
        <v>152450.76439701897</v>
      </c>
      <c r="AB366" s="10">
        <f>AA366*K366</f>
        <v>82933.215831978319</v>
      </c>
    </row>
    <row r="367" spans="1:28">
      <c r="A367" s="14">
        <v>366</v>
      </c>
      <c r="B367" s="14" t="s">
        <v>557</v>
      </c>
      <c r="C367" s="14" t="s">
        <v>558</v>
      </c>
      <c r="D367" s="14" t="s">
        <v>30</v>
      </c>
      <c r="E367" s="14">
        <v>2024</v>
      </c>
      <c r="F367" s="14">
        <v>6</v>
      </c>
      <c r="G367" s="14">
        <v>70</v>
      </c>
      <c r="H367" s="14">
        <v>1000</v>
      </c>
      <c r="I367" s="14">
        <v>100</v>
      </c>
      <c r="J367" s="14">
        <v>1.3</v>
      </c>
      <c r="K367" s="14">
        <v>0.54400000000000004</v>
      </c>
      <c r="L367" s="14">
        <v>5110000</v>
      </c>
      <c r="M367" s="9">
        <f t="shared" si="75"/>
        <v>4.2000000000000003E+23</v>
      </c>
      <c r="N367" s="9">
        <f t="shared" si="76"/>
        <v>4.1999999999999996E+22</v>
      </c>
      <c r="O367" s="10">
        <f t="shared" si="77"/>
        <v>12207.317073170731</v>
      </c>
      <c r="P367" s="10">
        <f t="shared" si="78"/>
        <v>813.82113821138205</v>
      </c>
      <c r="Q367" s="11">
        <f t="shared" si="79"/>
        <v>6640.7804878048782</v>
      </c>
      <c r="R367" s="11">
        <f t="shared" si="80"/>
        <v>442.71869918699184</v>
      </c>
      <c r="S367" s="9">
        <f t="shared" si="81"/>
        <v>3.5769999999999997E+21</v>
      </c>
      <c r="T367" s="10">
        <f t="shared" si="82"/>
        <v>17.32760840108401</v>
      </c>
      <c r="U367" s="12">
        <f t="shared" si="83"/>
        <v>3.8256050000000003E+24</v>
      </c>
      <c r="V367" s="12">
        <f t="shared" si="84"/>
        <v>1.4736049999999998E+24</v>
      </c>
      <c r="W367" s="10">
        <f t="shared" si="85"/>
        <v>6324.5770663956637</v>
      </c>
      <c r="X367" s="11">
        <f t="shared" si="86"/>
        <v>3440.5699241192415</v>
      </c>
      <c r="Y367" s="10">
        <f t="shared" si="89"/>
        <v>18531.894139566393</v>
      </c>
      <c r="Z367" s="10">
        <f t="shared" si="87"/>
        <v>10081.350411924119</v>
      </c>
      <c r="AA367" s="10">
        <f t="shared" si="88"/>
        <v>7138.398204607046</v>
      </c>
      <c r="AB367" s="10">
        <f>AA367*K367</f>
        <v>3883.2886233062331</v>
      </c>
    </row>
    <row r="368" spans="1:28">
      <c r="A368" s="14">
        <v>367</v>
      </c>
      <c r="B368" s="14" t="s">
        <v>559</v>
      </c>
      <c r="C368" s="14" t="s">
        <v>533</v>
      </c>
      <c r="D368" s="14" t="s">
        <v>37</v>
      </c>
      <c r="E368" s="14">
        <v>2024</v>
      </c>
      <c r="F368" s="14">
        <v>6</v>
      </c>
      <c r="G368" s="14">
        <v>104</v>
      </c>
      <c r="H368" s="11">
        <v>1600</v>
      </c>
      <c r="I368" s="11">
        <v>1600</v>
      </c>
      <c r="J368" s="14">
        <v>1.3</v>
      </c>
      <c r="K368" s="14">
        <v>0.54400000000000004</v>
      </c>
      <c r="L368" s="15">
        <v>5110000</v>
      </c>
      <c r="M368" s="9">
        <f t="shared" si="75"/>
        <v>9.984E+23</v>
      </c>
      <c r="N368" s="9">
        <f t="shared" si="76"/>
        <v>9.984E+23</v>
      </c>
      <c r="O368" s="10">
        <f t="shared" si="77"/>
        <v>29018.536585365855</v>
      </c>
      <c r="P368" s="10">
        <f t="shared" si="78"/>
        <v>19345.691056910571</v>
      </c>
      <c r="Q368" s="11">
        <f t="shared" si="79"/>
        <v>15786.083902439026</v>
      </c>
      <c r="R368" s="11">
        <f t="shared" si="80"/>
        <v>10524.055934959351</v>
      </c>
      <c r="S368" s="9">
        <f t="shared" si="81"/>
        <v>5.3144E+21</v>
      </c>
      <c r="T368" s="10">
        <f t="shared" si="82"/>
        <v>25.743875338753387</v>
      </c>
      <c r="U368" s="12">
        <f t="shared" si="83"/>
        <v>7.9301559999999993E+24</v>
      </c>
      <c r="V368" s="12">
        <f t="shared" si="84"/>
        <v>5.9333559999999998E+24</v>
      </c>
      <c r="W368" s="10">
        <f t="shared" si="85"/>
        <v>9396.5144986449868</v>
      </c>
      <c r="X368" s="11">
        <f t="shared" si="86"/>
        <v>5111.7038872628727</v>
      </c>
      <c r="Y368" s="10">
        <f t="shared" si="89"/>
        <v>38415.05108401084</v>
      </c>
      <c r="Z368" s="10">
        <f t="shared" si="87"/>
        <v>20897.787789701899</v>
      </c>
      <c r="AA368" s="10">
        <f t="shared" si="88"/>
        <v>28742.205555555556</v>
      </c>
      <c r="AB368" s="10">
        <f>AA368*K368</f>
        <v>15635.759822222224</v>
      </c>
    </row>
    <row r="369" spans="1:28">
      <c r="A369" s="14">
        <v>368</v>
      </c>
      <c r="B369" s="14" t="s">
        <v>560</v>
      </c>
      <c r="C369" s="14" t="s">
        <v>29</v>
      </c>
      <c r="D369" s="14" t="s">
        <v>30</v>
      </c>
      <c r="E369" s="14">
        <v>2024</v>
      </c>
      <c r="F369" s="14">
        <v>6</v>
      </c>
      <c r="G369" s="11">
        <v>7</v>
      </c>
      <c r="H369" s="11">
        <v>7000</v>
      </c>
      <c r="I369" s="11">
        <v>7000</v>
      </c>
      <c r="J369" s="14">
        <v>1.3</v>
      </c>
      <c r="K369" s="14">
        <v>0.54400000000000004</v>
      </c>
      <c r="L369" s="15">
        <v>5110000</v>
      </c>
      <c r="M369" s="9">
        <f t="shared" si="75"/>
        <v>2.94E+23</v>
      </c>
      <c r="N369" s="9">
        <f t="shared" si="76"/>
        <v>2.94E+23</v>
      </c>
      <c r="O369" s="10">
        <f t="shared" si="77"/>
        <v>8545.1219512195112</v>
      </c>
      <c r="P369" s="10">
        <f t="shared" si="78"/>
        <v>5696.7479674796741</v>
      </c>
      <c r="Q369" s="11">
        <f t="shared" si="79"/>
        <v>4648.5463414634141</v>
      </c>
      <c r="R369" s="11">
        <f t="shared" si="80"/>
        <v>3099.0308943089431</v>
      </c>
      <c r="S369" s="9">
        <f t="shared" si="81"/>
        <v>3.577E+20</v>
      </c>
      <c r="T369" s="10">
        <f t="shared" si="82"/>
        <v>1.7327608401084009</v>
      </c>
      <c r="U369" s="12">
        <f t="shared" si="83"/>
        <v>1.8945605E+24</v>
      </c>
      <c r="V369" s="12">
        <f t="shared" si="84"/>
        <v>1.3065605000000001E+24</v>
      </c>
      <c r="W369" s="10">
        <f t="shared" si="85"/>
        <v>632.45770663956637</v>
      </c>
      <c r="X369" s="11">
        <f t="shared" si="86"/>
        <v>344.05699241192411</v>
      </c>
      <c r="Y369" s="10">
        <f t="shared" si="89"/>
        <v>9177.579657859078</v>
      </c>
      <c r="Z369" s="10">
        <f t="shared" si="87"/>
        <v>4992.6033338753386</v>
      </c>
      <c r="AA369" s="10">
        <f t="shared" si="88"/>
        <v>6329.2056741192409</v>
      </c>
      <c r="AB369" s="10">
        <f>AA369*K369</f>
        <v>3443.0878867208671</v>
      </c>
    </row>
    <row r="370" spans="1:28">
      <c r="A370" s="14">
        <v>369</v>
      </c>
      <c r="B370" s="14" t="s">
        <v>561</v>
      </c>
      <c r="C370" s="14" t="s">
        <v>562</v>
      </c>
      <c r="D370" s="14" t="s">
        <v>37</v>
      </c>
      <c r="E370" s="14">
        <v>2024</v>
      </c>
      <c r="F370" s="14">
        <v>6</v>
      </c>
      <c r="G370" s="11">
        <v>100</v>
      </c>
      <c r="H370" s="11">
        <v>1000</v>
      </c>
      <c r="I370" s="11">
        <v>1000</v>
      </c>
      <c r="J370" s="14">
        <v>1.3</v>
      </c>
      <c r="K370" s="14">
        <v>0.54400000000000004</v>
      </c>
      <c r="L370" s="15">
        <v>5110000</v>
      </c>
      <c r="M370" s="9">
        <f t="shared" si="75"/>
        <v>6.0000000000000002E+23</v>
      </c>
      <c r="N370" s="9">
        <f t="shared" si="76"/>
        <v>6.0000000000000002E+23</v>
      </c>
      <c r="O370" s="10">
        <f t="shared" si="77"/>
        <v>17439.0243902439</v>
      </c>
      <c r="P370" s="10">
        <f t="shared" si="78"/>
        <v>11626.0162601626</v>
      </c>
      <c r="Q370" s="11">
        <f t="shared" si="79"/>
        <v>9486.8292682926822</v>
      </c>
      <c r="R370" s="11">
        <f t="shared" si="80"/>
        <v>6324.5528455284548</v>
      </c>
      <c r="S370" s="9">
        <f t="shared" si="81"/>
        <v>5.1100000000000005E+21</v>
      </c>
      <c r="T370" s="10">
        <f t="shared" si="82"/>
        <v>24.753726287262875</v>
      </c>
      <c r="U370" s="12">
        <f t="shared" si="83"/>
        <v>5.4651500000000006E+24</v>
      </c>
      <c r="V370" s="12">
        <f t="shared" si="84"/>
        <v>4.2651500000000003E+24</v>
      </c>
      <c r="W370" s="10">
        <f t="shared" si="85"/>
        <v>9035.1100948509502</v>
      </c>
      <c r="X370" s="11">
        <f t="shared" si="86"/>
        <v>4915.0998915989176</v>
      </c>
      <c r="Y370" s="10">
        <f t="shared" si="89"/>
        <v>26474.134485094852</v>
      </c>
      <c r="Z370" s="10">
        <f t="shared" si="87"/>
        <v>14401.929159891601</v>
      </c>
      <c r="AA370" s="10">
        <f t="shared" si="88"/>
        <v>20661.126355013548</v>
      </c>
      <c r="AB370" s="10">
        <f>AA370*K370</f>
        <v>11239.652737127371</v>
      </c>
    </row>
    <row r="371" spans="1:28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6">
        <f t="shared" ref="Y371:AB371" si="90">SUM(Y2:Y370)</f>
        <v>41104400.906039052</v>
      </c>
      <c r="Z371" s="16">
        <f t="shared" si="90"/>
        <v>18611188.281167153</v>
      </c>
      <c r="AA371" s="16">
        <f t="shared" si="90"/>
        <v>24969470.51599206</v>
      </c>
      <c r="AB371" s="16">
        <f t="shared" si="90"/>
        <v>10667536.876164222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Generative AI models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 Chen</dc:creator>
  <cp:lastModifiedBy>X. Chen</cp:lastModifiedBy>
  <dcterms:created xsi:type="dcterms:W3CDTF">2024-07-25T08:50:14Z</dcterms:created>
  <dcterms:modified xsi:type="dcterms:W3CDTF">2024-07-25T08:59:00Z</dcterms:modified>
</cp:coreProperties>
</file>